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425" yWindow="1935" windowWidth="19620" windowHeight="11580"/>
  </bookViews>
  <sheets>
    <sheet name="2020-21 Blank Worksheet" sheetId="24" r:id="rId1"/>
    <sheet name="Districts and Schools 2020-21" sheetId="31" state="hidden" r:id="rId2"/>
  </sheets>
  <definedNames>
    <definedName name="_xlnm._FilterDatabase" localSheetId="0" hidden="1">'2020-21 Blank Worksheet'!$A$9:$N$9</definedName>
    <definedName name="_xlnm._FilterDatabase" localSheetId="1" hidden="1">'Districts and Schools 2020-21'!$C$1:$G$4446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31" l="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193" i="31"/>
  <c r="E194" i="31"/>
  <c r="E195" i="31"/>
  <c r="E196" i="31"/>
  <c r="E197" i="31"/>
  <c r="E198" i="31"/>
  <c r="E199" i="31"/>
  <c r="E200" i="31"/>
  <c r="E201" i="31"/>
  <c r="E202" i="31"/>
  <c r="E203" i="31"/>
  <c r="E204" i="31"/>
  <c r="E205" i="31"/>
  <c r="E206" i="31"/>
  <c r="E207" i="31"/>
  <c r="E208" i="31"/>
  <c r="E209" i="31"/>
  <c r="E210" i="31"/>
  <c r="E211" i="31"/>
  <c r="E212" i="31"/>
  <c r="E213" i="31"/>
  <c r="E214" i="31"/>
  <c r="E215" i="31"/>
  <c r="E216" i="31"/>
  <c r="E217" i="31"/>
  <c r="E218" i="31"/>
  <c r="E219" i="31"/>
  <c r="E220" i="31"/>
  <c r="E221" i="31"/>
  <c r="E222" i="31"/>
  <c r="E223" i="31"/>
  <c r="E224" i="31"/>
  <c r="E225" i="31"/>
  <c r="E226" i="31"/>
  <c r="E227" i="31"/>
  <c r="E228" i="31"/>
  <c r="E229" i="31"/>
  <c r="E230" i="31"/>
  <c r="E231" i="31"/>
  <c r="E232" i="31"/>
  <c r="E233" i="31"/>
  <c r="E234" i="31"/>
  <c r="E235" i="31"/>
  <c r="E236" i="31"/>
  <c r="E237" i="31"/>
  <c r="E238" i="31"/>
  <c r="E239" i="31"/>
  <c r="E240" i="31"/>
  <c r="E241" i="31"/>
  <c r="E242" i="31"/>
  <c r="E243" i="31"/>
  <c r="E244" i="31"/>
  <c r="E245" i="31"/>
  <c r="E246" i="31"/>
  <c r="E247" i="31"/>
  <c r="E248" i="31"/>
  <c r="E249" i="31"/>
  <c r="E250" i="31"/>
  <c r="E251" i="31"/>
  <c r="E252" i="31"/>
  <c r="E253" i="31"/>
  <c r="E254" i="31"/>
  <c r="E255" i="31"/>
  <c r="E256" i="31"/>
  <c r="E257" i="31"/>
  <c r="E258" i="31"/>
  <c r="E259" i="31"/>
  <c r="E260" i="31"/>
  <c r="E261" i="31"/>
  <c r="E262" i="31"/>
  <c r="E263" i="31"/>
  <c r="E264" i="31"/>
  <c r="E265" i="31"/>
  <c r="E266" i="31"/>
  <c r="E267" i="31"/>
  <c r="E268" i="31"/>
  <c r="E269" i="31"/>
  <c r="E270" i="31"/>
  <c r="E271" i="31"/>
  <c r="E272" i="31"/>
  <c r="E273" i="31"/>
  <c r="E274" i="31"/>
  <c r="E275" i="31"/>
  <c r="E276" i="31"/>
  <c r="E277" i="31"/>
  <c r="E278" i="31"/>
  <c r="E279" i="31"/>
  <c r="E280" i="31"/>
  <c r="E281" i="31"/>
  <c r="E282" i="31"/>
  <c r="E283" i="31"/>
  <c r="E284" i="31"/>
  <c r="E285" i="31"/>
  <c r="E286" i="31"/>
  <c r="E287" i="31"/>
  <c r="E288" i="31"/>
  <c r="E289" i="31"/>
  <c r="E290" i="31"/>
  <c r="E291" i="31"/>
  <c r="E292" i="31"/>
  <c r="E293" i="31"/>
  <c r="E294" i="31"/>
  <c r="E295" i="31"/>
  <c r="E296" i="31"/>
  <c r="E297" i="31"/>
  <c r="E298" i="31"/>
  <c r="E299" i="31"/>
  <c r="E300" i="31"/>
  <c r="E301" i="31"/>
  <c r="E302" i="31"/>
  <c r="E303" i="31"/>
  <c r="E304" i="31"/>
  <c r="E305" i="31"/>
  <c r="E306" i="31"/>
  <c r="E307" i="31"/>
  <c r="E308" i="31"/>
  <c r="E309" i="31"/>
  <c r="E310" i="31"/>
  <c r="E311" i="31"/>
  <c r="E312" i="31"/>
  <c r="E313" i="31"/>
  <c r="E314" i="31"/>
  <c r="E315" i="31"/>
  <c r="E316" i="31"/>
  <c r="E317" i="31"/>
  <c r="E318" i="31"/>
  <c r="E319" i="31"/>
  <c r="E320" i="31"/>
  <c r="E321" i="31"/>
  <c r="E322" i="31"/>
  <c r="E323" i="31"/>
  <c r="E324" i="31"/>
  <c r="E325" i="31"/>
  <c r="E326" i="31"/>
  <c r="E327" i="31"/>
  <c r="E328" i="31"/>
  <c r="E329" i="31"/>
  <c r="E330" i="31"/>
  <c r="E331" i="31"/>
  <c r="E332" i="31"/>
  <c r="E333" i="31"/>
  <c r="E334" i="31"/>
  <c r="E335" i="31"/>
  <c r="E336" i="31"/>
  <c r="E337" i="31"/>
  <c r="E338" i="31"/>
  <c r="E339" i="31"/>
  <c r="E340" i="31"/>
  <c r="E341" i="31"/>
  <c r="E342" i="31"/>
  <c r="E343" i="31"/>
  <c r="E344" i="31"/>
  <c r="E345" i="31"/>
  <c r="E346" i="31"/>
  <c r="E347" i="31"/>
  <c r="E348" i="31"/>
  <c r="E349" i="31"/>
  <c r="E350" i="31"/>
  <c r="E351" i="31"/>
  <c r="E352" i="31"/>
  <c r="E353" i="31"/>
  <c r="E354" i="31"/>
  <c r="E355" i="31"/>
  <c r="E356" i="31"/>
  <c r="E357" i="31"/>
  <c r="E358" i="31"/>
  <c r="E359" i="31"/>
  <c r="E360" i="31"/>
  <c r="E361" i="31"/>
  <c r="E362" i="31"/>
  <c r="E363" i="31"/>
  <c r="E364" i="31"/>
  <c r="E365" i="31"/>
  <c r="E366" i="31"/>
  <c r="E367" i="31"/>
  <c r="E368" i="31"/>
  <c r="E369" i="31"/>
  <c r="E370" i="31"/>
  <c r="E371" i="31"/>
  <c r="E372" i="31"/>
  <c r="E373" i="31"/>
  <c r="E374" i="31"/>
  <c r="E375" i="31"/>
  <c r="E376" i="31"/>
  <c r="E377" i="31"/>
  <c r="E378" i="31"/>
  <c r="E379" i="31"/>
  <c r="E380" i="31"/>
  <c r="E381" i="31"/>
  <c r="E382" i="31"/>
  <c r="E383" i="31"/>
  <c r="E384" i="31"/>
  <c r="E385" i="31"/>
  <c r="E386" i="31"/>
  <c r="E387" i="31"/>
  <c r="E388" i="31"/>
  <c r="E389" i="31"/>
  <c r="E390" i="31"/>
  <c r="E391" i="31"/>
  <c r="E392" i="31"/>
  <c r="E393" i="31"/>
  <c r="E394" i="31"/>
  <c r="E395" i="31"/>
  <c r="E396" i="31"/>
  <c r="E397" i="31"/>
  <c r="E398" i="31"/>
  <c r="E399" i="31"/>
  <c r="E400" i="31"/>
  <c r="E401" i="31"/>
  <c r="E402" i="31"/>
  <c r="E403" i="31"/>
  <c r="E404" i="31"/>
  <c r="E405" i="31"/>
  <c r="E406" i="31"/>
  <c r="E407" i="31"/>
  <c r="E408" i="31"/>
  <c r="E409" i="31"/>
  <c r="E410" i="31"/>
  <c r="E411" i="31"/>
  <c r="E412" i="31"/>
  <c r="E413" i="31"/>
  <c r="E414" i="31"/>
  <c r="E415" i="31"/>
  <c r="E416" i="31"/>
  <c r="E417" i="31"/>
  <c r="E418" i="31"/>
  <c r="E419" i="31"/>
  <c r="E420" i="31"/>
  <c r="E421" i="31"/>
  <c r="E422" i="31"/>
  <c r="E423" i="31"/>
  <c r="E424" i="31"/>
  <c r="E425" i="31"/>
  <c r="E426" i="31"/>
  <c r="E427" i="31"/>
  <c r="E428" i="31"/>
  <c r="E429" i="31"/>
  <c r="E430" i="31"/>
  <c r="E431" i="31"/>
  <c r="E432" i="31"/>
  <c r="E433" i="31"/>
  <c r="E434" i="31"/>
  <c r="E435" i="31"/>
  <c r="E436" i="31"/>
  <c r="E437" i="31"/>
  <c r="E438" i="31"/>
  <c r="E439" i="31"/>
  <c r="E440" i="31"/>
  <c r="E441" i="31"/>
  <c r="E442" i="31"/>
  <c r="E443" i="31"/>
  <c r="E444" i="31"/>
  <c r="E445" i="31"/>
  <c r="E446" i="31"/>
  <c r="E447" i="31"/>
  <c r="E448" i="31"/>
  <c r="E449" i="31"/>
  <c r="E450" i="31"/>
  <c r="E451" i="31"/>
  <c r="E452" i="31"/>
  <c r="E453" i="31"/>
  <c r="E454" i="31"/>
  <c r="E455" i="31"/>
  <c r="E456" i="31"/>
  <c r="E457" i="31"/>
  <c r="E458" i="31"/>
  <c r="E459" i="31"/>
  <c r="E460" i="31"/>
  <c r="E461" i="31"/>
  <c r="E462" i="31"/>
  <c r="E463" i="31"/>
  <c r="E464" i="31"/>
  <c r="E465" i="31"/>
  <c r="E466" i="31"/>
  <c r="E467" i="31"/>
  <c r="E468" i="31"/>
  <c r="E469" i="31"/>
  <c r="E470" i="31"/>
  <c r="E471" i="31"/>
  <c r="E472" i="31"/>
  <c r="E473" i="31"/>
  <c r="E474" i="31"/>
  <c r="E475" i="31"/>
  <c r="E476" i="31"/>
  <c r="E477" i="31"/>
  <c r="E478" i="31"/>
  <c r="E479" i="31"/>
  <c r="E480" i="31"/>
  <c r="E481" i="31"/>
  <c r="E482" i="31"/>
  <c r="E483" i="31"/>
  <c r="E484" i="31"/>
  <c r="E485" i="31"/>
  <c r="E486" i="31"/>
  <c r="E487" i="31"/>
  <c r="E488" i="31"/>
  <c r="E489" i="31"/>
  <c r="E490" i="31"/>
  <c r="E491" i="31"/>
  <c r="E492" i="31"/>
  <c r="E493" i="31"/>
  <c r="E494" i="31"/>
  <c r="E495" i="31"/>
  <c r="E496" i="31"/>
  <c r="E497" i="31"/>
  <c r="E498" i="31"/>
  <c r="E499" i="31"/>
  <c r="E500" i="31"/>
  <c r="E501" i="31"/>
  <c r="E502" i="31"/>
  <c r="E503" i="31"/>
  <c r="E504" i="31"/>
  <c r="E505" i="31"/>
  <c r="E506" i="31"/>
  <c r="E507" i="31"/>
  <c r="E508" i="31"/>
  <c r="E509" i="31"/>
  <c r="E510" i="31"/>
  <c r="E511" i="31"/>
  <c r="E512" i="31"/>
  <c r="E513" i="31"/>
  <c r="E514" i="31"/>
  <c r="E515" i="31"/>
  <c r="E516" i="31"/>
  <c r="E517" i="31"/>
  <c r="E518" i="31"/>
  <c r="E519" i="31"/>
  <c r="E520" i="31"/>
  <c r="E521" i="31"/>
  <c r="E522" i="31"/>
  <c r="E523" i="31"/>
  <c r="E524" i="31"/>
  <c r="E525" i="31"/>
  <c r="E526" i="31"/>
  <c r="E527" i="31"/>
  <c r="E528" i="31"/>
  <c r="E529" i="31"/>
  <c r="E530" i="31"/>
  <c r="E531" i="31"/>
  <c r="E532" i="31"/>
  <c r="E533" i="31"/>
  <c r="E534" i="31"/>
  <c r="E535" i="31"/>
  <c r="E536" i="31"/>
  <c r="E537" i="31"/>
  <c r="E538" i="31"/>
  <c r="E539" i="31"/>
  <c r="E540" i="31"/>
  <c r="E541" i="31"/>
  <c r="E542" i="31"/>
  <c r="E543" i="31"/>
  <c r="E544" i="31"/>
  <c r="E545" i="31"/>
  <c r="E546" i="31"/>
  <c r="E547" i="31"/>
  <c r="E548" i="31"/>
  <c r="E549" i="31"/>
  <c r="E550" i="31"/>
  <c r="E551" i="31"/>
  <c r="E552" i="31"/>
  <c r="E553" i="31"/>
  <c r="E554" i="31"/>
  <c r="E555" i="31"/>
  <c r="E556" i="31"/>
  <c r="E557" i="31"/>
  <c r="E558" i="31"/>
  <c r="E559" i="31"/>
  <c r="E560" i="31"/>
  <c r="E561" i="31"/>
  <c r="E562" i="31"/>
  <c r="E563" i="31"/>
  <c r="E564" i="31"/>
  <c r="E565" i="31"/>
  <c r="E566" i="31"/>
  <c r="E567" i="31"/>
  <c r="E568" i="31"/>
  <c r="E569" i="31"/>
  <c r="E570" i="31"/>
  <c r="E571" i="31"/>
  <c r="E572" i="31"/>
  <c r="E573" i="31"/>
  <c r="E574" i="31"/>
  <c r="E575" i="31"/>
  <c r="E576" i="31"/>
  <c r="E577" i="31"/>
  <c r="E578" i="31"/>
  <c r="E579" i="31"/>
  <c r="E580" i="31"/>
  <c r="E581" i="31"/>
  <c r="E582" i="31"/>
  <c r="E583" i="31"/>
  <c r="E584" i="31"/>
  <c r="E585" i="31"/>
  <c r="E586" i="31"/>
  <c r="E587" i="31"/>
  <c r="E588" i="31"/>
  <c r="E589" i="31"/>
  <c r="E590" i="31"/>
  <c r="E591" i="31"/>
  <c r="E592" i="31"/>
  <c r="E593" i="31"/>
  <c r="E594" i="31"/>
  <c r="E595" i="31"/>
  <c r="E596" i="31"/>
  <c r="E597" i="31"/>
  <c r="E598" i="31"/>
  <c r="E599" i="31"/>
  <c r="E600" i="31"/>
  <c r="E601" i="31"/>
  <c r="E602" i="31"/>
  <c r="E603" i="31"/>
  <c r="E604" i="31"/>
  <c r="E605" i="31"/>
  <c r="E606" i="31"/>
  <c r="E607" i="31"/>
  <c r="E608" i="31"/>
  <c r="E609" i="31"/>
  <c r="E610" i="31"/>
  <c r="E611" i="31"/>
  <c r="E612" i="31"/>
  <c r="E613" i="31"/>
  <c r="E614" i="31"/>
  <c r="E615" i="31"/>
  <c r="E616" i="31"/>
  <c r="E617" i="31"/>
  <c r="E618" i="31"/>
  <c r="E619" i="31"/>
  <c r="E620" i="31"/>
  <c r="E621" i="31"/>
  <c r="E622" i="31"/>
  <c r="E623" i="31"/>
  <c r="E624" i="31"/>
  <c r="E625" i="31"/>
  <c r="E626" i="31"/>
  <c r="E627" i="31"/>
  <c r="E628" i="31"/>
  <c r="E629" i="31"/>
  <c r="E630" i="31"/>
  <c r="E631" i="31"/>
  <c r="E632" i="31"/>
  <c r="E633" i="31"/>
  <c r="E634" i="31"/>
  <c r="E635" i="31"/>
  <c r="E636" i="31"/>
  <c r="E637" i="31"/>
  <c r="E638" i="31"/>
  <c r="E639" i="31"/>
  <c r="E640" i="31"/>
  <c r="E641" i="31"/>
  <c r="E642" i="31"/>
  <c r="E643" i="31"/>
  <c r="E644" i="31"/>
  <c r="E645" i="31"/>
  <c r="E646" i="31"/>
  <c r="E647" i="31"/>
  <c r="E648" i="31"/>
  <c r="E649" i="31"/>
  <c r="E650" i="31"/>
  <c r="E651" i="31"/>
  <c r="E652" i="31"/>
  <c r="E653" i="31"/>
  <c r="E654" i="31"/>
  <c r="E655" i="31"/>
  <c r="E656" i="31"/>
  <c r="E657" i="31"/>
  <c r="E658" i="31"/>
  <c r="E659" i="31"/>
  <c r="E660" i="31"/>
  <c r="E661" i="31"/>
  <c r="E662" i="31"/>
  <c r="E663" i="31"/>
  <c r="E664" i="31"/>
  <c r="E665" i="31"/>
  <c r="E666" i="31"/>
  <c r="E667" i="31"/>
  <c r="E668" i="31"/>
  <c r="E669" i="31"/>
  <c r="E670" i="31"/>
  <c r="E671" i="31"/>
  <c r="E672" i="31"/>
  <c r="E673" i="31"/>
  <c r="E674" i="31"/>
  <c r="E675" i="31"/>
  <c r="E676" i="31"/>
  <c r="E677" i="31"/>
  <c r="E678" i="31"/>
  <c r="E679" i="31"/>
  <c r="E680" i="31"/>
  <c r="E681" i="31"/>
  <c r="E682" i="31"/>
  <c r="E683" i="31"/>
  <c r="E684" i="31"/>
  <c r="E685" i="31"/>
  <c r="E686" i="31"/>
  <c r="E687" i="31"/>
  <c r="E688" i="31"/>
  <c r="E689" i="31"/>
  <c r="E690" i="31"/>
  <c r="E691" i="31"/>
  <c r="E692" i="31"/>
  <c r="E693" i="31"/>
  <c r="E694" i="31"/>
  <c r="E695" i="31"/>
  <c r="E696" i="31"/>
  <c r="E697" i="31"/>
  <c r="E698" i="31"/>
  <c r="E699" i="31"/>
  <c r="E700" i="31"/>
  <c r="E701" i="31"/>
  <c r="E702" i="31"/>
  <c r="E703" i="31"/>
  <c r="E704" i="31"/>
  <c r="E705" i="31"/>
  <c r="E706" i="31"/>
  <c r="E707" i="31"/>
  <c r="E708" i="31"/>
  <c r="E709" i="31"/>
  <c r="E710" i="31"/>
  <c r="E711" i="31"/>
  <c r="E712" i="31"/>
  <c r="E713" i="31"/>
  <c r="E714" i="31"/>
  <c r="E715" i="31"/>
  <c r="E716" i="31"/>
  <c r="E717" i="31"/>
  <c r="E718" i="31"/>
  <c r="E719" i="31"/>
  <c r="E720" i="31"/>
  <c r="E721" i="31"/>
  <c r="E722" i="31"/>
  <c r="E723" i="31"/>
  <c r="E724" i="31"/>
  <c r="E725" i="31"/>
  <c r="E726" i="31"/>
  <c r="E727" i="31"/>
  <c r="E728" i="31"/>
  <c r="E729" i="31"/>
  <c r="E730" i="31"/>
  <c r="E731" i="31"/>
  <c r="E732" i="31"/>
  <c r="E733" i="31"/>
  <c r="E734" i="31"/>
  <c r="E735" i="31"/>
  <c r="E736" i="31"/>
  <c r="E737" i="31"/>
  <c r="E738" i="31"/>
  <c r="E739" i="31"/>
  <c r="E740" i="31"/>
  <c r="E741" i="31"/>
  <c r="E742" i="31"/>
  <c r="E743" i="31"/>
  <c r="E744" i="31"/>
  <c r="E745" i="31"/>
  <c r="E746" i="31"/>
  <c r="E747" i="31"/>
  <c r="E748" i="31"/>
  <c r="E749" i="31"/>
  <c r="E750" i="31"/>
  <c r="E751" i="31"/>
  <c r="E752" i="31"/>
  <c r="E753" i="31"/>
  <c r="E754" i="31"/>
  <c r="E755" i="31"/>
  <c r="E756" i="31"/>
  <c r="E757" i="31"/>
  <c r="E758" i="31"/>
  <c r="E759" i="31"/>
  <c r="E760" i="31"/>
  <c r="E761" i="31"/>
  <c r="E762" i="31"/>
  <c r="E763" i="31"/>
  <c r="E764" i="31"/>
  <c r="E765" i="31"/>
  <c r="E766" i="31"/>
  <c r="E767" i="31"/>
  <c r="E768" i="31"/>
  <c r="E769" i="31"/>
  <c r="E770" i="31"/>
  <c r="E771" i="31"/>
  <c r="E772" i="31"/>
  <c r="E773" i="31"/>
  <c r="E774" i="31"/>
  <c r="E775" i="31"/>
  <c r="E776" i="31"/>
  <c r="E777" i="31"/>
  <c r="E778" i="31"/>
  <c r="E779" i="31"/>
  <c r="E780" i="31"/>
  <c r="E781" i="31"/>
  <c r="E782" i="31"/>
  <c r="E783" i="31"/>
  <c r="E784" i="31"/>
  <c r="E785" i="31"/>
  <c r="E786" i="31"/>
  <c r="E787" i="31"/>
  <c r="E788" i="31"/>
  <c r="E789" i="31"/>
  <c r="E790" i="31"/>
  <c r="E791" i="31"/>
  <c r="E792" i="31"/>
  <c r="E793" i="31"/>
  <c r="E794" i="31"/>
  <c r="E795" i="31"/>
  <c r="E796" i="31"/>
  <c r="E797" i="31"/>
  <c r="E798" i="31"/>
  <c r="E799" i="31"/>
  <c r="E800" i="31"/>
  <c r="E801" i="31"/>
  <c r="E802" i="31"/>
  <c r="E803" i="31"/>
  <c r="E804" i="31"/>
  <c r="E805" i="31"/>
  <c r="E806" i="31"/>
  <c r="E807" i="31"/>
  <c r="E808" i="31"/>
  <c r="E809" i="31"/>
  <c r="E810" i="31"/>
  <c r="E811" i="31"/>
  <c r="E812" i="31"/>
  <c r="E813" i="31"/>
  <c r="E814" i="31"/>
  <c r="E815" i="31"/>
  <c r="E816" i="31"/>
  <c r="E817" i="31"/>
  <c r="E818" i="31"/>
  <c r="E819" i="31"/>
  <c r="E820" i="31"/>
  <c r="E821" i="31"/>
  <c r="E822" i="31"/>
  <c r="E823" i="31"/>
  <c r="E824" i="31"/>
  <c r="E825" i="31"/>
  <c r="E826" i="31"/>
  <c r="E827" i="31"/>
  <c r="E828" i="31"/>
  <c r="E829" i="31"/>
  <c r="E830" i="31"/>
  <c r="E831" i="31"/>
  <c r="E832" i="31"/>
  <c r="E833" i="31"/>
  <c r="E834" i="31"/>
  <c r="E835" i="31"/>
  <c r="E836" i="31"/>
  <c r="E837" i="31"/>
  <c r="E838" i="31"/>
  <c r="E839" i="31"/>
  <c r="E840" i="31"/>
  <c r="E841" i="31"/>
  <c r="E842" i="31"/>
  <c r="E843" i="31"/>
  <c r="E844" i="31"/>
  <c r="E845" i="31"/>
  <c r="E846" i="31"/>
  <c r="E847" i="31"/>
  <c r="E848" i="31"/>
  <c r="E849" i="31"/>
  <c r="E850" i="31"/>
  <c r="E851" i="31"/>
  <c r="E852" i="31"/>
  <c r="E853" i="31"/>
  <c r="E854" i="31"/>
  <c r="E855" i="31"/>
  <c r="E856" i="31"/>
  <c r="E857" i="31"/>
  <c r="E858" i="31"/>
  <c r="E859" i="31"/>
  <c r="E860" i="31"/>
  <c r="E861" i="31"/>
  <c r="E862" i="31"/>
  <c r="E863" i="31"/>
  <c r="E864" i="31"/>
  <c r="E865" i="31"/>
  <c r="E866" i="31"/>
  <c r="E867" i="31"/>
  <c r="E868" i="31"/>
  <c r="E869" i="31"/>
  <c r="E870" i="31"/>
  <c r="E871" i="31"/>
  <c r="E872" i="31"/>
  <c r="E873" i="31"/>
  <c r="E874" i="31"/>
  <c r="E875" i="31"/>
  <c r="E876" i="31"/>
  <c r="E877" i="31"/>
  <c r="E878" i="31"/>
  <c r="E879" i="31"/>
  <c r="E880" i="31"/>
  <c r="E881" i="31"/>
  <c r="E882" i="31"/>
  <c r="E883" i="31"/>
  <c r="E884" i="31"/>
  <c r="E885" i="31"/>
  <c r="E886" i="31"/>
  <c r="E887" i="31"/>
  <c r="E888" i="31"/>
  <c r="E889" i="31"/>
  <c r="E890" i="31"/>
  <c r="E891" i="31"/>
  <c r="E892" i="31"/>
  <c r="E893" i="31"/>
  <c r="E894" i="31"/>
  <c r="E895" i="31"/>
  <c r="E896" i="31"/>
  <c r="E897" i="31"/>
  <c r="E898" i="31"/>
  <c r="E899" i="31"/>
  <c r="E900" i="31"/>
  <c r="E901" i="31"/>
  <c r="E902" i="31"/>
  <c r="E903" i="31"/>
  <c r="E904" i="31"/>
  <c r="E905" i="31"/>
  <c r="E906" i="31"/>
  <c r="E907" i="31"/>
  <c r="E908" i="31"/>
  <c r="E909" i="31"/>
  <c r="E910" i="31"/>
  <c r="E911" i="31"/>
  <c r="E912" i="31"/>
  <c r="E913" i="31"/>
  <c r="E914" i="31"/>
  <c r="E915" i="31"/>
  <c r="E916" i="31"/>
  <c r="E917" i="31"/>
  <c r="E918" i="31"/>
  <c r="E919" i="31"/>
  <c r="E920" i="31"/>
  <c r="E921" i="31"/>
  <c r="E922" i="31"/>
  <c r="E923" i="31"/>
  <c r="E924" i="31"/>
  <c r="E925" i="31"/>
  <c r="E926" i="31"/>
  <c r="E927" i="31"/>
  <c r="E928" i="31"/>
  <c r="E929" i="31"/>
  <c r="E930" i="31"/>
  <c r="E931" i="31"/>
  <c r="E932" i="31"/>
  <c r="E933" i="31"/>
  <c r="E934" i="31"/>
  <c r="E935" i="31"/>
  <c r="E936" i="31"/>
  <c r="E937" i="31"/>
  <c r="E938" i="31"/>
  <c r="E939" i="31"/>
  <c r="E940" i="31"/>
  <c r="E941" i="31"/>
  <c r="E942" i="31"/>
  <c r="E943" i="31"/>
  <c r="E944" i="31"/>
  <c r="E945" i="31"/>
  <c r="E946" i="31"/>
  <c r="E947" i="31"/>
  <c r="E948" i="31"/>
  <c r="E949" i="31"/>
  <c r="E950" i="31"/>
  <c r="E951" i="31"/>
  <c r="E952" i="31"/>
  <c r="E953" i="31"/>
  <c r="E954" i="31"/>
  <c r="E955" i="31"/>
  <c r="E956" i="31"/>
  <c r="E957" i="31"/>
  <c r="E958" i="31"/>
  <c r="E959" i="31"/>
  <c r="E960" i="31"/>
  <c r="E961" i="31"/>
  <c r="E962" i="31"/>
  <c r="E963" i="31"/>
  <c r="E964" i="31"/>
  <c r="E965" i="31"/>
  <c r="E966" i="31"/>
  <c r="E967" i="31"/>
  <c r="E968" i="31"/>
  <c r="E969" i="31"/>
  <c r="E970" i="31"/>
  <c r="E971" i="31"/>
  <c r="E972" i="31"/>
  <c r="E973" i="31"/>
  <c r="E974" i="31"/>
  <c r="E975" i="31"/>
  <c r="E976" i="31"/>
  <c r="E977" i="31"/>
  <c r="E978" i="31"/>
  <c r="E979" i="31"/>
  <c r="E980" i="31"/>
  <c r="E981" i="31"/>
  <c r="E982" i="31"/>
  <c r="E983" i="31"/>
  <c r="E984" i="31"/>
  <c r="E985" i="31"/>
  <c r="E986" i="31"/>
  <c r="E987" i="31"/>
  <c r="E988" i="31"/>
  <c r="E989" i="31"/>
  <c r="E990" i="31"/>
  <c r="E991" i="31"/>
  <c r="E992" i="31"/>
  <c r="E993" i="31"/>
  <c r="E994" i="31"/>
  <c r="E995" i="31"/>
  <c r="E996" i="31"/>
  <c r="E997" i="31"/>
  <c r="E998" i="31"/>
  <c r="E999" i="31"/>
  <c r="E1000" i="31"/>
  <c r="E1001" i="31"/>
  <c r="E1002" i="31"/>
  <c r="E1003" i="31"/>
  <c r="E1004" i="31"/>
  <c r="E1005" i="31"/>
  <c r="E1006" i="31"/>
  <c r="E1007" i="31"/>
  <c r="E1008" i="31"/>
  <c r="E1009" i="31"/>
  <c r="E1010" i="31"/>
  <c r="E1011" i="31"/>
  <c r="E1012" i="31"/>
  <c r="E1013" i="31"/>
  <c r="E1014" i="31"/>
  <c r="E1015" i="31"/>
  <c r="E1016" i="31"/>
  <c r="E1017" i="31"/>
  <c r="E1018" i="31"/>
  <c r="E1019" i="31"/>
  <c r="E1020" i="31"/>
  <c r="E1021" i="31"/>
  <c r="E1022" i="31"/>
  <c r="E1023" i="31"/>
  <c r="E1024" i="31"/>
  <c r="E1025" i="31"/>
  <c r="E1026" i="31"/>
  <c r="E1027" i="31"/>
  <c r="E1028" i="31"/>
  <c r="E1029" i="31"/>
  <c r="E1030" i="31"/>
  <c r="E1031" i="31"/>
  <c r="E1032" i="31"/>
  <c r="E1033" i="31"/>
  <c r="E1034" i="31"/>
  <c r="E1035" i="31"/>
  <c r="E1036" i="31"/>
  <c r="E1037" i="31"/>
  <c r="E1038" i="31"/>
  <c r="E1039" i="31"/>
  <c r="E1040" i="31"/>
  <c r="E1041" i="31"/>
  <c r="E1042" i="31"/>
  <c r="E1043" i="31"/>
  <c r="E1044" i="31"/>
  <c r="E1045" i="31"/>
  <c r="E1046" i="31"/>
  <c r="E1047" i="31"/>
  <c r="E1048" i="31"/>
  <c r="E1049" i="31"/>
  <c r="E1050" i="31"/>
  <c r="E1051" i="31"/>
  <c r="E1052" i="31"/>
  <c r="E1053" i="31"/>
  <c r="E1054" i="31"/>
  <c r="E1055" i="31"/>
  <c r="E1056" i="31"/>
  <c r="E1057" i="31"/>
  <c r="E1058" i="31"/>
  <c r="E1059" i="31"/>
  <c r="E1060" i="31"/>
  <c r="E1061" i="31"/>
  <c r="E1062" i="31"/>
  <c r="E1063" i="31"/>
  <c r="E1064" i="31"/>
  <c r="E1065" i="31"/>
  <c r="E1066" i="31"/>
  <c r="E1067" i="31"/>
  <c r="E1068" i="31"/>
  <c r="E1069" i="31"/>
  <c r="E1070" i="31"/>
  <c r="E1071" i="31"/>
  <c r="E1072" i="31"/>
  <c r="E1073" i="31"/>
  <c r="E1074" i="31"/>
  <c r="E1075" i="31"/>
  <c r="E1076" i="31"/>
  <c r="E1077" i="31"/>
  <c r="E1078" i="31"/>
  <c r="E1079" i="31"/>
  <c r="E1080" i="31"/>
  <c r="E1081" i="31"/>
  <c r="E1082" i="31"/>
  <c r="E1083" i="31"/>
  <c r="E1084" i="31"/>
  <c r="E1085" i="31"/>
  <c r="E1086" i="31"/>
  <c r="E1087" i="31"/>
  <c r="E1088" i="31"/>
  <c r="E1089" i="31"/>
  <c r="E1090" i="31"/>
  <c r="E1091" i="31"/>
  <c r="E1092" i="31"/>
  <c r="E1093" i="31"/>
  <c r="E1094" i="31"/>
  <c r="E1095" i="31"/>
  <c r="E1096" i="31"/>
  <c r="E1097" i="31"/>
  <c r="E1098" i="31"/>
  <c r="E1099" i="31"/>
  <c r="E1100" i="31"/>
  <c r="E1101" i="31"/>
  <c r="E1102" i="31"/>
  <c r="E1103" i="31"/>
  <c r="E1104" i="31"/>
  <c r="E1105" i="31"/>
  <c r="E1106" i="31"/>
  <c r="E1107" i="31"/>
  <c r="E1108" i="31"/>
  <c r="E1109" i="31"/>
  <c r="E1110" i="31"/>
  <c r="E1111" i="31"/>
  <c r="E1112" i="31"/>
  <c r="E1113" i="31"/>
  <c r="E1114" i="31"/>
  <c r="E1115" i="31"/>
  <c r="E1116" i="31"/>
  <c r="E1117" i="31"/>
  <c r="E1118" i="31"/>
  <c r="E1119" i="31"/>
  <c r="E1120" i="31"/>
  <c r="E1121" i="31"/>
  <c r="E1122" i="31"/>
  <c r="E1123" i="31"/>
  <c r="E1124" i="31"/>
  <c r="E1125" i="31"/>
  <c r="E1126" i="31"/>
  <c r="E1127" i="31"/>
  <c r="E1128" i="31"/>
  <c r="E1129" i="31"/>
  <c r="E1130" i="31"/>
  <c r="E1131" i="31"/>
  <c r="E1132" i="31"/>
  <c r="E1133" i="31"/>
  <c r="E1134" i="31"/>
  <c r="E1135" i="31"/>
  <c r="E1136" i="31"/>
  <c r="E1137" i="31"/>
  <c r="E1138" i="31"/>
  <c r="E1139" i="31"/>
  <c r="E1140" i="31"/>
  <c r="E1141" i="31"/>
  <c r="E1142" i="31"/>
  <c r="E1143" i="31"/>
  <c r="E1144" i="31"/>
  <c r="E1145" i="31"/>
  <c r="E1146" i="31"/>
  <c r="E1147" i="31"/>
  <c r="E1148" i="31"/>
  <c r="E1149" i="31"/>
  <c r="E1150" i="31"/>
  <c r="E1151" i="31"/>
  <c r="E1152" i="31"/>
  <c r="E1153" i="31"/>
  <c r="E1154" i="31"/>
  <c r="E1155" i="31"/>
  <c r="E1156" i="31"/>
  <c r="E1157" i="31"/>
  <c r="E1158" i="31"/>
  <c r="E1159" i="31"/>
  <c r="E1160" i="31"/>
  <c r="E1161" i="31"/>
  <c r="E1162" i="31"/>
  <c r="E1163" i="31"/>
  <c r="E1164" i="31"/>
  <c r="E1165" i="31"/>
  <c r="E1166" i="31"/>
  <c r="E1167" i="31"/>
  <c r="E1168" i="31"/>
  <c r="E1169" i="31"/>
  <c r="E1170" i="31"/>
  <c r="E1171" i="31"/>
  <c r="E1172" i="31"/>
  <c r="E1173" i="31"/>
  <c r="E1174" i="31"/>
  <c r="E1175" i="31"/>
  <c r="E1176" i="31"/>
  <c r="E1177" i="31"/>
  <c r="E1178" i="31"/>
  <c r="E1179" i="31"/>
  <c r="E1180" i="31"/>
  <c r="E1181" i="31"/>
  <c r="E1182" i="31"/>
  <c r="E1183" i="31"/>
  <c r="E1184" i="31"/>
  <c r="E1185" i="31"/>
  <c r="E1186" i="31"/>
  <c r="E1187" i="31"/>
  <c r="E1188" i="31"/>
  <c r="E1189" i="31"/>
  <c r="E1190" i="31"/>
  <c r="E1191" i="31"/>
  <c r="E1192" i="31"/>
  <c r="E1193" i="31"/>
  <c r="E1194" i="31"/>
  <c r="E1195" i="31"/>
  <c r="E1196" i="31"/>
  <c r="E1197" i="31"/>
  <c r="E1198" i="31"/>
  <c r="E1199" i="31"/>
  <c r="E1200" i="31"/>
  <c r="E1201" i="31"/>
  <c r="E1202" i="31"/>
  <c r="E1203" i="31"/>
  <c r="E1204" i="31"/>
  <c r="E1205" i="31"/>
  <c r="E1206" i="31"/>
  <c r="E1207" i="31"/>
  <c r="E1208" i="31"/>
  <c r="E1209" i="31"/>
  <c r="E1210" i="31"/>
  <c r="E1211" i="31"/>
  <c r="E1212" i="31"/>
  <c r="E1213" i="31"/>
  <c r="E1214" i="31"/>
  <c r="E1215" i="31"/>
  <c r="E1216" i="31"/>
  <c r="E1217" i="31"/>
  <c r="E1218" i="31"/>
  <c r="E1219" i="31"/>
  <c r="E1220" i="31"/>
  <c r="E1221" i="31"/>
  <c r="E1222" i="31"/>
  <c r="E1223" i="31"/>
  <c r="E1224" i="31"/>
  <c r="E1225" i="31"/>
  <c r="E1226" i="31"/>
  <c r="E1227" i="31"/>
  <c r="E1228" i="31"/>
  <c r="E1229" i="31"/>
  <c r="E1230" i="31"/>
  <c r="E1231" i="31"/>
  <c r="E1232" i="31"/>
  <c r="E1233" i="31"/>
  <c r="E1234" i="31"/>
  <c r="E1235" i="31"/>
  <c r="E1236" i="31"/>
  <c r="E1237" i="31"/>
  <c r="E1238" i="31"/>
  <c r="E1239" i="31"/>
  <c r="E1240" i="31"/>
  <c r="E1241" i="31"/>
  <c r="E1242" i="31"/>
  <c r="E1243" i="31"/>
  <c r="E1244" i="31"/>
  <c r="E1245" i="31"/>
  <c r="E1246" i="31"/>
  <c r="E1247" i="31"/>
  <c r="E1248" i="31"/>
  <c r="E1249" i="31"/>
  <c r="E1250" i="31"/>
  <c r="E1251" i="31"/>
  <c r="E1252" i="31"/>
  <c r="E1253" i="31"/>
  <c r="E1254" i="31"/>
  <c r="E1255" i="31"/>
  <c r="E1256" i="31"/>
  <c r="E1257" i="31"/>
  <c r="E1258" i="31"/>
  <c r="E1259" i="31"/>
  <c r="E1260" i="31"/>
  <c r="E1261" i="31"/>
  <c r="E1262" i="31"/>
  <c r="E1263" i="31"/>
  <c r="E1264" i="31"/>
  <c r="E1265" i="31"/>
  <c r="E1266" i="31"/>
  <c r="E1267" i="31"/>
  <c r="E1268" i="31"/>
  <c r="E1269" i="31"/>
  <c r="E1270" i="31"/>
  <c r="E1271" i="31"/>
  <c r="E1272" i="31"/>
  <c r="E1273" i="31"/>
  <c r="E1274" i="31"/>
  <c r="E1275" i="31"/>
  <c r="E1276" i="31"/>
  <c r="E1277" i="31"/>
  <c r="E1278" i="31"/>
  <c r="E1279" i="31"/>
  <c r="E1280" i="31"/>
  <c r="E1281" i="31"/>
  <c r="E1282" i="31"/>
  <c r="E1283" i="31"/>
  <c r="E1284" i="31"/>
  <c r="E1285" i="31"/>
  <c r="E1286" i="31"/>
  <c r="E1287" i="31"/>
  <c r="E1288" i="31"/>
  <c r="E1289" i="31"/>
  <c r="E1290" i="31"/>
  <c r="E1291" i="31"/>
  <c r="E1292" i="31"/>
  <c r="E1293" i="31"/>
  <c r="E1294" i="31"/>
  <c r="E1295" i="31"/>
  <c r="E1296" i="31"/>
  <c r="E1297" i="31"/>
  <c r="E1298" i="31"/>
  <c r="E1299" i="31"/>
  <c r="E1300" i="31"/>
  <c r="E1301" i="31"/>
  <c r="E1302" i="31"/>
  <c r="E1303" i="31"/>
  <c r="E1304" i="31"/>
  <c r="E1305" i="31"/>
  <c r="E1306" i="31"/>
  <c r="E1307" i="31"/>
  <c r="E1308" i="31"/>
  <c r="E1309" i="31"/>
  <c r="E1310" i="31"/>
  <c r="E1311" i="31"/>
  <c r="E1312" i="31"/>
  <c r="E1313" i="31"/>
  <c r="E1314" i="31"/>
  <c r="E1315" i="31"/>
  <c r="E1316" i="31"/>
  <c r="E1317" i="31"/>
  <c r="E1318" i="31"/>
  <c r="E1319" i="31"/>
  <c r="E1320" i="31"/>
  <c r="E1321" i="31"/>
  <c r="E1322" i="31"/>
  <c r="E1323" i="31"/>
  <c r="E1324" i="31"/>
  <c r="E1325" i="31"/>
  <c r="E1326" i="31"/>
  <c r="E1327" i="31"/>
  <c r="E1328" i="31"/>
  <c r="E1329" i="31"/>
  <c r="E1330" i="31"/>
  <c r="E1331" i="31"/>
  <c r="E1332" i="31"/>
  <c r="E1333" i="31"/>
  <c r="E1334" i="31"/>
  <c r="E1335" i="31"/>
  <c r="E1336" i="31"/>
  <c r="E1337" i="31"/>
  <c r="E1338" i="31"/>
  <c r="E1339" i="31"/>
  <c r="E1340" i="31"/>
  <c r="E1341" i="31"/>
  <c r="E1342" i="31"/>
  <c r="E1343" i="31"/>
  <c r="E1344" i="31"/>
  <c r="E1345" i="31"/>
  <c r="E1346" i="31"/>
  <c r="E1347" i="31"/>
  <c r="E1348" i="31"/>
  <c r="E1349" i="31"/>
  <c r="E1350" i="31"/>
  <c r="E1351" i="31"/>
  <c r="E1352" i="31"/>
  <c r="E1353" i="31"/>
  <c r="E1354" i="31"/>
  <c r="E1355" i="31"/>
  <c r="E1356" i="31"/>
  <c r="E1357" i="31"/>
  <c r="E1358" i="31"/>
  <c r="E1359" i="31"/>
  <c r="E1360" i="31"/>
  <c r="E1361" i="31"/>
  <c r="E1362" i="31"/>
  <c r="E1363" i="31"/>
  <c r="E1364" i="31"/>
  <c r="E1365" i="31"/>
  <c r="E1366" i="31"/>
  <c r="E1367" i="31"/>
  <c r="E1368" i="31"/>
  <c r="E1369" i="31"/>
  <c r="E1370" i="31"/>
  <c r="E1371" i="31"/>
  <c r="E1372" i="31"/>
  <c r="E1373" i="31"/>
  <c r="E1374" i="31"/>
  <c r="E1375" i="31"/>
  <c r="E1376" i="31"/>
  <c r="E1377" i="31"/>
  <c r="E1378" i="31"/>
  <c r="E1379" i="31"/>
  <c r="E1380" i="31"/>
  <c r="E1381" i="31"/>
  <c r="E1382" i="31"/>
  <c r="E1383" i="31"/>
  <c r="E1384" i="31"/>
  <c r="E1385" i="31"/>
  <c r="E1386" i="31"/>
  <c r="E1387" i="31"/>
  <c r="E1388" i="31"/>
  <c r="E1389" i="31"/>
  <c r="E1390" i="31"/>
  <c r="E1391" i="31"/>
  <c r="E1392" i="31"/>
  <c r="E1393" i="31"/>
  <c r="E1394" i="31"/>
  <c r="E1395" i="31"/>
  <c r="E1396" i="31"/>
  <c r="E1397" i="31"/>
  <c r="E1398" i="31"/>
  <c r="E1399" i="31"/>
  <c r="E1400" i="31"/>
  <c r="E1401" i="31"/>
  <c r="E1402" i="31"/>
  <c r="E1403" i="31"/>
  <c r="E1404" i="31"/>
  <c r="E1405" i="31"/>
  <c r="E1406" i="31"/>
  <c r="E1407" i="31"/>
  <c r="E1408" i="31"/>
  <c r="E1409" i="31"/>
  <c r="E1410" i="31"/>
  <c r="E1411" i="31"/>
  <c r="E1412" i="31"/>
  <c r="E1413" i="31"/>
  <c r="E1414" i="31"/>
  <c r="E1415" i="31"/>
  <c r="E1416" i="31"/>
  <c r="E1417" i="31"/>
  <c r="E1418" i="31"/>
  <c r="E1419" i="31"/>
  <c r="E1420" i="31"/>
  <c r="E1421" i="31"/>
  <c r="E1422" i="31"/>
  <c r="E1423" i="31"/>
  <c r="E1424" i="31"/>
  <c r="E1425" i="31"/>
  <c r="E1426" i="31"/>
  <c r="E1427" i="31"/>
  <c r="E1428" i="31"/>
  <c r="E1429" i="31"/>
  <c r="E1430" i="31"/>
  <c r="E1431" i="31"/>
  <c r="E1432" i="31"/>
  <c r="E1433" i="31"/>
  <c r="E1434" i="31"/>
  <c r="E1435" i="31"/>
  <c r="E1436" i="31"/>
  <c r="E1437" i="31"/>
  <c r="E1438" i="31"/>
  <c r="E1439" i="31"/>
  <c r="E1440" i="31"/>
  <c r="E1441" i="31"/>
  <c r="E1442" i="31"/>
  <c r="E1443" i="31"/>
  <c r="E1444" i="31"/>
  <c r="E1445" i="31"/>
  <c r="E1446" i="31"/>
  <c r="E1447" i="31"/>
  <c r="E1448" i="31"/>
  <c r="E1449" i="31"/>
  <c r="E1450" i="31"/>
  <c r="E1451" i="31"/>
  <c r="E1452" i="31"/>
  <c r="E1453" i="31"/>
  <c r="E1454" i="31"/>
  <c r="E1455" i="31"/>
  <c r="E1456" i="31"/>
  <c r="E1457" i="31"/>
  <c r="E1458" i="31"/>
  <c r="E1459" i="31"/>
  <c r="E1460" i="31"/>
  <c r="E1461" i="31"/>
  <c r="E1462" i="31"/>
  <c r="E1463" i="31"/>
  <c r="E1464" i="31"/>
  <c r="E1465" i="31"/>
  <c r="E1466" i="31"/>
  <c r="E1467" i="31"/>
  <c r="E1468" i="31"/>
  <c r="E1469" i="31"/>
  <c r="E1470" i="31"/>
  <c r="E1471" i="31"/>
  <c r="E1472" i="31"/>
  <c r="E1473" i="31"/>
  <c r="E1474" i="31"/>
  <c r="E1475" i="31"/>
  <c r="E1476" i="31"/>
  <c r="E1477" i="31"/>
  <c r="E1478" i="31"/>
  <c r="E1479" i="31"/>
  <c r="E1480" i="31"/>
  <c r="E1481" i="31"/>
  <c r="E1482" i="31"/>
  <c r="E1483" i="31"/>
  <c r="E1484" i="31"/>
  <c r="E1485" i="31"/>
  <c r="E1486" i="31"/>
  <c r="E1487" i="31"/>
  <c r="E1488" i="31"/>
  <c r="E1489" i="31"/>
  <c r="E1490" i="31"/>
  <c r="E1491" i="31"/>
  <c r="E1492" i="31"/>
  <c r="E1493" i="31"/>
  <c r="E1494" i="31"/>
  <c r="E1495" i="31"/>
  <c r="E1496" i="31"/>
  <c r="E1497" i="31"/>
  <c r="E1498" i="31"/>
  <c r="E1499" i="31"/>
  <c r="E1500" i="31"/>
  <c r="E1501" i="31"/>
  <c r="E1502" i="31"/>
  <c r="E1503" i="31"/>
  <c r="E1504" i="31"/>
  <c r="E1505" i="31"/>
  <c r="E1506" i="31"/>
  <c r="E1507" i="31"/>
  <c r="E1508" i="31"/>
  <c r="E1509" i="31"/>
  <c r="E1510" i="31"/>
  <c r="E1511" i="31"/>
  <c r="E1512" i="31"/>
  <c r="E1513" i="31"/>
  <c r="E1514" i="31"/>
  <c r="E1515" i="31"/>
  <c r="E1516" i="31"/>
  <c r="E1517" i="31"/>
  <c r="E1518" i="31"/>
  <c r="E1519" i="31"/>
  <c r="E1520" i="31"/>
  <c r="E1521" i="31"/>
  <c r="E1522" i="31"/>
  <c r="E1523" i="31"/>
  <c r="E1524" i="31"/>
  <c r="E1525" i="31"/>
  <c r="E1526" i="31"/>
  <c r="E1527" i="31"/>
  <c r="E1528" i="31"/>
  <c r="E1529" i="31"/>
  <c r="E1530" i="31"/>
  <c r="E1531" i="31"/>
  <c r="E1532" i="31"/>
  <c r="E1533" i="31"/>
  <c r="E1534" i="31"/>
  <c r="E1535" i="31"/>
  <c r="E1536" i="31"/>
  <c r="E1537" i="31"/>
  <c r="E1538" i="31"/>
  <c r="E1539" i="31"/>
  <c r="E1540" i="31"/>
  <c r="E1541" i="31"/>
  <c r="E1542" i="31"/>
  <c r="E1543" i="31"/>
  <c r="E1544" i="31"/>
  <c r="E1545" i="31"/>
  <c r="E1546" i="31"/>
  <c r="E1547" i="31"/>
  <c r="E1548" i="31"/>
  <c r="E1549" i="31"/>
  <c r="E1550" i="31"/>
  <c r="E1551" i="31"/>
  <c r="E1552" i="31"/>
  <c r="E1553" i="31"/>
  <c r="E1554" i="31"/>
  <c r="E1555" i="31"/>
  <c r="E1556" i="31"/>
  <c r="E1557" i="31"/>
  <c r="E1558" i="31"/>
  <c r="E1559" i="31"/>
  <c r="E1560" i="31"/>
  <c r="E1561" i="31"/>
  <c r="E1562" i="31"/>
  <c r="E1563" i="31"/>
  <c r="E1564" i="31"/>
  <c r="E1565" i="31"/>
  <c r="E1566" i="31"/>
  <c r="E1567" i="31"/>
  <c r="E1568" i="31"/>
  <c r="E1569" i="31"/>
  <c r="E1570" i="31"/>
  <c r="E1571" i="31"/>
  <c r="E1572" i="31"/>
  <c r="E1573" i="31"/>
  <c r="E1574" i="31"/>
  <c r="E1575" i="31"/>
  <c r="E1576" i="31"/>
  <c r="E1577" i="31"/>
  <c r="E1578" i="31"/>
  <c r="E1579" i="31"/>
  <c r="E1580" i="31"/>
  <c r="E1581" i="31"/>
  <c r="E1582" i="31"/>
  <c r="E1583" i="31"/>
  <c r="E1584" i="31"/>
  <c r="E1585" i="31"/>
  <c r="E1586" i="31"/>
  <c r="E1587" i="31"/>
  <c r="E1588" i="31"/>
  <c r="E1589" i="31"/>
  <c r="E1590" i="31"/>
  <c r="E1591" i="31"/>
  <c r="E1592" i="31"/>
  <c r="E1593" i="31"/>
  <c r="E1594" i="31"/>
  <c r="E1595" i="31"/>
  <c r="E1596" i="31"/>
  <c r="E1597" i="31"/>
  <c r="E1598" i="31"/>
  <c r="E1599" i="31"/>
  <c r="E1600" i="31"/>
  <c r="E1601" i="31"/>
  <c r="E1602" i="31"/>
  <c r="E1603" i="31"/>
  <c r="E1604" i="31"/>
  <c r="E1605" i="31"/>
  <c r="E1606" i="31"/>
  <c r="E1607" i="31"/>
  <c r="E1608" i="31"/>
  <c r="E1609" i="31"/>
  <c r="E1610" i="31"/>
  <c r="E1611" i="31"/>
  <c r="E1612" i="31"/>
  <c r="E1613" i="31"/>
  <c r="E1614" i="31"/>
  <c r="E1615" i="31"/>
  <c r="E1616" i="31"/>
  <c r="E1617" i="31"/>
  <c r="E1618" i="31"/>
  <c r="E1619" i="31"/>
  <c r="E1620" i="31"/>
  <c r="E1621" i="31"/>
  <c r="E1622" i="31"/>
  <c r="E1623" i="31"/>
  <c r="E1624" i="31"/>
  <c r="E1625" i="31"/>
  <c r="E1626" i="31"/>
  <c r="E1627" i="31"/>
  <c r="E1628" i="31"/>
  <c r="E1629" i="31"/>
  <c r="E1630" i="31"/>
  <c r="E1631" i="31"/>
  <c r="E1632" i="31"/>
  <c r="E1633" i="31"/>
  <c r="E1634" i="31"/>
  <c r="E1635" i="31"/>
  <c r="E1636" i="31"/>
  <c r="E1637" i="31"/>
  <c r="E1638" i="31"/>
  <c r="E1639" i="31"/>
  <c r="E1640" i="31"/>
  <c r="E1641" i="31"/>
  <c r="E1642" i="31"/>
  <c r="E1643" i="31"/>
  <c r="E1644" i="31"/>
  <c r="E1645" i="31"/>
  <c r="E1646" i="31"/>
  <c r="E1647" i="31"/>
  <c r="E1648" i="31"/>
  <c r="E1649" i="31"/>
  <c r="E1650" i="31"/>
  <c r="E1651" i="31"/>
  <c r="E1652" i="31"/>
  <c r="E1653" i="31"/>
  <c r="E1654" i="31"/>
  <c r="E1655" i="31"/>
  <c r="E1656" i="31"/>
  <c r="E1657" i="31"/>
  <c r="E1658" i="31"/>
  <c r="E1659" i="31"/>
  <c r="E1660" i="31"/>
  <c r="E1661" i="31"/>
  <c r="E1662" i="31"/>
  <c r="E1663" i="31"/>
  <c r="E1664" i="31"/>
  <c r="E1665" i="31"/>
  <c r="E1666" i="31"/>
  <c r="E1667" i="31"/>
  <c r="E1668" i="31"/>
  <c r="E1669" i="31"/>
  <c r="E1670" i="31"/>
  <c r="E1671" i="31"/>
  <c r="E1672" i="31"/>
  <c r="E1673" i="31"/>
  <c r="E1674" i="31"/>
  <c r="E1675" i="31"/>
  <c r="E1676" i="31"/>
  <c r="E1677" i="31"/>
  <c r="E1678" i="31"/>
  <c r="E1679" i="31"/>
  <c r="E1680" i="31"/>
  <c r="E1681" i="31"/>
  <c r="E1682" i="31"/>
  <c r="E1683" i="31"/>
  <c r="E1684" i="31"/>
  <c r="E1685" i="31"/>
  <c r="E1686" i="31"/>
  <c r="E1687" i="31"/>
  <c r="E1688" i="31"/>
  <c r="E1689" i="31"/>
  <c r="E1690" i="31"/>
  <c r="E1691" i="31"/>
  <c r="E1692" i="31"/>
  <c r="E1693" i="31"/>
  <c r="E1694" i="31"/>
  <c r="E1695" i="31"/>
  <c r="E1696" i="31"/>
  <c r="E1697" i="31"/>
  <c r="E1698" i="31"/>
  <c r="E1699" i="31"/>
  <c r="E1700" i="31"/>
  <c r="E1701" i="31"/>
  <c r="E1702" i="31"/>
  <c r="E1703" i="31"/>
  <c r="E1704" i="31"/>
  <c r="E1705" i="31"/>
  <c r="E1706" i="31"/>
  <c r="E1707" i="31"/>
  <c r="E1708" i="31"/>
  <c r="E1709" i="31"/>
  <c r="E1710" i="31"/>
  <c r="E1711" i="31"/>
  <c r="E1712" i="31"/>
  <c r="E1713" i="31"/>
  <c r="E1714" i="31"/>
  <c r="E1715" i="31"/>
  <c r="E1716" i="31"/>
  <c r="E1717" i="31"/>
  <c r="E1718" i="31"/>
  <c r="E1719" i="31"/>
  <c r="E1720" i="31"/>
  <c r="E1721" i="31"/>
  <c r="E1722" i="31"/>
  <c r="E1723" i="31"/>
  <c r="E1724" i="31"/>
  <c r="E1725" i="31"/>
  <c r="E1726" i="31"/>
  <c r="E1727" i="31"/>
  <c r="E1728" i="31"/>
  <c r="E1729" i="31"/>
  <c r="E1730" i="31"/>
  <c r="E1731" i="31"/>
  <c r="E1732" i="31"/>
  <c r="E1733" i="31"/>
  <c r="E1734" i="31"/>
  <c r="E1735" i="31"/>
  <c r="E1736" i="31"/>
  <c r="E1737" i="31"/>
  <c r="E1738" i="31"/>
  <c r="E1739" i="31"/>
  <c r="E1740" i="31"/>
  <c r="E1741" i="31"/>
  <c r="E1742" i="31"/>
  <c r="E1743" i="31"/>
  <c r="E1744" i="31"/>
  <c r="E1745" i="31"/>
  <c r="E1746" i="31"/>
  <c r="E1747" i="31"/>
  <c r="E1748" i="31"/>
  <c r="E1749" i="31"/>
  <c r="E1750" i="31"/>
  <c r="E1751" i="31"/>
  <c r="E1752" i="31"/>
  <c r="E1753" i="31"/>
  <c r="E1754" i="31"/>
  <c r="E1755" i="31"/>
  <c r="E1756" i="31"/>
  <c r="E1757" i="31"/>
  <c r="E1758" i="31"/>
  <c r="E1759" i="31"/>
  <c r="E1760" i="31"/>
  <c r="E1761" i="31"/>
  <c r="E1762" i="31"/>
  <c r="E1763" i="31"/>
  <c r="E1764" i="31"/>
  <c r="E1765" i="31"/>
  <c r="E1766" i="31"/>
  <c r="E1767" i="31"/>
  <c r="E1768" i="31"/>
  <c r="E1769" i="31"/>
  <c r="E1770" i="31"/>
  <c r="E1771" i="31"/>
  <c r="E1772" i="31"/>
  <c r="E1773" i="31"/>
  <c r="E1774" i="31"/>
  <c r="E1775" i="31"/>
  <c r="E1776" i="31"/>
  <c r="E1777" i="31"/>
  <c r="E1778" i="31"/>
  <c r="E1779" i="31"/>
  <c r="E1780" i="31"/>
  <c r="E1781" i="31"/>
  <c r="E1782" i="31"/>
  <c r="E1783" i="31"/>
  <c r="E1784" i="31"/>
  <c r="E1785" i="31"/>
  <c r="E1786" i="31"/>
  <c r="E1787" i="31"/>
  <c r="E1788" i="31"/>
  <c r="E1789" i="31"/>
  <c r="E1790" i="31"/>
  <c r="E1791" i="31"/>
  <c r="E1792" i="31"/>
  <c r="E1793" i="31"/>
  <c r="E1794" i="31"/>
  <c r="E1795" i="31"/>
  <c r="E1796" i="31"/>
  <c r="E1797" i="31"/>
  <c r="E1798" i="31"/>
  <c r="E1799" i="31"/>
  <c r="E1800" i="31"/>
  <c r="E1801" i="31"/>
  <c r="E1802" i="31"/>
  <c r="E1803" i="31"/>
  <c r="E1804" i="31"/>
  <c r="E1805" i="31"/>
  <c r="E1806" i="31"/>
  <c r="E1807" i="31"/>
  <c r="E1808" i="31"/>
  <c r="E1809" i="31"/>
  <c r="E1810" i="31"/>
  <c r="E1811" i="31"/>
  <c r="E1812" i="31"/>
  <c r="E1813" i="31"/>
  <c r="E1814" i="31"/>
  <c r="E1815" i="31"/>
  <c r="E1816" i="31"/>
  <c r="E1817" i="31"/>
  <c r="E1818" i="31"/>
  <c r="E1819" i="31"/>
  <c r="E1820" i="31"/>
  <c r="E1821" i="31"/>
  <c r="E1822" i="31"/>
  <c r="E1823" i="31"/>
  <c r="E1824" i="31"/>
  <c r="E1825" i="31"/>
  <c r="E1826" i="31"/>
  <c r="E1827" i="31"/>
  <c r="E1828" i="31"/>
  <c r="E1829" i="31"/>
  <c r="E1830" i="31"/>
  <c r="E1831" i="31"/>
  <c r="E1832" i="31"/>
  <c r="E1833" i="31"/>
  <c r="E1834" i="31"/>
  <c r="E1835" i="31"/>
  <c r="E1836" i="31"/>
  <c r="E1837" i="31"/>
  <c r="E1838" i="31"/>
  <c r="E1839" i="31"/>
  <c r="E1840" i="31"/>
  <c r="E1841" i="31"/>
  <c r="E1842" i="31"/>
  <c r="E1843" i="31"/>
  <c r="E1844" i="31"/>
  <c r="E1845" i="31"/>
  <c r="E1846" i="31"/>
  <c r="E1847" i="31"/>
  <c r="E1848" i="31"/>
  <c r="E1849" i="31"/>
  <c r="E1850" i="31"/>
  <c r="E1851" i="31"/>
  <c r="E1852" i="31"/>
  <c r="E1853" i="31"/>
  <c r="E1854" i="31"/>
  <c r="E1855" i="31"/>
  <c r="E1856" i="31"/>
  <c r="E1857" i="31"/>
  <c r="E1858" i="31"/>
  <c r="E1859" i="31"/>
  <c r="E1860" i="31"/>
  <c r="E1861" i="31"/>
  <c r="E1862" i="31"/>
  <c r="E1863" i="31"/>
  <c r="E1864" i="31"/>
  <c r="E1865" i="31"/>
  <c r="E1866" i="31"/>
  <c r="E1867" i="31"/>
  <c r="E1868" i="31"/>
  <c r="E1869" i="31"/>
  <c r="E1870" i="31"/>
  <c r="E1871" i="31"/>
  <c r="E1872" i="31"/>
  <c r="E1873" i="31"/>
  <c r="E1874" i="31"/>
  <c r="E1875" i="31"/>
  <c r="E1876" i="31"/>
  <c r="E1877" i="31"/>
  <c r="E1878" i="31"/>
  <c r="E1879" i="31"/>
  <c r="E1880" i="31"/>
  <c r="E1881" i="31"/>
  <c r="E1882" i="31"/>
  <c r="E1883" i="31"/>
  <c r="E1884" i="31"/>
  <c r="E1885" i="31"/>
  <c r="E1886" i="31"/>
  <c r="E1887" i="31"/>
  <c r="E1888" i="31"/>
  <c r="E1889" i="31"/>
  <c r="E1890" i="31"/>
  <c r="E1891" i="31"/>
  <c r="E1892" i="31"/>
  <c r="E1893" i="31"/>
  <c r="E1894" i="31"/>
  <c r="E1895" i="31"/>
  <c r="E1896" i="31"/>
  <c r="E1897" i="31"/>
  <c r="E1898" i="31"/>
  <c r="E1899" i="31"/>
  <c r="E1900" i="31"/>
  <c r="E1901" i="31"/>
  <c r="E1902" i="31"/>
  <c r="E1903" i="31"/>
  <c r="E1904" i="31"/>
  <c r="E1905" i="31"/>
  <c r="E1906" i="31"/>
  <c r="E1907" i="31"/>
  <c r="E1908" i="31"/>
  <c r="E1909" i="31"/>
  <c r="E1910" i="31"/>
  <c r="E1911" i="31"/>
  <c r="E1912" i="31"/>
  <c r="E1913" i="31"/>
  <c r="E1914" i="31"/>
  <c r="E1915" i="31"/>
  <c r="E1916" i="31"/>
  <c r="E1917" i="31"/>
  <c r="E1918" i="31"/>
  <c r="E1919" i="31"/>
  <c r="E1920" i="31"/>
  <c r="E1921" i="31"/>
  <c r="E1922" i="31"/>
  <c r="E1923" i="31"/>
  <c r="E1924" i="31"/>
  <c r="E1925" i="31"/>
  <c r="E1926" i="31"/>
  <c r="E1927" i="31"/>
  <c r="E1928" i="31"/>
  <c r="E1929" i="31"/>
  <c r="E1930" i="31"/>
  <c r="E1931" i="31"/>
  <c r="E1932" i="31"/>
  <c r="E1933" i="31"/>
  <c r="E1934" i="31"/>
  <c r="E1935" i="31"/>
  <c r="E1936" i="31"/>
  <c r="E1937" i="31"/>
  <c r="E1938" i="31"/>
  <c r="E1939" i="31"/>
  <c r="E1940" i="31"/>
  <c r="E1941" i="31"/>
  <c r="E1942" i="31"/>
  <c r="E1943" i="31"/>
  <c r="E1944" i="31"/>
  <c r="E1945" i="31"/>
  <c r="E1946" i="31"/>
  <c r="E1947" i="31"/>
  <c r="E1948" i="31"/>
  <c r="E1949" i="31"/>
  <c r="E1950" i="31"/>
  <c r="E1951" i="31"/>
  <c r="E1952" i="31"/>
  <c r="E1953" i="31"/>
  <c r="E1954" i="31"/>
  <c r="E1955" i="31"/>
  <c r="E1956" i="31"/>
  <c r="E1957" i="31"/>
  <c r="E1958" i="31"/>
  <c r="E1959" i="31"/>
  <c r="E1960" i="31"/>
  <c r="E1961" i="31"/>
  <c r="E1962" i="31"/>
  <c r="E1963" i="31"/>
  <c r="E1964" i="31"/>
  <c r="E1965" i="31"/>
  <c r="E1966" i="31"/>
  <c r="E1967" i="31"/>
  <c r="E1968" i="31"/>
  <c r="E1969" i="31"/>
  <c r="E1970" i="31"/>
  <c r="E1971" i="31"/>
  <c r="E1972" i="31"/>
  <c r="E1973" i="31"/>
  <c r="E1974" i="31"/>
  <c r="E1975" i="31"/>
  <c r="E1976" i="31"/>
  <c r="E1977" i="31"/>
  <c r="E1978" i="31"/>
  <c r="E1979" i="31"/>
  <c r="E1980" i="31"/>
  <c r="E1981" i="31"/>
  <c r="E1982" i="31"/>
  <c r="E1983" i="31"/>
  <c r="E1984" i="31"/>
  <c r="E1985" i="31"/>
  <c r="E1986" i="31"/>
  <c r="E1987" i="31"/>
  <c r="E1988" i="31"/>
  <c r="E1989" i="31"/>
  <c r="E1990" i="31"/>
  <c r="E1991" i="31"/>
  <c r="E1992" i="31"/>
  <c r="E1993" i="31"/>
  <c r="E1994" i="31"/>
  <c r="E1995" i="31"/>
  <c r="E1996" i="31"/>
  <c r="E1997" i="31"/>
  <c r="E1998" i="31"/>
  <c r="E1999" i="31"/>
  <c r="E2000" i="31"/>
  <c r="E2001" i="31"/>
  <c r="E2002" i="31"/>
  <c r="E2003" i="31"/>
  <c r="E2004" i="31"/>
  <c r="E2005" i="31"/>
  <c r="E2006" i="31"/>
  <c r="E2007" i="31"/>
  <c r="E2008" i="31"/>
  <c r="E2009" i="31"/>
  <c r="E2010" i="31"/>
  <c r="E2011" i="31"/>
  <c r="E2012" i="31"/>
  <c r="E2013" i="31"/>
  <c r="E2014" i="31"/>
  <c r="E2015" i="31"/>
  <c r="E2016" i="31"/>
  <c r="E2017" i="31"/>
  <c r="E2018" i="31"/>
  <c r="E2019" i="31"/>
  <c r="E2020" i="31"/>
  <c r="E2021" i="31"/>
  <c r="E2022" i="31"/>
  <c r="E2023" i="31"/>
  <c r="E2024" i="31"/>
  <c r="E2025" i="31"/>
  <c r="E2026" i="31"/>
  <c r="E2027" i="31"/>
  <c r="E2028" i="31"/>
  <c r="E2029" i="31"/>
  <c r="E2030" i="31"/>
  <c r="E2031" i="31"/>
  <c r="E2032" i="31"/>
  <c r="E2033" i="31"/>
  <c r="E2034" i="31"/>
  <c r="E2035" i="31"/>
  <c r="E2036" i="31"/>
  <c r="E2037" i="31"/>
  <c r="E2038" i="31"/>
  <c r="E2039" i="31"/>
  <c r="E2040" i="31"/>
  <c r="E2041" i="31"/>
  <c r="E2042" i="31"/>
  <c r="E2043" i="31"/>
  <c r="E2044" i="31"/>
  <c r="E2045" i="31"/>
  <c r="E2046" i="31"/>
  <c r="E2047" i="31"/>
  <c r="E2048" i="31"/>
  <c r="E2049" i="31"/>
  <c r="E2050" i="31"/>
  <c r="E2051" i="31"/>
  <c r="E2052" i="31"/>
  <c r="E2053" i="31"/>
  <c r="E2054" i="31"/>
  <c r="E2055" i="31"/>
  <c r="E2056" i="31"/>
  <c r="E2057" i="31"/>
  <c r="E2058" i="31"/>
  <c r="E2059" i="31"/>
  <c r="E2060" i="31"/>
  <c r="E2061" i="31"/>
  <c r="E2062" i="31"/>
  <c r="E2063" i="31"/>
  <c r="E2064" i="31"/>
  <c r="E2065" i="31"/>
  <c r="E2066" i="31"/>
  <c r="E2067" i="31"/>
  <c r="E2068" i="31"/>
  <c r="E2069" i="31"/>
  <c r="E2070" i="31"/>
  <c r="E2071" i="31"/>
  <c r="E2072" i="31"/>
  <c r="E2073" i="31"/>
  <c r="E2074" i="31"/>
  <c r="E2075" i="31"/>
  <c r="E2076" i="31"/>
  <c r="E2077" i="31"/>
  <c r="E2078" i="31"/>
  <c r="E2079" i="31"/>
  <c r="E2080" i="31"/>
  <c r="E2081" i="31"/>
  <c r="E2082" i="31"/>
  <c r="E2083" i="31"/>
  <c r="E2084" i="31"/>
  <c r="E2085" i="31"/>
  <c r="E2086" i="31"/>
  <c r="E2087" i="31"/>
  <c r="E2088" i="31"/>
  <c r="E2089" i="31"/>
  <c r="E2090" i="31"/>
  <c r="E2091" i="31"/>
  <c r="E2092" i="31"/>
  <c r="E2093" i="31"/>
  <c r="E2094" i="31"/>
  <c r="E2095" i="31"/>
  <c r="E2096" i="31"/>
  <c r="E2097" i="31"/>
  <c r="E2098" i="31"/>
  <c r="E2099" i="31"/>
  <c r="E2100" i="31"/>
  <c r="E2101" i="31"/>
  <c r="E2102" i="31"/>
  <c r="E2103" i="31"/>
  <c r="E2104" i="31"/>
  <c r="E2105" i="31"/>
  <c r="E2106" i="31"/>
  <c r="E2107" i="31"/>
  <c r="E2108" i="31"/>
  <c r="E2109" i="31"/>
  <c r="E2110" i="31"/>
  <c r="E2111" i="31"/>
  <c r="E2112" i="31"/>
  <c r="E2113" i="31"/>
  <c r="E2114" i="31"/>
  <c r="E2115" i="31"/>
  <c r="E2116" i="31"/>
  <c r="E2117" i="31"/>
  <c r="E2118" i="31"/>
  <c r="E2119" i="31"/>
  <c r="E2120" i="31"/>
  <c r="E2121" i="31"/>
  <c r="E2122" i="31"/>
  <c r="E2123" i="31"/>
  <c r="E2124" i="31"/>
  <c r="E2125" i="31"/>
  <c r="E2126" i="31"/>
  <c r="E2127" i="31"/>
  <c r="E2128" i="31"/>
  <c r="E2129" i="31"/>
  <c r="E2130" i="31"/>
  <c r="E2131" i="31"/>
  <c r="E2132" i="31"/>
  <c r="E2133" i="31"/>
  <c r="E2134" i="31"/>
  <c r="E2135" i="31"/>
  <c r="E2136" i="31"/>
  <c r="E2137" i="31"/>
  <c r="E2138" i="31"/>
  <c r="E2139" i="31"/>
  <c r="E2140" i="31"/>
  <c r="E2141" i="31"/>
  <c r="E2142" i="31"/>
  <c r="E2143" i="31"/>
  <c r="E2144" i="31"/>
  <c r="E2145" i="31"/>
  <c r="E2146" i="31"/>
  <c r="E2147" i="31"/>
  <c r="E2148" i="31"/>
  <c r="E2149" i="31"/>
  <c r="E2150" i="31"/>
  <c r="E2151" i="31"/>
  <c r="E2152" i="31"/>
  <c r="E2153" i="31"/>
  <c r="E2154" i="31"/>
  <c r="E2155" i="31"/>
  <c r="E2156" i="31"/>
  <c r="E2157" i="31"/>
  <c r="E2158" i="31"/>
  <c r="E2159" i="31"/>
  <c r="E2160" i="31"/>
  <c r="E2161" i="31"/>
  <c r="E2162" i="31"/>
  <c r="E2163" i="31"/>
  <c r="E2164" i="31"/>
  <c r="E2165" i="31"/>
  <c r="E2166" i="31"/>
  <c r="E2167" i="31"/>
  <c r="E2168" i="31"/>
  <c r="E2169" i="31"/>
  <c r="E2170" i="31"/>
  <c r="E2171" i="31"/>
  <c r="E2172" i="31"/>
  <c r="E2173" i="31"/>
  <c r="E2174" i="31"/>
  <c r="E2175" i="31"/>
  <c r="E2176" i="31"/>
  <c r="E2177" i="31"/>
  <c r="E2178" i="31"/>
  <c r="E2179" i="31"/>
  <c r="E2180" i="31"/>
  <c r="E2181" i="31"/>
  <c r="E2182" i="31"/>
  <c r="E2183" i="31"/>
  <c r="E2184" i="31"/>
  <c r="E2185" i="31"/>
  <c r="E2186" i="31"/>
  <c r="E2187" i="31"/>
  <c r="E2188" i="31"/>
  <c r="E2189" i="31"/>
  <c r="E2190" i="31"/>
  <c r="E2191" i="31"/>
  <c r="E2192" i="31"/>
  <c r="E2193" i="31"/>
  <c r="E2194" i="31"/>
  <c r="E2195" i="31"/>
  <c r="E2196" i="31"/>
  <c r="E2197" i="31"/>
  <c r="E2198" i="31"/>
  <c r="E2199" i="31"/>
  <c r="E2200" i="31"/>
  <c r="E2201" i="31"/>
  <c r="E2202" i="31"/>
  <c r="E2203" i="31"/>
  <c r="E2204" i="31"/>
  <c r="E2205" i="31"/>
  <c r="E2206" i="31"/>
  <c r="E2207" i="31"/>
  <c r="E2208" i="31"/>
  <c r="E2209" i="31"/>
  <c r="E2210" i="31"/>
  <c r="E2211" i="31"/>
  <c r="E2212" i="31"/>
  <c r="E2213" i="31"/>
  <c r="E2214" i="31"/>
  <c r="E2215" i="31"/>
  <c r="E2216" i="31"/>
  <c r="E2217" i="31"/>
  <c r="E2218" i="31"/>
  <c r="E2219" i="31"/>
  <c r="E2220" i="31"/>
  <c r="E2221" i="31"/>
  <c r="E2222" i="31"/>
  <c r="E2223" i="31"/>
  <c r="E2224" i="31"/>
  <c r="E2225" i="31"/>
  <c r="E2226" i="31"/>
  <c r="E2227" i="31"/>
  <c r="E2228" i="31"/>
  <c r="E2229" i="31"/>
  <c r="E2230" i="31"/>
  <c r="E2231" i="31"/>
  <c r="E2232" i="31"/>
  <c r="E2233" i="31"/>
  <c r="E2234" i="31"/>
  <c r="E2235" i="31"/>
  <c r="E2236" i="31"/>
  <c r="E2237" i="31"/>
  <c r="E2238" i="31"/>
  <c r="E2239" i="31"/>
  <c r="E2240" i="31"/>
  <c r="E2241" i="31"/>
  <c r="E2242" i="31"/>
  <c r="E2243" i="31"/>
  <c r="E2244" i="31"/>
  <c r="E2245" i="31"/>
  <c r="E2246" i="31"/>
  <c r="E2247" i="31"/>
  <c r="E2248" i="31"/>
  <c r="E2249" i="31"/>
  <c r="E2250" i="31"/>
  <c r="E2251" i="31"/>
  <c r="E2252" i="31"/>
  <c r="E2253" i="31"/>
  <c r="E2254" i="31"/>
  <c r="E2255" i="31"/>
  <c r="E2256" i="31"/>
  <c r="E2257" i="31"/>
  <c r="E2258" i="31"/>
  <c r="E2259" i="31"/>
  <c r="E2260" i="31"/>
  <c r="E2261" i="31"/>
  <c r="E2262" i="31"/>
  <c r="E2263" i="31"/>
  <c r="E2264" i="31"/>
  <c r="E2265" i="31"/>
  <c r="E2266" i="31"/>
  <c r="E2267" i="31"/>
  <c r="E2268" i="31"/>
  <c r="E2269" i="31"/>
  <c r="E2270" i="31"/>
  <c r="E2271" i="31"/>
  <c r="E2272" i="31"/>
  <c r="E2273" i="31"/>
  <c r="E2274" i="31"/>
  <c r="E2275" i="31"/>
  <c r="E2276" i="31"/>
  <c r="E2277" i="31"/>
  <c r="E2278" i="31"/>
  <c r="E2279" i="31"/>
  <c r="E2280" i="31"/>
  <c r="E2281" i="31"/>
  <c r="E2282" i="31"/>
  <c r="E2283" i="31"/>
  <c r="E2284" i="31"/>
  <c r="E2285" i="31"/>
  <c r="E2286" i="31"/>
  <c r="E2287" i="31"/>
  <c r="E2288" i="31"/>
  <c r="E2289" i="31"/>
  <c r="E2290" i="31"/>
  <c r="E2291" i="31"/>
  <c r="E2292" i="31"/>
  <c r="E2293" i="31"/>
  <c r="E2294" i="31"/>
  <c r="E2295" i="31"/>
  <c r="E2296" i="31"/>
  <c r="E2297" i="31"/>
  <c r="E2298" i="31"/>
  <c r="E2299" i="31"/>
  <c r="E2300" i="31"/>
  <c r="E2301" i="31"/>
  <c r="E2302" i="31"/>
  <c r="E2303" i="31"/>
  <c r="E2304" i="31"/>
  <c r="E2305" i="31"/>
  <c r="E2306" i="31"/>
  <c r="E2307" i="31"/>
  <c r="E2308" i="31"/>
  <c r="E2309" i="31"/>
  <c r="E2310" i="31"/>
  <c r="E2311" i="31"/>
  <c r="E2312" i="31"/>
  <c r="E2313" i="31"/>
  <c r="E2314" i="31"/>
  <c r="E2315" i="31"/>
  <c r="E2316" i="31"/>
  <c r="E2317" i="31"/>
  <c r="E2318" i="31"/>
  <c r="E2319" i="31"/>
  <c r="E2320" i="31"/>
  <c r="E2321" i="31"/>
  <c r="E2322" i="31"/>
  <c r="E2323" i="31"/>
  <c r="E2324" i="31"/>
  <c r="E2325" i="31"/>
  <c r="E2326" i="31"/>
  <c r="E2327" i="31"/>
  <c r="E2328" i="31"/>
  <c r="E2329" i="31"/>
  <c r="E2330" i="31"/>
  <c r="E2331" i="31"/>
  <c r="E2332" i="31"/>
  <c r="E2333" i="31"/>
  <c r="E2334" i="31"/>
  <c r="E2335" i="31"/>
  <c r="E2336" i="31"/>
  <c r="E2337" i="31"/>
  <c r="E2338" i="31"/>
  <c r="E2339" i="31"/>
  <c r="E2340" i="31"/>
  <c r="E2341" i="31"/>
  <c r="E2342" i="31"/>
  <c r="E2343" i="31"/>
  <c r="E2344" i="31"/>
  <c r="E2345" i="31"/>
  <c r="E2346" i="31"/>
  <c r="E2347" i="31"/>
  <c r="E2348" i="31"/>
  <c r="E2349" i="31"/>
  <c r="E2350" i="31"/>
  <c r="E2351" i="31"/>
  <c r="E2352" i="31"/>
  <c r="E2353" i="31"/>
  <c r="E2354" i="31"/>
  <c r="E2355" i="31"/>
  <c r="E2356" i="31"/>
  <c r="E2357" i="31"/>
  <c r="E2358" i="31"/>
  <c r="E2359" i="31"/>
  <c r="E2360" i="31"/>
  <c r="E2361" i="31"/>
  <c r="E2362" i="31"/>
  <c r="E2363" i="31"/>
  <c r="E2364" i="31"/>
  <c r="E2365" i="31"/>
  <c r="E2366" i="31"/>
  <c r="E2367" i="31"/>
  <c r="E2368" i="31"/>
  <c r="E2369" i="31"/>
  <c r="E2370" i="31"/>
  <c r="E2371" i="31"/>
  <c r="E2372" i="31"/>
  <c r="E2373" i="31"/>
  <c r="E2374" i="31"/>
  <c r="E2375" i="31"/>
  <c r="E2376" i="31"/>
  <c r="E2377" i="31"/>
  <c r="E2378" i="31"/>
  <c r="E2379" i="31"/>
  <c r="E2380" i="31"/>
  <c r="E2381" i="31"/>
  <c r="E2382" i="31"/>
  <c r="E2383" i="31"/>
  <c r="E2384" i="31"/>
  <c r="E2385" i="31"/>
  <c r="E2386" i="31"/>
  <c r="E2387" i="31"/>
  <c r="E2388" i="31"/>
  <c r="E2389" i="31"/>
  <c r="E2390" i="31"/>
  <c r="E2391" i="31"/>
  <c r="E2392" i="31"/>
  <c r="E2393" i="31"/>
  <c r="E2394" i="31"/>
  <c r="E2395" i="31"/>
  <c r="E2396" i="31"/>
  <c r="E2397" i="31"/>
  <c r="E2398" i="31"/>
  <c r="E2399" i="31"/>
  <c r="E2400" i="31"/>
  <c r="E2401" i="31"/>
  <c r="E2402" i="31"/>
  <c r="E2403" i="31"/>
  <c r="E2404" i="31"/>
  <c r="E2405" i="31"/>
  <c r="E2406" i="31"/>
  <c r="E2407" i="31"/>
  <c r="E2408" i="31"/>
  <c r="E2409" i="31"/>
  <c r="E2410" i="31"/>
  <c r="E2411" i="31"/>
  <c r="E2412" i="31"/>
  <c r="E2413" i="31"/>
  <c r="E2414" i="31"/>
  <c r="E2415" i="31"/>
  <c r="E2416" i="31"/>
  <c r="E2417" i="31"/>
  <c r="E2418" i="31"/>
  <c r="E2419" i="31"/>
  <c r="E2420" i="31"/>
  <c r="E2421" i="31"/>
  <c r="E2422" i="31"/>
  <c r="E2423" i="31"/>
  <c r="E2424" i="31"/>
  <c r="E2425" i="31"/>
  <c r="E2426" i="31"/>
  <c r="E2427" i="31"/>
  <c r="E2428" i="31"/>
  <c r="E2429" i="31"/>
  <c r="E2430" i="31"/>
  <c r="E2431" i="31"/>
  <c r="E2432" i="31"/>
  <c r="E2433" i="31"/>
  <c r="E2434" i="31"/>
  <c r="E2435" i="31"/>
  <c r="E2436" i="31"/>
  <c r="E2437" i="31"/>
  <c r="E2438" i="31"/>
  <c r="E2439" i="31"/>
  <c r="E2440" i="31"/>
  <c r="E2441" i="31"/>
  <c r="E2442" i="31"/>
  <c r="E2443" i="31"/>
  <c r="E2444" i="31"/>
  <c r="E2445" i="31"/>
  <c r="E2446" i="31"/>
  <c r="E2447" i="31"/>
  <c r="E2448" i="31"/>
  <c r="E2449" i="31"/>
  <c r="E2450" i="31"/>
  <c r="E2451" i="31"/>
  <c r="E2452" i="31"/>
  <c r="E2453" i="31"/>
  <c r="E2454" i="31"/>
  <c r="E2455" i="31"/>
  <c r="E2456" i="31"/>
  <c r="E2457" i="31"/>
  <c r="E2458" i="31"/>
  <c r="E2459" i="31"/>
  <c r="E2460" i="31"/>
  <c r="E2461" i="31"/>
  <c r="E2462" i="31"/>
  <c r="E2463" i="31"/>
  <c r="E2464" i="31"/>
  <c r="E2465" i="31"/>
  <c r="E2466" i="31"/>
  <c r="E2467" i="31"/>
  <c r="E2468" i="31"/>
  <c r="E2469" i="31"/>
  <c r="E2470" i="31"/>
  <c r="E2471" i="31"/>
  <c r="E2472" i="31"/>
  <c r="E2473" i="31"/>
  <c r="E2474" i="31"/>
  <c r="E2475" i="31"/>
  <c r="E2476" i="31"/>
  <c r="E2477" i="31"/>
  <c r="E2478" i="31"/>
  <c r="E2479" i="31"/>
  <c r="E2480" i="31"/>
  <c r="E2481" i="31"/>
  <c r="E2482" i="31"/>
  <c r="E2483" i="31"/>
  <c r="E2484" i="31"/>
  <c r="E2485" i="31"/>
  <c r="E2486" i="31"/>
  <c r="E2487" i="31"/>
  <c r="E2488" i="31"/>
  <c r="E2489" i="31"/>
  <c r="E2490" i="31"/>
  <c r="E2491" i="31"/>
  <c r="E2492" i="31"/>
  <c r="E2493" i="31"/>
  <c r="E2494" i="31"/>
  <c r="E2495" i="31"/>
  <c r="E2496" i="31"/>
  <c r="E2497" i="31"/>
  <c r="E2498" i="31"/>
  <c r="E2499" i="31"/>
  <c r="E2500" i="31"/>
  <c r="E2501" i="31"/>
  <c r="E2502" i="31"/>
  <c r="E2503" i="31"/>
  <c r="E2504" i="31"/>
  <c r="E2505" i="31"/>
  <c r="E2506" i="31"/>
  <c r="E2507" i="31"/>
  <c r="E2508" i="31"/>
  <c r="E2509" i="31"/>
  <c r="E2510" i="31"/>
  <c r="E2511" i="31"/>
  <c r="E2512" i="31"/>
  <c r="E2513" i="31"/>
  <c r="E2514" i="31"/>
  <c r="E2515" i="31"/>
  <c r="E2516" i="31"/>
  <c r="E2517" i="31"/>
  <c r="E2518" i="31"/>
  <c r="E2519" i="31"/>
  <c r="E2520" i="31"/>
  <c r="E2521" i="31"/>
  <c r="E2522" i="31"/>
  <c r="E2523" i="31"/>
  <c r="E2524" i="31"/>
  <c r="E2525" i="31"/>
  <c r="E2526" i="31"/>
  <c r="E2527" i="31"/>
  <c r="E2528" i="31"/>
  <c r="E2529" i="31"/>
  <c r="E2530" i="31"/>
  <c r="E2531" i="31"/>
  <c r="E2532" i="31"/>
  <c r="E2533" i="31"/>
  <c r="E2534" i="31"/>
  <c r="E2535" i="31"/>
  <c r="E2536" i="31"/>
  <c r="E2537" i="31"/>
  <c r="E2538" i="31"/>
  <c r="E2539" i="31"/>
  <c r="E2540" i="31"/>
  <c r="E2541" i="31"/>
  <c r="E2542" i="31"/>
  <c r="E2543" i="31"/>
  <c r="E2544" i="31"/>
  <c r="E2545" i="31"/>
  <c r="E2546" i="31"/>
  <c r="E2547" i="31"/>
  <c r="E2548" i="31"/>
  <c r="E2549" i="31"/>
  <c r="E2550" i="31"/>
  <c r="E2551" i="31"/>
  <c r="E2552" i="31"/>
  <c r="E2553" i="31"/>
  <c r="E2554" i="31"/>
  <c r="E2555" i="31"/>
  <c r="E2556" i="31"/>
  <c r="E2557" i="31"/>
  <c r="E2558" i="31"/>
  <c r="E2559" i="31"/>
  <c r="E2560" i="31"/>
  <c r="E2561" i="31"/>
  <c r="E2562" i="31"/>
  <c r="E2563" i="31"/>
  <c r="E2564" i="31"/>
  <c r="E2565" i="31"/>
  <c r="E2566" i="31"/>
  <c r="E2567" i="31"/>
  <c r="E2568" i="31"/>
  <c r="E2569" i="31"/>
  <c r="E2570" i="31"/>
  <c r="E2571" i="31"/>
  <c r="E2572" i="31"/>
  <c r="E2573" i="31"/>
  <c r="E2574" i="31"/>
  <c r="E2575" i="31"/>
  <c r="E2576" i="31"/>
  <c r="E2577" i="31"/>
  <c r="E2578" i="31"/>
  <c r="E2579" i="31"/>
  <c r="E2580" i="31"/>
  <c r="E2581" i="31"/>
  <c r="E2582" i="31"/>
  <c r="E2583" i="31"/>
  <c r="E2584" i="31"/>
  <c r="E2585" i="31"/>
  <c r="E2586" i="31"/>
  <c r="E2587" i="31"/>
  <c r="E2588" i="31"/>
  <c r="E2589" i="31"/>
  <c r="E2590" i="31"/>
  <c r="E2591" i="31"/>
  <c r="E2592" i="31"/>
  <c r="E2593" i="31"/>
  <c r="E2594" i="31"/>
  <c r="E2595" i="31"/>
  <c r="E2596" i="31"/>
  <c r="E2597" i="31"/>
  <c r="E2598" i="31"/>
  <c r="E2599" i="31"/>
  <c r="E2600" i="31"/>
  <c r="E2601" i="31"/>
  <c r="E2602" i="31"/>
  <c r="E2603" i="31"/>
  <c r="E2604" i="31"/>
  <c r="E2605" i="31"/>
  <c r="E2606" i="31"/>
  <c r="E2607" i="31"/>
  <c r="E2608" i="31"/>
  <c r="E2609" i="31"/>
  <c r="E2610" i="31"/>
  <c r="E2611" i="31"/>
  <c r="E2612" i="31"/>
  <c r="E2613" i="31"/>
  <c r="E2614" i="31"/>
  <c r="E2615" i="31"/>
  <c r="E2616" i="31"/>
  <c r="E2617" i="31"/>
  <c r="E2618" i="31"/>
  <c r="E2619" i="31"/>
  <c r="E2620" i="31"/>
  <c r="E2621" i="31"/>
  <c r="E2622" i="31"/>
  <c r="E2623" i="31"/>
  <c r="E2624" i="31"/>
  <c r="E2625" i="31"/>
  <c r="E2626" i="31"/>
  <c r="E2627" i="31"/>
  <c r="E2628" i="31"/>
  <c r="E2629" i="31"/>
  <c r="E2630" i="31"/>
  <c r="E2631" i="31"/>
  <c r="E2632" i="31"/>
  <c r="E2633" i="31"/>
  <c r="E2634" i="31"/>
  <c r="E2635" i="31"/>
  <c r="E2636" i="31"/>
  <c r="E2637" i="31"/>
  <c r="E2638" i="31"/>
  <c r="E2639" i="31"/>
  <c r="E2640" i="31"/>
  <c r="E2641" i="31"/>
  <c r="E2642" i="31"/>
  <c r="E2643" i="31"/>
  <c r="E2644" i="31"/>
  <c r="E2645" i="31"/>
  <c r="E2646" i="31"/>
  <c r="E2647" i="31"/>
  <c r="E2648" i="31"/>
  <c r="E2649" i="31"/>
  <c r="E2650" i="31"/>
  <c r="E2651" i="31"/>
  <c r="E2652" i="31"/>
  <c r="E2653" i="31"/>
  <c r="E2654" i="31"/>
  <c r="E2655" i="31"/>
  <c r="E2656" i="31"/>
  <c r="E2657" i="31"/>
  <c r="E2658" i="31"/>
  <c r="E2659" i="31"/>
  <c r="E2660" i="31"/>
  <c r="E2661" i="31"/>
  <c r="E2662" i="31"/>
  <c r="E2663" i="31"/>
  <c r="E2664" i="31"/>
  <c r="E2665" i="31"/>
  <c r="E2666" i="31"/>
  <c r="E2667" i="31"/>
  <c r="E2668" i="31"/>
  <c r="E2669" i="31"/>
  <c r="E2670" i="31"/>
  <c r="E2671" i="31"/>
  <c r="E2672" i="31"/>
  <c r="E2673" i="31"/>
  <c r="E2674" i="31"/>
  <c r="E2675" i="31"/>
  <c r="E2676" i="31"/>
  <c r="E2677" i="31"/>
  <c r="E2678" i="31"/>
  <c r="E2679" i="31"/>
  <c r="E2680" i="31"/>
  <c r="E2681" i="31"/>
  <c r="E2682" i="31"/>
  <c r="E2683" i="31"/>
  <c r="E2684" i="31"/>
  <c r="E2685" i="31"/>
  <c r="E2686" i="31"/>
  <c r="E2687" i="31"/>
  <c r="E2688" i="31"/>
  <c r="E2689" i="31"/>
  <c r="E2690" i="31"/>
  <c r="E2691" i="31"/>
  <c r="E2692" i="31"/>
  <c r="E2693" i="31"/>
  <c r="E2694" i="31"/>
  <c r="E2695" i="31"/>
  <c r="E2696" i="31"/>
  <c r="E2697" i="31"/>
  <c r="E2698" i="31"/>
  <c r="E2699" i="31"/>
  <c r="E2700" i="31"/>
  <c r="E2701" i="31"/>
  <c r="E2702" i="31"/>
  <c r="E2703" i="31"/>
  <c r="E2704" i="31"/>
  <c r="E2705" i="31"/>
  <c r="E2706" i="31"/>
  <c r="E2707" i="31"/>
  <c r="E2708" i="31"/>
  <c r="E2709" i="31"/>
  <c r="E2710" i="31"/>
  <c r="E2711" i="31"/>
  <c r="E2712" i="31"/>
  <c r="E2713" i="31"/>
  <c r="E2714" i="31"/>
  <c r="E2715" i="31"/>
  <c r="E2716" i="31"/>
  <c r="E2717" i="31"/>
  <c r="E2718" i="31"/>
  <c r="E2719" i="31"/>
  <c r="E2720" i="31"/>
  <c r="E2721" i="31"/>
  <c r="E2722" i="31"/>
  <c r="E2723" i="31"/>
  <c r="E2724" i="31"/>
  <c r="E2725" i="31"/>
  <c r="E2726" i="31"/>
  <c r="E2727" i="31"/>
  <c r="E2728" i="31"/>
  <c r="E2729" i="31"/>
  <c r="E2730" i="31"/>
  <c r="E2731" i="31"/>
  <c r="E2732" i="31"/>
  <c r="E2733" i="31"/>
  <c r="E2734" i="31"/>
  <c r="E2735" i="31"/>
  <c r="E2736" i="31"/>
  <c r="E2737" i="31"/>
  <c r="E2738" i="31"/>
  <c r="E2739" i="31"/>
  <c r="E2740" i="31"/>
  <c r="E2741" i="31"/>
  <c r="E2742" i="31"/>
  <c r="E2743" i="31"/>
  <c r="E2744" i="31"/>
  <c r="E2745" i="31"/>
  <c r="E2746" i="31"/>
  <c r="E2747" i="31"/>
  <c r="E2748" i="31"/>
  <c r="E2749" i="31"/>
  <c r="E2750" i="31"/>
  <c r="E2751" i="31"/>
  <c r="E2752" i="31"/>
  <c r="E2753" i="31"/>
  <c r="E2754" i="31"/>
  <c r="E2755" i="31"/>
  <c r="E2756" i="31"/>
  <c r="E2757" i="31"/>
  <c r="E2758" i="31"/>
  <c r="E2759" i="31"/>
  <c r="E2760" i="31"/>
  <c r="E2761" i="31"/>
  <c r="E2762" i="31"/>
  <c r="E2763" i="31"/>
  <c r="E2764" i="31"/>
  <c r="E2765" i="31"/>
  <c r="E2766" i="31"/>
  <c r="E2767" i="31"/>
  <c r="E2768" i="31"/>
  <c r="E2769" i="31"/>
  <c r="E2770" i="31"/>
  <c r="E2771" i="31"/>
  <c r="E2772" i="31"/>
  <c r="E2773" i="31"/>
  <c r="E2774" i="31"/>
  <c r="E2775" i="31"/>
  <c r="E2776" i="31"/>
  <c r="E2777" i="31"/>
  <c r="E2778" i="31"/>
  <c r="E2779" i="31"/>
  <c r="E2780" i="31"/>
  <c r="E2781" i="31"/>
  <c r="E2782" i="31"/>
  <c r="E2783" i="31"/>
  <c r="E2784" i="31"/>
  <c r="E2785" i="31"/>
  <c r="E2786" i="31"/>
  <c r="E2787" i="31"/>
  <c r="E2788" i="31"/>
  <c r="E2789" i="31"/>
  <c r="E2790" i="31"/>
  <c r="E2791" i="31"/>
  <c r="E2792" i="31"/>
  <c r="E2793" i="31"/>
  <c r="E2794" i="31"/>
  <c r="E2795" i="31"/>
  <c r="E2796" i="31"/>
  <c r="E2797" i="31"/>
  <c r="E2798" i="31"/>
  <c r="E2799" i="31"/>
  <c r="E2800" i="31"/>
  <c r="E2801" i="31"/>
  <c r="E2802" i="31"/>
  <c r="E2803" i="31"/>
  <c r="E2804" i="31"/>
  <c r="E2805" i="31"/>
  <c r="E2806" i="31"/>
  <c r="E2807" i="31"/>
  <c r="E2808" i="31"/>
  <c r="E2809" i="31"/>
  <c r="E2810" i="31"/>
  <c r="E2811" i="31"/>
  <c r="E2812" i="31"/>
  <c r="E2813" i="31"/>
  <c r="E2814" i="31"/>
  <c r="E2815" i="31"/>
  <c r="E2816" i="31"/>
  <c r="E2817" i="31"/>
  <c r="E2818" i="31"/>
  <c r="E2819" i="31"/>
  <c r="E2820" i="31"/>
  <c r="E2821" i="31"/>
  <c r="E2822" i="31"/>
  <c r="E2823" i="31"/>
  <c r="E2824" i="31"/>
  <c r="E2825" i="31"/>
  <c r="E2826" i="31"/>
  <c r="E2827" i="31"/>
  <c r="E2828" i="31"/>
  <c r="E2829" i="31"/>
  <c r="E2830" i="31"/>
  <c r="E2831" i="31"/>
  <c r="E2832" i="31"/>
  <c r="E2833" i="31"/>
  <c r="E2834" i="31"/>
  <c r="E2835" i="31"/>
  <c r="E2836" i="31"/>
  <c r="E2837" i="31"/>
  <c r="E2838" i="31"/>
  <c r="E2839" i="31"/>
  <c r="E2840" i="31"/>
  <c r="E2841" i="31"/>
  <c r="E2842" i="31"/>
  <c r="E2843" i="31"/>
  <c r="E2844" i="31"/>
  <c r="E2845" i="31"/>
  <c r="E2846" i="31"/>
  <c r="E2847" i="31"/>
  <c r="E2848" i="31"/>
  <c r="E2849" i="31"/>
  <c r="E2850" i="31"/>
  <c r="E2851" i="31"/>
  <c r="E2852" i="31"/>
  <c r="E2853" i="31"/>
  <c r="E2854" i="31"/>
  <c r="E2855" i="31"/>
  <c r="E2856" i="31"/>
  <c r="E2857" i="31"/>
  <c r="E2858" i="31"/>
  <c r="E2859" i="31"/>
  <c r="E2860" i="31"/>
  <c r="E2861" i="31"/>
  <c r="E2862" i="31"/>
  <c r="E2863" i="31"/>
  <c r="E2864" i="31"/>
  <c r="E2865" i="31"/>
  <c r="E2866" i="31"/>
  <c r="E2867" i="31"/>
  <c r="E2868" i="31"/>
  <c r="E2869" i="31"/>
  <c r="E2870" i="31"/>
  <c r="E2871" i="31"/>
  <c r="E2872" i="31"/>
  <c r="E2873" i="31"/>
  <c r="E2874" i="31"/>
  <c r="E2875" i="31"/>
  <c r="E2876" i="31"/>
  <c r="E2877" i="31"/>
  <c r="E2878" i="31"/>
  <c r="E2879" i="31"/>
  <c r="E2880" i="31"/>
  <c r="E2881" i="31"/>
  <c r="E2882" i="31"/>
  <c r="E2883" i="31"/>
  <c r="E2884" i="31"/>
  <c r="E2885" i="31"/>
  <c r="E2886" i="31"/>
  <c r="E2887" i="31"/>
  <c r="E2888" i="31"/>
  <c r="E2889" i="31"/>
  <c r="E2890" i="31"/>
  <c r="E2891" i="31"/>
  <c r="E2892" i="31"/>
  <c r="E2893" i="31"/>
  <c r="E2894" i="31"/>
  <c r="E2895" i="31"/>
  <c r="E2896" i="31"/>
  <c r="E2897" i="31"/>
  <c r="E2898" i="31"/>
  <c r="E2899" i="31"/>
  <c r="E2900" i="31"/>
  <c r="E2901" i="31"/>
  <c r="E2902" i="31"/>
  <c r="E2903" i="31"/>
  <c r="E2904" i="31"/>
  <c r="E2905" i="31"/>
  <c r="E2906" i="31"/>
  <c r="E2907" i="31"/>
  <c r="E2908" i="31"/>
  <c r="E2909" i="31"/>
  <c r="E2910" i="31"/>
  <c r="E2911" i="31"/>
  <c r="E2912" i="31"/>
  <c r="E2913" i="31"/>
  <c r="E2914" i="31"/>
  <c r="E2915" i="31"/>
  <c r="E2916" i="31"/>
  <c r="E2917" i="31"/>
  <c r="E2918" i="31"/>
  <c r="E2919" i="31"/>
  <c r="E2920" i="31"/>
  <c r="E2921" i="31"/>
  <c r="E2922" i="31"/>
  <c r="E2923" i="31"/>
  <c r="E2924" i="31"/>
  <c r="E2925" i="31"/>
  <c r="E2926" i="31"/>
  <c r="E2927" i="31"/>
  <c r="E2928" i="31"/>
  <c r="E2929" i="31"/>
  <c r="E2930" i="31"/>
  <c r="E2931" i="31"/>
  <c r="E2932" i="31"/>
  <c r="E2933" i="31"/>
  <c r="E2934" i="31"/>
  <c r="E2935" i="31"/>
  <c r="E2936" i="31"/>
  <c r="E2937" i="31"/>
  <c r="E2938" i="31"/>
  <c r="E2939" i="31"/>
  <c r="E2940" i="31"/>
  <c r="E2941" i="31"/>
  <c r="E2942" i="31"/>
  <c r="E2943" i="31"/>
  <c r="E2944" i="31"/>
  <c r="E2945" i="31"/>
  <c r="E2946" i="31"/>
  <c r="E2947" i="31"/>
  <c r="E2948" i="31"/>
  <c r="E2949" i="31"/>
  <c r="E2950" i="31"/>
  <c r="E2951" i="31"/>
  <c r="E2952" i="31"/>
  <c r="E2953" i="31"/>
  <c r="E2954" i="31"/>
  <c r="E2955" i="31"/>
  <c r="E2956" i="31"/>
  <c r="E2957" i="31"/>
  <c r="E2958" i="31"/>
  <c r="E2959" i="31"/>
  <c r="E2960" i="31"/>
  <c r="E2961" i="31"/>
  <c r="E2962" i="31"/>
  <c r="E2963" i="31"/>
  <c r="E2964" i="31"/>
  <c r="E2965" i="31"/>
  <c r="E2966" i="31"/>
  <c r="E2967" i="31"/>
  <c r="E2968" i="31"/>
  <c r="E2969" i="31"/>
  <c r="E2970" i="31"/>
  <c r="E2971" i="31"/>
  <c r="E2972" i="31"/>
  <c r="E2973" i="31"/>
  <c r="E2974" i="31"/>
  <c r="E2975" i="31"/>
  <c r="E2976" i="31"/>
  <c r="E2977" i="31"/>
  <c r="E2978" i="31"/>
  <c r="E2979" i="31"/>
  <c r="E2980" i="31"/>
  <c r="E2981" i="31"/>
  <c r="E2982" i="31"/>
  <c r="E2983" i="31"/>
  <c r="E2984" i="31"/>
  <c r="E2985" i="31"/>
  <c r="E2986" i="31"/>
  <c r="E2987" i="31"/>
  <c r="E2988" i="31"/>
  <c r="E2989" i="31"/>
  <c r="E2990" i="31"/>
  <c r="E2991" i="31"/>
  <c r="E2992" i="31"/>
  <c r="E2993" i="31"/>
  <c r="E2994" i="31"/>
  <c r="E2995" i="31"/>
  <c r="E2996" i="31"/>
  <c r="E2997" i="31"/>
  <c r="E2998" i="31"/>
  <c r="E2999" i="31"/>
  <c r="E3000" i="31"/>
  <c r="E3001" i="31"/>
  <c r="E3002" i="31"/>
  <c r="E3003" i="31"/>
  <c r="E3004" i="31"/>
  <c r="E3005" i="31"/>
  <c r="E3006" i="31"/>
  <c r="E3007" i="31"/>
  <c r="E3008" i="31"/>
  <c r="E3009" i="31"/>
  <c r="E3010" i="31"/>
  <c r="E3011" i="31"/>
  <c r="E3012" i="31"/>
  <c r="E3013" i="31"/>
  <c r="E3014" i="31"/>
  <c r="E3015" i="31"/>
  <c r="E3016" i="31"/>
  <c r="E3017" i="31"/>
  <c r="E3018" i="31"/>
  <c r="E3019" i="31"/>
  <c r="E3020" i="31"/>
  <c r="E3021" i="31"/>
  <c r="E3022" i="31"/>
  <c r="E3023" i="31"/>
  <c r="E3024" i="31"/>
  <c r="E3025" i="31"/>
  <c r="E3026" i="31"/>
  <c r="E3027" i="31"/>
  <c r="E3028" i="31"/>
  <c r="E3029" i="31"/>
  <c r="E3030" i="31"/>
  <c r="E3031" i="31"/>
  <c r="E3032" i="31"/>
  <c r="E3033" i="31"/>
  <c r="E3034" i="31"/>
  <c r="E3035" i="31"/>
  <c r="E3036" i="31"/>
  <c r="E3037" i="31"/>
  <c r="E3038" i="31"/>
  <c r="E3039" i="31"/>
  <c r="E3040" i="31"/>
  <c r="E3041" i="31"/>
  <c r="E3042" i="31"/>
  <c r="E3043" i="31"/>
  <c r="E3044" i="31"/>
  <c r="E3045" i="31"/>
  <c r="E3046" i="31"/>
  <c r="E3047" i="31"/>
  <c r="E3048" i="31"/>
  <c r="E3049" i="31"/>
  <c r="E3050" i="31"/>
  <c r="E3051" i="31"/>
  <c r="E3052" i="31"/>
  <c r="E3053" i="31"/>
  <c r="E3054" i="31"/>
  <c r="E3055" i="31"/>
  <c r="E3056" i="31"/>
  <c r="E3057" i="31"/>
  <c r="E3058" i="31"/>
  <c r="E3059" i="31"/>
  <c r="E3060" i="31"/>
  <c r="E3061" i="31"/>
  <c r="E3062" i="31"/>
  <c r="E3063" i="31"/>
  <c r="E3064" i="31"/>
  <c r="E3065" i="31"/>
  <c r="E3066" i="31"/>
  <c r="E3067" i="31"/>
  <c r="E3068" i="31"/>
  <c r="E3069" i="31"/>
  <c r="E3070" i="31"/>
  <c r="E3071" i="31"/>
  <c r="E3072" i="31"/>
  <c r="E3073" i="31"/>
  <c r="E3074" i="31"/>
  <c r="E3075" i="31"/>
  <c r="E3076" i="31"/>
  <c r="E3077" i="31"/>
  <c r="E3078" i="31"/>
  <c r="E3079" i="31"/>
  <c r="E3080" i="31"/>
  <c r="E3081" i="31"/>
  <c r="E3082" i="31"/>
  <c r="E3083" i="31"/>
  <c r="E3084" i="31"/>
  <c r="E3085" i="31"/>
  <c r="E3086" i="31"/>
  <c r="E3087" i="31"/>
  <c r="E3088" i="31"/>
  <c r="E3089" i="31"/>
  <c r="E3090" i="31"/>
  <c r="E3091" i="31"/>
  <c r="E3092" i="31"/>
  <c r="E3093" i="31"/>
  <c r="E3094" i="31"/>
  <c r="E3095" i="31"/>
  <c r="E3096" i="31"/>
  <c r="E3097" i="31"/>
  <c r="E3098" i="31"/>
  <c r="E3099" i="31"/>
  <c r="E3100" i="31"/>
  <c r="E3101" i="31"/>
  <c r="E3102" i="31"/>
  <c r="E3103" i="31"/>
  <c r="E3104" i="31"/>
  <c r="E3105" i="31"/>
  <c r="E3106" i="31"/>
  <c r="E3107" i="31"/>
  <c r="E3108" i="31"/>
  <c r="E3109" i="31"/>
  <c r="E3110" i="31"/>
  <c r="E3111" i="31"/>
  <c r="E3112" i="31"/>
  <c r="E3113" i="31"/>
  <c r="E3114" i="31"/>
  <c r="E3115" i="31"/>
  <c r="E3116" i="31"/>
  <c r="E3117" i="31"/>
  <c r="E3118" i="31"/>
  <c r="E3119" i="31"/>
  <c r="E3120" i="31"/>
  <c r="E3121" i="31"/>
  <c r="E3122" i="31"/>
  <c r="E3123" i="31"/>
  <c r="E3124" i="31"/>
  <c r="E3125" i="31"/>
  <c r="E3126" i="31"/>
  <c r="E3127" i="31"/>
  <c r="E3128" i="31"/>
  <c r="E3129" i="31"/>
  <c r="E3130" i="31"/>
  <c r="E3131" i="31"/>
  <c r="E3132" i="31"/>
  <c r="E3133" i="31"/>
  <c r="E3134" i="31"/>
  <c r="E3135" i="31"/>
  <c r="E3136" i="31"/>
  <c r="E3137" i="31"/>
  <c r="E3138" i="31"/>
  <c r="E3139" i="31"/>
  <c r="E3140" i="31"/>
  <c r="E3141" i="31"/>
  <c r="E3142" i="31"/>
  <c r="E3143" i="31"/>
  <c r="E3144" i="31"/>
  <c r="E3145" i="31"/>
  <c r="E3146" i="31"/>
  <c r="E3147" i="31"/>
  <c r="E3148" i="31"/>
  <c r="E3149" i="31"/>
  <c r="E3150" i="31"/>
  <c r="E3151" i="31"/>
  <c r="E3152" i="31"/>
  <c r="E3153" i="31"/>
  <c r="E3154" i="31"/>
  <c r="E3155" i="31"/>
  <c r="E3156" i="31"/>
  <c r="E3157" i="31"/>
  <c r="E3158" i="31"/>
  <c r="E3159" i="31"/>
  <c r="E3160" i="31"/>
  <c r="E3161" i="31"/>
  <c r="E3162" i="31"/>
  <c r="E3163" i="31"/>
  <c r="E3164" i="31"/>
  <c r="E3165" i="31"/>
  <c r="E3166" i="31"/>
  <c r="E3167" i="31"/>
  <c r="E3168" i="31"/>
  <c r="E3169" i="31"/>
  <c r="E3170" i="31"/>
  <c r="E3171" i="31"/>
  <c r="E3172" i="31"/>
  <c r="E3173" i="31"/>
  <c r="E3174" i="31"/>
  <c r="E3175" i="31"/>
  <c r="E3176" i="31"/>
  <c r="E3177" i="31"/>
  <c r="E3178" i="31"/>
  <c r="E3179" i="31"/>
  <c r="E3180" i="31"/>
  <c r="E3181" i="31"/>
  <c r="E3182" i="31"/>
  <c r="E3183" i="31"/>
  <c r="E3184" i="31"/>
  <c r="E3185" i="31"/>
  <c r="E3186" i="31"/>
  <c r="E3187" i="31"/>
  <c r="E3188" i="31"/>
  <c r="E3189" i="31"/>
  <c r="E3190" i="31"/>
  <c r="E3191" i="31"/>
  <c r="E3192" i="31"/>
  <c r="E3193" i="31"/>
  <c r="E3194" i="31"/>
  <c r="E3195" i="31"/>
  <c r="E3196" i="31"/>
  <c r="E3197" i="31"/>
  <c r="E3198" i="31"/>
  <c r="E3199" i="31"/>
  <c r="E3200" i="31"/>
  <c r="E3201" i="31"/>
  <c r="E3202" i="31"/>
  <c r="E3203" i="31"/>
  <c r="E3204" i="31"/>
  <c r="E3205" i="31"/>
  <c r="E3206" i="31"/>
  <c r="E3207" i="31"/>
  <c r="E3208" i="31"/>
  <c r="E3209" i="31"/>
  <c r="E3210" i="31"/>
  <c r="E3211" i="31"/>
  <c r="E3212" i="31"/>
  <c r="E3213" i="31"/>
  <c r="E3214" i="31"/>
  <c r="E3215" i="31"/>
  <c r="E3216" i="31"/>
  <c r="E3217" i="31"/>
  <c r="E3218" i="31"/>
  <c r="E3219" i="31"/>
  <c r="E3220" i="31"/>
  <c r="E3221" i="31"/>
  <c r="E3222" i="31"/>
  <c r="E3223" i="31"/>
  <c r="E3224" i="31"/>
  <c r="E3225" i="31"/>
  <c r="E3226" i="31"/>
  <c r="E3227" i="31"/>
  <c r="E3228" i="31"/>
  <c r="E3229" i="31"/>
  <c r="E3230" i="31"/>
  <c r="E3231" i="31"/>
  <c r="E3232" i="31"/>
  <c r="E3233" i="31"/>
  <c r="E3234" i="31"/>
  <c r="E3235" i="31"/>
  <c r="E3236" i="31"/>
  <c r="E3237" i="31"/>
  <c r="E3238" i="31"/>
  <c r="E3239" i="31"/>
  <c r="E3240" i="31"/>
  <c r="E3241" i="31"/>
  <c r="E3242" i="31"/>
  <c r="E3243" i="31"/>
  <c r="E3244" i="31"/>
  <c r="E3245" i="31"/>
  <c r="E3246" i="31"/>
  <c r="E3247" i="31"/>
  <c r="E3248" i="31"/>
  <c r="E3249" i="31"/>
  <c r="E3250" i="31"/>
  <c r="E3251" i="31"/>
  <c r="E3252" i="31"/>
  <c r="E3253" i="31"/>
  <c r="E3254" i="31"/>
  <c r="E3255" i="31"/>
  <c r="E3256" i="31"/>
  <c r="E3257" i="31"/>
  <c r="E3258" i="31"/>
  <c r="E3259" i="31"/>
  <c r="E3260" i="31"/>
  <c r="E3261" i="31"/>
  <c r="E3262" i="31"/>
  <c r="E3263" i="31"/>
  <c r="E3264" i="31"/>
  <c r="E3265" i="31"/>
  <c r="E3266" i="31"/>
  <c r="E3267" i="31"/>
  <c r="E3268" i="31"/>
  <c r="E3269" i="31"/>
  <c r="E3270" i="31"/>
  <c r="E3271" i="31"/>
  <c r="E3272" i="31"/>
  <c r="E3273" i="31"/>
  <c r="E3274" i="31"/>
  <c r="E3275" i="31"/>
  <c r="E3276" i="31"/>
  <c r="E3277" i="31"/>
  <c r="E3278" i="31"/>
  <c r="E3279" i="31"/>
  <c r="E3280" i="31"/>
  <c r="E3281" i="31"/>
  <c r="E3282" i="31"/>
  <c r="E3283" i="31"/>
  <c r="E3284" i="31"/>
  <c r="E3285" i="31"/>
  <c r="E3286" i="31"/>
  <c r="E3287" i="31"/>
  <c r="E3288" i="31"/>
  <c r="E3289" i="31"/>
  <c r="E3290" i="31"/>
  <c r="E3291" i="31"/>
  <c r="E3292" i="31"/>
  <c r="E3293" i="31"/>
  <c r="E3294" i="31"/>
  <c r="E3295" i="31"/>
  <c r="E3296" i="31"/>
  <c r="E3297" i="31"/>
  <c r="E3298" i="31"/>
  <c r="E3299" i="31"/>
  <c r="E3300" i="31"/>
  <c r="E3301" i="31"/>
  <c r="E3302" i="31"/>
  <c r="E3303" i="31"/>
  <c r="E3304" i="31"/>
  <c r="E3305" i="31"/>
  <c r="E3306" i="31"/>
  <c r="E3307" i="31"/>
  <c r="E3308" i="31"/>
  <c r="E3309" i="31"/>
  <c r="E3310" i="31"/>
  <c r="E3311" i="31"/>
  <c r="E3312" i="31"/>
  <c r="E3313" i="31"/>
  <c r="E3314" i="31"/>
  <c r="E3315" i="31"/>
  <c r="E3316" i="31"/>
  <c r="E3317" i="31"/>
  <c r="E3318" i="31"/>
  <c r="E3319" i="31"/>
  <c r="E3320" i="31"/>
  <c r="E3321" i="31"/>
  <c r="E3322" i="31"/>
  <c r="E3323" i="31"/>
  <c r="E3324" i="31"/>
  <c r="E3325" i="31"/>
  <c r="E3326" i="31"/>
  <c r="E3327" i="31"/>
  <c r="E3328" i="31"/>
  <c r="E3329" i="31"/>
  <c r="E3330" i="31"/>
  <c r="E3331" i="31"/>
  <c r="E3332" i="31"/>
  <c r="E3333" i="31"/>
  <c r="E3334" i="31"/>
  <c r="E3335" i="31"/>
  <c r="E3336" i="31"/>
  <c r="E3337" i="31"/>
  <c r="E3338" i="31"/>
  <c r="E3339" i="31"/>
  <c r="E3340" i="31"/>
  <c r="E3341" i="31"/>
  <c r="E3342" i="31"/>
  <c r="E3343" i="31"/>
  <c r="E3344" i="31"/>
  <c r="E3345" i="31"/>
  <c r="E3346" i="31"/>
  <c r="E3347" i="31"/>
  <c r="E3348" i="31"/>
  <c r="E3349" i="31"/>
  <c r="E3350" i="31"/>
  <c r="E3351" i="31"/>
  <c r="E3352" i="31"/>
  <c r="E3353" i="31"/>
  <c r="E3354" i="31"/>
  <c r="E3355" i="31"/>
  <c r="E3356" i="31"/>
  <c r="E3357" i="31"/>
  <c r="E3358" i="31"/>
  <c r="E3359" i="31"/>
  <c r="E3360" i="31"/>
  <c r="E3361" i="31"/>
  <c r="E3362" i="31"/>
  <c r="E3363" i="31"/>
  <c r="E3364" i="31"/>
  <c r="E3365" i="31"/>
  <c r="E3366" i="31"/>
  <c r="E3367" i="31"/>
  <c r="E3368" i="31"/>
  <c r="E3369" i="31"/>
  <c r="E3370" i="31"/>
  <c r="E3371" i="31"/>
  <c r="E3372" i="31"/>
  <c r="E3373" i="31"/>
  <c r="E3374" i="31"/>
  <c r="E3375" i="31"/>
  <c r="E3376" i="31"/>
  <c r="E3377" i="31"/>
  <c r="E3378" i="31"/>
  <c r="E3379" i="31"/>
  <c r="E3380" i="31"/>
  <c r="E3381" i="31"/>
  <c r="E3382" i="31"/>
  <c r="E3383" i="31"/>
  <c r="E3384" i="31"/>
  <c r="E3385" i="31"/>
  <c r="E3386" i="31"/>
  <c r="E3387" i="31"/>
  <c r="E3388" i="31"/>
  <c r="E3389" i="31"/>
  <c r="E3390" i="31"/>
  <c r="E3391" i="31"/>
  <c r="E3392" i="31"/>
  <c r="E3393" i="31"/>
  <c r="E3394" i="31"/>
  <c r="E3395" i="31"/>
  <c r="E3396" i="31"/>
  <c r="E3397" i="31"/>
  <c r="E3398" i="31"/>
  <c r="E3399" i="31"/>
  <c r="E3400" i="31"/>
  <c r="E3401" i="31"/>
  <c r="E3402" i="31"/>
  <c r="E3403" i="31"/>
  <c r="E3404" i="31"/>
  <c r="E3405" i="31"/>
  <c r="E3406" i="31"/>
  <c r="E3407" i="31"/>
  <c r="E3408" i="31"/>
  <c r="E3409" i="31"/>
  <c r="E3410" i="31"/>
  <c r="E3411" i="31"/>
  <c r="E3412" i="31"/>
  <c r="E3413" i="31"/>
  <c r="E3414" i="31"/>
  <c r="E3415" i="31"/>
  <c r="E3416" i="31"/>
  <c r="E3417" i="31"/>
  <c r="E3418" i="31"/>
  <c r="E3419" i="31"/>
  <c r="E3420" i="31"/>
  <c r="E3421" i="31"/>
  <c r="E3422" i="31"/>
  <c r="E3423" i="31"/>
  <c r="E3424" i="31"/>
  <c r="E3425" i="31"/>
  <c r="E3426" i="31"/>
  <c r="E3427" i="31"/>
  <c r="E3428" i="31"/>
  <c r="E3429" i="31"/>
  <c r="E3430" i="31"/>
  <c r="E3431" i="31"/>
  <c r="E3432" i="31"/>
  <c r="E3433" i="31"/>
  <c r="E3434" i="31"/>
  <c r="E3435" i="31"/>
  <c r="E3436" i="31"/>
  <c r="E3437" i="31"/>
  <c r="E3438" i="31"/>
  <c r="E3439" i="31"/>
  <c r="E3440" i="31"/>
  <c r="E3441" i="31"/>
  <c r="E3442" i="31"/>
  <c r="E3443" i="31"/>
  <c r="E3444" i="31"/>
  <c r="E3445" i="31"/>
  <c r="E3446" i="31"/>
  <c r="E3447" i="31"/>
  <c r="E3448" i="31"/>
  <c r="E3449" i="31"/>
  <c r="E3450" i="31"/>
  <c r="E3451" i="31"/>
  <c r="E3452" i="31"/>
  <c r="E3453" i="31"/>
  <c r="E3454" i="31"/>
  <c r="E3455" i="31"/>
  <c r="E3456" i="31"/>
  <c r="E3457" i="31"/>
  <c r="E3458" i="31"/>
  <c r="E3459" i="31"/>
  <c r="E3460" i="31"/>
  <c r="E3461" i="31"/>
  <c r="E3462" i="31"/>
  <c r="E3463" i="31"/>
  <c r="E3464" i="31"/>
  <c r="E3465" i="31"/>
  <c r="E3466" i="31"/>
  <c r="E3467" i="31"/>
  <c r="E3468" i="31"/>
  <c r="E3469" i="31"/>
  <c r="E3470" i="31"/>
  <c r="E3471" i="31"/>
  <c r="E3472" i="31"/>
  <c r="E3473" i="31"/>
  <c r="E3474" i="31"/>
  <c r="E3475" i="31"/>
  <c r="E3476" i="31"/>
  <c r="E3477" i="31"/>
  <c r="E3478" i="31"/>
  <c r="E3479" i="31"/>
  <c r="E3480" i="31"/>
  <c r="E3481" i="31"/>
  <c r="E3482" i="31"/>
  <c r="E3483" i="31"/>
  <c r="E3484" i="31"/>
  <c r="E3485" i="31"/>
  <c r="E3486" i="31"/>
  <c r="E3487" i="31"/>
  <c r="E3488" i="31"/>
  <c r="E3489" i="31"/>
  <c r="E3490" i="31"/>
  <c r="E3491" i="31"/>
  <c r="E3492" i="31"/>
  <c r="E3493" i="31"/>
  <c r="E3494" i="31"/>
  <c r="E3495" i="31"/>
  <c r="E3496" i="31"/>
  <c r="E3497" i="31"/>
  <c r="E3498" i="31"/>
  <c r="E3499" i="31"/>
  <c r="E3500" i="31"/>
  <c r="E3501" i="31"/>
  <c r="E3502" i="31"/>
  <c r="E3503" i="31"/>
  <c r="E3504" i="31"/>
  <c r="E3505" i="31"/>
  <c r="E3506" i="31"/>
  <c r="E3507" i="31"/>
  <c r="E3508" i="31"/>
  <c r="E3509" i="31"/>
  <c r="E3510" i="31"/>
  <c r="E3511" i="31"/>
  <c r="E3512" i="31"/>
  <c r="E3513" i="31"/>
  <c r="E3514" i="31"/>
  <c r="E3515" i="31"/>
  <c r="E3516" i="31"/>
  <c r="E3517" i="31"/>
  <c r="E3518" i="31"/>
  <c r="E3519" i="31"/>
  <c r="E3520" i="31"/>
  <c r="E3521" i="31"/>
  <c r="E3522" i="31"/>
  <c r="E3523" i="31"/>
  <c r="E3524" i="31"/>
  <c r="E3525" i="31"/>
  <c r="E3526" i="31"/>
  <c r="E3527" i="31"/>
  <c r="E3528" i="31"/>
  <c r="E3529" i="31"/>
  <c r="E3530" i="31"/>
  <c r="E3531" i="31"/>
  <c r="E3532" i="31"/>
  <c r="E3533" i="31"/>
  <c r="E3534" i="31"/>
  <c r="E3535" i="31"/>
  <c r="E3536" i="31"/>
  <c r="E3537" i="31"/>
  <c r="E3538" i="31"/>
  <c r="E3539" i="31"/>
  <c r="E3540" i="31"/>
  <c r="E3541" i="31"/>
  <c r="E3542" i="31"/>
  <c r="E3543" i="31"/>
  <c r="E3544" i="31"/>
  <c r="E3545" i="31"/>
  <c r="E3546" i="31"/>
  <c r="E3547" i="31"/>
  <c r="E3548" i="31"/>
  <c r="E3549" i="31"/>
  <c r="E3550" i="31"/>
  <c r="E3551" i="31"/>
  <c r="E3552" i="31"/>
  <c r="E3553" i="31"/>
  <c r="E3554" i="31"/>
  <c r="E3555" i="31"/>
  <c r="E3556" i="31"/>
  <c r="E3557" i="31"/>
  <c r="E3558" i="31"/>
  <c r="E3559" i="31"/>
  <c r="E3560" i="31"/>
  <c r="E3561" i="31"/>
  <c r="E3562" i="31"/>
  <c r="E3563" i="31"/>
  <c r="E3564" i="31"/>
  <c r="E3565" i="31"/>
  <c r="E3566" i="31"/>
  <c r="E3567" i="31"/>
  <c r="E3568" i="31"/>
  <c r="E3569" i="31"/>
  <c r="E3570" i="31"/>
  <c r="E3571" i="31"/>
  <c r="E3572" i="31"/>
  <c r="E3573" i="31"/>
  <c r="E3574" i="31"/>
  <c r="E3575" i="31"/>
  <c r="E3576" i="31"/>
  <c r="E3577" i="31"/>
  <c r="E3578" i="31"/>
  <c r="E3579" i="31"/>
  <c r="E3580" i="31"/>
  <c r="E3581" i="31"/>
  <c r="E3582" i="31"/>
  <c r="E3583" i="31"/>
  <c r="E3584" i="31"/>
  <c r="E3585" i="31"/>
  <c r="E3586" i="31"/>
  <c r="E3587" i="31"/>
  <c r="E3588" i="31"/>
  <c r="E3589" i="31"/>
  <c r="E3590" i="31"/>
  <c r="E3591" i="31"/>
  <c r="E3592" i="31"/>
  <c r="E3593" i="31"/>
  <c r="E3594" i="31"/>
  <c r="E3595" i="31"/>
  <c r="E3596" i="31"/>
  <c r="E3597" i="31"/>
  <c r="E3598" i="31"/>
  <c r="E3599" i="31"/>
  <c r="E3600" i="31"/>
  <c r="E3601" i="31"/>
  <c r="E3602" i="31"/>
  <c r="E3603" i="31"/>
  <c r="E3604" i="31"/>
  <c r="E3605" i="31"/>
  <c r="E3606" i="31"/>
  <c r="E3607" i="31"/>
  <c r="E3608" i="31"/>
  <c r="E3609" i="31"/>
  <c r="E3610" i="31"/>
  <c r="E3611" i="31"/>
  <c r="E3612" i="31"/>
  <c r="E3613" i="31"/>
  <c r="E3614" i="31"/>
  <c r="E3615" i="31"/>
  <c r="E3616" i="31"/>
  <c r="E3617" i="31"/>
  <c r="E3618" i="31"/>
  <c r="E3619" i="31"/>
  <c r="E3620" i="31"/>
  <c r="E3621" i="31"/>
  <c r="E3622" i="31"/>
  <c r="E3623" i="31"/>
  <c r="E3624" i="31"/>
  <c r="E3625" i="31"/>
  <c r="E3626" i="31"/>
  <c r="E3627" i="31"/>
  <c r="E3628" i="31"/>
  <c r="E3629" i="31"/>
  <c r="E3630" i="31"/>
  <c r="E3631" i="31"/>
  <c r="E3632" i="31"/>
  <c r="E3633" i="31"/>
  <c r="E3634" i="31"/>
  <c r="E3635" i="31"/>
  <c r="E3636" i="31"/>
  <c r="E3637" i="31"/>
  <c r="E3638" i="31"/>
  <c r="E3639" i="31"/>
  <c r="E3640" i="31"/>
  <c r="E3641" i="31"/>
  <c r="E3642" i="31"/>
  <c r="E3643" i="31"/>
  <c r="E3644" i="31"/>
  <c r="E3645" i="31"/>
  <c r="E3646" i="31"/>
  <c r="E3647" i="31"/>
  <c r="E3648" i="31"/>
  <c r="E3649" i="31"/>
  <c r="E3650" i="31"/>
  <c r="E3651" i="31"/>
  <c r="E3652" i="31"/>
  <c r="E3653" i="31"/>
  <c r="E3654" i="31"/>
  <c r="E3655" i="31"/>
  <c r="E3656" i="31"/>
  <c r="E3657" i="31"/>
  <c r="E3658" i="31"/>
  <c r="E3659" i="31"/>
  <c r="E3660" i="31"/>
  <c r="E3661" i="31"/>
  <c r="E3662" i="31"/>
  <c r="E3663" i="31"/>
  <c r="E3664" i="31"/>
  <c r="E3665" i="31"/>
  <c r="E3666" i="31"/>
  <c r="E3667" i="31"/>
  <c r="E3668" i="31"/>
  <c r="E3669" i="31"/>
  <c r="E3670" i="31"/>
  <c r="E3671" i="31"/>
  <c r="E3672" i="31"/>
  <c r="E3673" i="31"/>
  <c r="E3674" i="31"/>
  <c r="E3675" i="31"/>
  <c r="E3676" i="31"/>
  <c r="E3677" i="31"/>
  <c r="E3678" i="31"/>
  <c r="E3679" i="31"/>
  <c r="E3680" i="31"/>
  <c r="E3681" i="31"/>
  <c r="E3682" i="31"/>
  <c r="E3683" i="31"/>
  <c r="E3684" i="31"/>
  <c r="E3685" i="31"/>
  <c r="E3686" i="31"/>
  <c r="E3687" i="31"/>
  <c r="E3688" i="31"/>
  <c r="E3689" i="31"/>
  <c r="E3690" i="31"/>
  <c r="E3691" i="31"/>
  <c r="E3692" i="31"/>
  <c r="E3693" i="31"/>
  <c r="E3694" i="31"/>
  <c r="E3695" i="31"/>
  <c r="E3696" i="31"/>
  <c r="E3697" i="31"/>
  <c r="E3698" i="31"/>
  <c r="E3699" i="31"/>
  <c r="E3700" i="31"/>
  <c r="E3701" i="31"/>
  <c r="E3702" i="31"/>
  <c r="E3703" i="31"/>
  <c r="E3704" i="31"/>
  <c r="E3705" i="31"/>
  <c r="E3706" i="31"/>
  <c r="E3707" i="31"/>
  <c r="E3708" i="31"/>
  <c r="E3709" i="31"/>
  <c r="E3710" i="31"/>
  <c r="E3711" i="31"/>
  <c r="E3712" i="31"/>
  <c r="E3713" i="31"/>
  <c r="E3714" i="31"/>
  <c r="E3715" i="31"/>
  <c r="E3716" i="31"/>
  <c r="E3717" i="31"/>
  <c r="E3718" i="31"/>
  <c r="E3719" i="31"/>
  <c r="E3720" i="31"/>
  <c r="E3721" i="31"/>
  <c r="E3722" i="31"/>
  <c r="E3723" i="31"/>
  <c r="E3724" i="31"/>
  <c r="E3725" i="31"/>
  <c r="E3726" i="31"/>
  <c r="E3727" i="31"/>
  <c r="E3728" i="31"/>
  <c r="E3729" i="31"/>
  <c r="E3730" i="31"/>
  <c r="E3731" i="31"/>
  <c r="E3732" i="31"/>
  <c r="E3733" i="31"/>
  <c r="E3734" i="31"/>
  <c r="E3735" i="31"/>
  <c r="E3736" i="31"/>
  <c r="E3737" i="31"/>
  <c r="E3738" i="31"/>
  <c r="E3739" i="31"/>
  <c r="E3740" i="31"/>
  <c r="E3741" i="31"/>
  <c r="E3742" i="31"/>
  <c r="E3743" i="31"/>
  <c r="E3744" i="31"/>
  <c r="E3745" i="31"/>
  <c r="E3746" i="31"/>
  <c r="E3747" i="31"/>
  <c r="E3748" i="31"/>
  <c r="E3749" i="31"/>
  <c r="E3750" i="31"/>
  <c r="E3751" i="31"/>
  <c r="E3752" i="31"/>
  <c r="E3753" i="31"/>
  <c r="E3754" i="31"/>
  <c r="E3755" i="31"/>
  <c r="E3756" i="31"/>
  <c r="E3757" i="31"/>
  <c r="E3758" i="31"/>
  <c r="E3759" i="31"/>
  <c r="E3760" i="31"/>
  <c r="E3761" i="31"/>
  <c r="E3762" i="31"/>
  <c r="E3763" i="31"/>
  <c r="E3764" i="31"/>
  <c r="E3765" i="31"/>
  <c r="E3766" i="31"/>
  <c r="E3767" i="31"/>
  <c r="E3768" i="31"/>
  <c r="E3769" i="31"/>
  <c r="E3770" i="31"/>
  <c r="E3771" i="31"/>
  <c r="E3772" i="31"/>
  <c r="E3773" i="31"/>
  <c r="E3774" i="31"/>
  <c r="E3775" i="31"/>
  <c r="E3776" i="31"/>
  <c r="E3777" i="31"/>
  <c r="E3778" i="31"/>
  <c r="E3779" i="31"/>
  <c r="E3780" i="31"/>
  <c r="E3781" i="31"/>
  <c r="E3782" i="31"/>
  <c r="E3783" i="31"/>
  <c r="E3784" i="31"/>
  <c r="E3785" i="31"/>
  <c r="E3786" i="31"/>
  <c r="E3787" i="31"/>
  <c r="E3788" i="31"/>
  <c r="E3789" i="31"/>
  <c r="E3790" i="31"/>
  <c r="E3791" i="31"/>
  <c r="E3792" i="31"/>
  <c r="E3793" i="31"/>
  <c r="E3794" i="31"/>
  <c r="E3795" i="31"/>
  <c r="E3796" i="31"/>
  <c r="E3797" i="31"/>
  <c r="E3798" i="31"/>
  <c r="E3799" i="31"/>
  <c r="E3800" i="31"/>
  <c r="E3801" i="31"/>
  <c r="E3802" i="31"/>
  <c r="E3803" i="31"/>
  <c r="E3804" i="31"/>
  <c r="E3805" i="31"/>
  <c r="E3806" i="31"/>
  <c r="E3807" i="31"/>
  <c r="E3808" i="31"/>
  <c r="E3809" i="31"/>
  <c r="E3810" i="31"/>
  <c r="E3811" i="31"/>
  <c r="E3812" i="31"/>
  <c r="E3813" i="31"/>
  <c r="E3814" i="31"/>
  <c r="E3815" i="31"/>
  <c r="E3816" i="31"/>
  <c r="E3817" i="31"/>
  <c r="E3818" i="31"/>
  <c r="E3819" i="31"/>
  <c r="E3820" i="31"/>
  <c r="E3821" i="31"/>
  <c r="E3822" i="31"/>
  <c r="E3823" i="31"/>
  <c r="E3824" i="31"/>
  <c r="E3825" i="31"/>
  <c r="E3826" i="31"/>
  <c r="E3827" i="31"/>
  <c r="E3828" i="31"/>
  <c r="E3829" i="31"/>
  <c r="E3830" i="31"/>
  <c r="E3831" i="31"/>
  <c r="E3832" i="31"/>
  <c r="E3833" i="31"/>
  <c r="E3834" i="31"/>
  <c r="E3835" i="31"/>
  <c r="E3836" i="31"/>
  <c r="E3837" i="31"/>
  <c r="E3838" i="31"/>
  <c r="E3839" i="31"/>
  <c r="E3840" i="31"/>
  <c r="E3841" i="31"/>
  <c r="E3842" i="31"/>
  <c r="E3843" i="31"/>
  <c r="E3844" i="31"/>
  <c r="E3845" i="31"/>
  <c r="E3846" i="31"/>
  <c r="E3847" i="31"/>
  <c r="E3848" i="31"/>
  <c r="E3849" i="31"/>
  <c r="E3850" i="31"/>
  <c r="E3851" i="31"/>
  <c r="E3852" i="31"/>
  <c r="E3853" i="31"/>
  <c r="E3854" i="31"/>
  <c r="E3855" i="31"/>
  <c r="E3856" i="31"/>
  <c r="E3857" i="31"/>
  <c r="E3858" i="31"/>
  <c r="E3859" i="31"/>
  <c r="E3860" i="31"/>
  <c r="E3861" i="31"/>
  <c r="E3862" i="31"/>
  <c r="E3863" i="31"/>
  <c r="E3864" i="31"/>
  <c r="E3865" i="31"/>
  <c r="E3866" i="31"/>
  <c r="E3867" i="31"/>
  <c r="E3868" i="31"/>
  <c r="E3869" i="31"/>
  <c r="E3870" i="31"/>
  <c r="E3871" i="31"/>
  <c r="E3872" i="31"/>
  <c r="E3873" i="31"/>
  <c r="E3874" i="31"/>
  <c r="E3875" i="31"/>
  <c r="E3876" i="31"/>
  <c r="E3877" i="31"/>
  <c r="E3878" i="31"/>
  <c r="E3879" i="31"/>
  <c r="E3880" i="31"/>
  <c r="E3881" i="31"/>
  <c r="E3882" i="31"/>
  <c r="E3883" i="31"/>
  <c r="E3884" i="31"/>
  <c r="E3885" i="31"/>
  <c r="E3886" i="31"/>
  <c r="E3887" i="31"/>
  <c r="E3888" i="31"/>
  <c r="E3889" i="31"/>
  <c r="E3890" i="31"/>
  <c r="E3891" i="31"/>
  <c r="E3892" i="31"/>
  <c r="E3893" i="31"/>
  <c r="E3894" i="31"/>
  <c r="E3895" i="31"/>
  <c r="E3896" i="31"/>
  <c r="E3897" i="31"/>
  <c r="E3898" i="31"/>
  <c r="E3899" i="31"/>
  <c r="E3900" i="31"/>
  <c r="E3901" i="31"/>
  <c r="E3902" i="31"/>
  <c r="E3903" i="31"/>
  <c r="E3904" i="31"/>
  <c r="E3905" i="31"/>
  <c r="E3906" i="31"/>
  <c r="E3907" i="31"/>
  <c r="E3908" i="31"/>
  <c r="E3909" i="31"/>
  <c r="E3910" i="31"/>
  <c r="E3911" i="31"/>
  <c r="E3912" i="31"/>
  <c r="E3913" i="31"/>
  <c r="E3914" i="31"/>
  <c r="E3915" i="31"/>
  <c r="E3916" i="31"/>
  <c r="E3917" i="31"/>
  <c r="E3918" i="31"/>
  <c r="E3919" i="31"/>
  <c r="E3920" i="31"/>
  <c r="E3921" i="31"/>
  <c r="E3922" i="31"/>
  <c r="E3923" i="31"/>
  <c r="E3924" i="31"/>
  <c r="E3925" i="31"/>
  <c r="E3926" i="31"/>
  <c r="E3927" i="31"/>
  <c r="E3928" i="31"/>
  <c r="E3929" i="31"/>
  <c r="E3930" i="31"/>
  <c r="E3931" i="31"/>
  <c r="E3932" i="31"/>
  <c r="E3933" i="31"/>
  <c r="E3934" i="31"/>
  <c r="E3935" i="31"/>
  <c r="E3936" i="31"/>
  <c r="E3937" i="31"/>
  <c r="E3938" i="31"/>
  <c r="E3939" i="31"/>
  <c r="E3940" i="31"/>
  <c r="E3941" i="31"/>
  <c r="E3942" i="31"/>
  <c r="E3943" i="31"/>
  <c r="E3944" i="31"/>
  <c r="E3945" i="31"/>
  <c r="E3946" i="31"/>
  <c r="E3947" i="31"/>
  <c r="E3948" i="31"/>
  <c r="E3949" i="31"/>
  <c r="E3950" i="31"/>
  <c r="E3951" i="31"/>
  <c r="E3952" i="31"/>
  <c r="E3953" i="31"/>
  <c r="E3954" i="31"/>
  <c r="E3955" i="31"/>
  <c r="E3956" i="31"/>
  <c r="E3957" i="31"/>
  <c r="E3958" i="31"/>
  <c r="E3959" i="31"/>
  <c r="E3960" i="31"/>
  <c r="E3961" i="31"/>
  <c r="E3962" i="31"/>
  <c r="E3963" i="31"/>
  <c r="E3964" i="31"/>
  <c r="E3965" i="31"/>
  <c r="E3966" i="31"/>
  <c r="E3967" i="31"/>
  <c r="E3968" i="31"/>
  <c r="E3969" i="31"/>
  <c r="E3970" i="31"/>
  <c r="E3971" i="31"/>
  <c r="E3972" i="31"/>
  <c r="E3973" i="31"/>
  <c r="E3974" i="31"/>
  <c r="E3975" i="31"/>
  <c r="E3976" i="31"/>
  <c r="E3977" i="31"/>
  <c r="E3978" i="31"/>
  <c r="E3979" i="31"/>
  <c r="E3980" i="31"/>
  <c r="E3981" i="31"/>
  <c r="E3982" i="31"/>
  <c r="E3983" i="31"/>
  <c r="E3984" i="31"/>
  <c r="E3985" i="31"/>
  <c r="E3986" i="31"/>
  <c r="E3987" i="31"/>
  <c r="E3988" i="31"/>
  <c r="E3989" i="31"/>
  <c r="E3990" i="31"/>
  <c r="E3991" i="31"/>
  <c r="E3992" i="31"/>
  <c r="E3993" i="31"/>
  <c r="E3994" i="31"/>
  <c r="E3995" i="31"/>
  <c r="E3996" i="31"/>
  <c r="E3997" i="31"/>
  <c r="E3998" i="31"/>
  <c r="E3999" i="31"/>
  <c r="E4000" i="31"/>
  <c r="E4001" i="31"/>
  <c r="E4002" i="31"/>
  <c r="E4003" i="31"/>
  <c r="E4004" i="31"/>
  <c r="E4005" i="31"/>
  <c r="E4006" i="31"/>
  <c r="E4007" i="31"/>
  <c r="E4008" i="31"/>
  <c r="E4009" i="31"/>
  <c r="E4010" i="31"/>
  <c r="E4011" i="31"/>
  <c r="E4012" i="31"/>
  <c r="E4013" i="31"/>
  <c r="E4014" i="31"/>
  <c r="E4015" i="31"/>
  <c r="E4016" i="31"/>
  <c r="E4017" i="31"/>
  <c r="E4018" i="31"/>
  <c r="E4019" i="31"/>
  <c r="E4020" i="31"/>
  <c r="E4021" i="31"/>
  <c r="E4022" i="31"/>
  <c r="E4023" i="31"/>
  <c r="E4024" i="31"/>
  <c r="E4025" i="31"/>
  <c r="E4026" i="31"/>
  <c r="E4027" i="31"/>
  <c r="E4028" i="31"/>
  <c r="E4029" i="31"/>
  <c r="E4030" i="31"/>
  <c r="E4031" i="31"/>
  <c r="E4032" i="31"/>
  <c r="E4033" i="31"/>
  <c r="E4034" i="31"/>
  <c r="E4035" i="31"/>
  <c r="E4036" i="31"/>
  <c r="E4037" i="31"/>
  <c r="E4038" i="31"/>
  <c r="E4039" i="31"/>
  <c r="E4040" i="31"/>
  <c r="E4041" i="31"/>
  <c r="E4042" i="31"/>
  <c r="E4043" i="31"/>
  <c r="E4044" i="31"/>
  <c r="E4045" i="31"/>
  <c r="E4046" i="31"/>
  <c r="E4047" i="31"/>
  <c r="E4048" i="31"/>
  <c r="E4049" i="31"/>
  <c r="E4050" i="31"/>
  <c r="E4051" i="31"/>
  <c r="E4052" i="31"/>
  <c r="E4053" i="31"/>
  <c r="E4054" i="31"/>
  <c r="E4055" i="31"/>
  <c r="E4056" i="31"/>
  <c r="E4057" i="31"/>
  <c r="E4058" i="31"/>
  <c r="E4059" i="31"/>
  <c r="E4060" i="31"/>
  <c r="E4061" i="31"/>
  <c r="E4062" i="31"/>
  <c r="E4063" i="31"/>
  <c r="E4064" i="31"/>
  <c r="E4065" i="31"/>
  <c r="E4066" i="31"/>
  <c r="E4067" i="31"/>
  <c r="E4068" i="31"/>
  <c r="E4069" i="31"/>
  <c r="E4070" i="31"/>
  <c r="E4071" i="31"/>
  <c r="E4072" i="31"/>
  <c r="E4073" i="31"/>
  <c r="E4074" i="31"/>
  <c r="E4075" i="31"/>
  <c r="E4076" i="31"/>
  <c r="E4077" i="31"/>
  <c r="E4078" i="31"/>
  <c r="E4079" i="31"/>
  <c r="E4080" i="31"/>
  <c r="E4081" i="31"/>
  <c r="E4082" i="31"/>
  <c r="E4083" i="31"/>
  <c r="E4084" i="31"/>
  <c r="E4085" i="31"/>
  <c r="E4086" i="31"/>
  <c r="E4087" i="31"/>
  <c r="E4088" i="31"/>
  <c r="E4089" i="31"/>
  <c r="E4090" i="31"/>
  <c r="E4091" i="31"/>
  <c r="E4092" i="31"/>
  <c r="E4093" i="31"/>
  <c r="E4094" i="31"/>
  <c r="E4095" i="31"/>
  <c r="E4096" i="31"/>
  <c r="E4097" i="31"/>
  <c r="E4098" i="31"/>
  <c r="E4099" i="31"/>
  <c r="E4100" i="31"/>
  <c r="E4101" i="31"/>
  <c r="E4102" i="31"/>
  <c r="E4103" i="31"/>
  <c r="E4104" i="31"/>
  <c r="E4105" i="31"/>
  <c r="E4106" i="31"/>
  <c r="E4107" i="31"/>
  <c r="E4108" i="31"/>
  <c r="E4109" i="31"/>
  <c r="E4110" i="31"/>
  <c r="E4111" i="31"/>
  <c r="E4112" i="31"/>
  <c r="E4113" i="31"/>
  <c r="E4114" i="31"/>
  <c r="E4115" i="31"/>
  <c r="E4116" i="31"/>
  <c r="E4117" i="31"/>
  <c r="E4118" i="31"/>
  <c r="E4119" i="31"/>
  <c r="E4120" i="31"/>
  <c r="E4121" i="31"/>
  <c r="E4122" i="31"/>
  <c r="E4123" i="31"/>
  <c r="E4124" i="31"/>
  <c r="E4125" i="31"/>
  <c r="E4126" i="31"/>
  <c r="E4127" i="31"/>
  <c r="E4128" i="31"/>
  <c r="E4129" i="31"/>
  <c r="E4130" i="31"/>
  <c r="E4131" i="31"/>
  <c r="E4132" i="31"/>
  <c r="E4133" i="31"/>
  <c r="E4134" i="31"/>
  <c r="E4135" i="31"/>
  <c r="E4136" i="31"/>
  <c r="E4137" i="31"/>
  <c r="E4138" i="31"/>
  <c r="E4139" i="31"/>
  <c r="E4140" i="31"/>
  <c r="E4141" i="31"/>
  <c r="E4142" i="31"/>
  <c r="E4143" i="31"/>
  <c r="E4144" i="31"/>
  <c r="E4145" i="31"/>
  <c r="E4146" i="31"/>
  <c r="E4147" i="31"/>
  <c r="E4148" i="31"/>
  <c r="E4149" i="31"/>
  <c r="E4150" i="31"/>
  <c r="E4151" i="31"/>
  <c r="E4152" i="31"/>
  <c r="E4153" i="31"/>
  <c r="E4154" i="31"/>
  <c r="E4155" i="31"/>
  <c r="E4156" i="31"/>
  <c r="E4157" i="31"/>
  <c r="E4158" i="31"/>
  <c r="E4159" i="31"/>
  <c r="E4160" i="31"/>
  <c r="E4161" i="31"/>
  <c r="E4162" i="31"/>
  <c r="E4163" i="31"/>
  <c r="E4164" i="31"/>
  <c r="E4165" i="31"/>
  <c r="E4166" i="31"/>
  <c r="E4167" i="31"/>
  <c r="E4168" i="31"/>
  <c r="E4169" i="31"/>
  <c r="E4170" i="31"/>
  <c r="E4171" i="31"/>
  <c r="E4172" i="31"/>
  <c r="E4173" i="31"/>
  <c r="E4174" i="31"/>
  <c r="E4175" i="31"/>
  <c r="E4176" i="31"/>
  <c r="E4177" i="31"/>
  <c r="E4178" i="31"/>
  <c r="E4179" i="31"/>
  <c r="E4180" i="31"/>
  <c r="E4181" i="31"/>
  <c r="E4182" i="31"/>
  <c r="E4183" i="31"/>
  <c r="E4184" i="31"/>
  <c r="E4185" i="31"/>
  <c r="E4186" i="31"/>
  <c r="E4187" i="31"/>
  <c r="E4188" i="31"/>
  <c r="E4189" i="31"/>
  <c r="E4190" i="31"/>
  <c r="E4191" i="31"/>
  <c r="E4192" i="31"/>
  <c r="E4193" i="31"/>
  <c r="E4194" i="31"/>
  <c r="E4195" i="31"/>
  <c r="E4196" i="31"/>
  <c r="E4197" i="31"/>
  <c r="E4198" i="31"/>
  <c r="E4199" i="31"/>
  <c r="E4200" i="31"/>
  <c r="E4201" i="31"/>
  <c r="E4202" i="31"/>
  <c r="E4203" i="31"/>
  <c r="E4204" i="31"/>
  <c r="E4205" i="31"/>
  <c r="E4206" i="31"/>
  <c r="E4207" i="31"/>
  <c r="E4208" i="31"/>
  <c r="E4209" i="31"/>
  <c r="E4210" i="31"/>
  <c r="E4211" i="31"/>
  <c r="E4212" i="31"/>
  <c r="E4213" i="31"/>
  <c r="E4214" i="31"/>
  <c r="E4215" i="31"/>
  <c r="E4216" i="31"/>
  <c r="E4217" i="31"/>
  <c r="E4218" i="31"/>
  <c r="E4219" i="31"/>
  <c r="E4220" i="31"/>
  <c r="E4221" i="31"/>
  <c r="E4222" i="31"/>
  <c r="E4223" i="31"/>
  <c r="E4224" i="31"/>
  <c r="E4225" i="31"/>
  <c r="E4226" i="31"/>
  <c r="E4227" i="31"/>
  <c r="E4228" i="31"/>
  <c r="E4229" i="31"/>
  <c r="E4230" i="31"/>
  <c r="E4231" i="31"/>
  <c r="E4232" i="31"/>
  <c r="E4233" i="31"/>
  <c r="E4234" i="31"/>
  <c r="E4235" i="31"/>
  <c r="E4236" i="31"/>
  <c r="E4237" i="31"/>
  <c r="E4238" i="31"/>
  <c r="E4239" i="31"/>
  <c r="E4240" i="31"/>
  <c r="E4241" i="31"/>
  <c r="E4242" i="31"/>
  <c r="E4243" i="31"/>
  <c r="E4244" i="31"/>
  <c r="E4245" i="31"/>
  <c r="E4246" i="31"/>
  <c r="E4247" i="31"/>
  <c r="E4248" i="31"/>
  <c r="E4249" i="31"/>
  <c r="E4250" i="31"/>
  <c r="E4251" i="31"/>
  <c r="E4252" i="31"/>
  <c r="E4253" i="31"/>
  <c r="E4254" i="31"/>
  <c r="E4255" i="31"/>
  <c r="E4256" i="31"/>
  <c r="E4257" i="31"/>
  <c r="E4258" i="31"/>
  <c r="E4259" i="31"/>
  <c r="E4260" i="31"/>
  <c r="E4261" i="31"/>
  <c r="E4262" i="31"/>
  <c r="E4263" i="31"/>
  <c r="E4264" i="31"/>
  <c r="E4265" i="31"/>
  <c r="E4266" i="31"/>
  <c r="E4267" i="31"/>
  <c r="E4268" i="31"/>
  <c r="E4269" i="31"/>
  <c r="E4270" i="31"/>
  <c r="E4271" i="31"/>
  <c r="E4272" i="31"/>
  <c r="E4273" i="31"/>
  <c r="E4274" i="31"/>
  <c r="E4275" i="31"/>
  <c r="E4276" i="31"/>
  <c r="E4277" i="31"/>
  <c r="E4278" i="31"/>
  <c r="E4279" i="31"/>
  <c r="E4280" i="31"/>
  <c r="E4281" i="31"/>
  <c r="E4282" i="31"/>
  <c r="E4283" i="31"/>
  <c r="E4284" i="31"/>
  <c r="E4285" i="31"/>
  <c r="E4286" i="31"/>
  <c r="E4287" i="31"/>
  <c r="E4288" i="31"/>
  <c r="E4289" i="31"/>
  <c r="E4290" i="31"/>
  <c r="E4291" i="31"/>
  <c r="E4292" i="31"/>
  <c r="E4293" i="31"/>
  <c r="E4294" i="31"/>
  <c r="E4295" i="31"/>
  <c r="E4296" i="31"/>
  <c r="E4297" i="31"/>
  <c r="E4298" i="31"/>
  <c r="E4299" i="31"/>
  <c r="E4300" i="31"/>
  <c r="E4301" i="31"/>
  <c r="E4302" i="31"/>
  <c r="E4303" i="31"/>
  <c r="E4304" i="31"/>
  <c r="E4305" i="31"/>
  <c r="E4306" i="31"/>
  <c r="E4307" i="31"/>
  <c r="E4308" i="31"/>
  <c r="E4309" i="31"/>
  <c r="E4310" i="31"/>
  <c r="E4311" i="31"/>
  <c r="E4312" i="31"/>
  <c r="E4313" i="31"/>
  <c r="E4314" i="31"/>
  <c r="E4315" i="31"/>
  <c r="E4316" i="31"/>
  <c r="E4317" i="31"/>
  <c r="E4318" i="31"/>
  <c r="E4319" i="31"/>
  <c r="E4320" i="31"/>
  <c r="E4321" i="31"/>
  <c r="E4322" i="31"/>
  <c r="E4323" i="31"/>
  <c r="E4324" i="31"/>
  <c r="E4325" i="31"/>
  <c r="E4326" i="31"/>
  <c r="E4327" i="31"/>
  <c r="E4328" i="31"/>
  <c r="E4329" i="31"/>
  <c r="E4330" i="31"/>
  <c r="E4331" i="31"/>
  <c r="E4332" i="31"/>
  <c r="E4333" i="31"/>
  <c r="E4334" i="31"/>
  <c r="E4335" i="31"/>
  <c r="E4336" i="31"/>
  <c r="E4337" i="31"/>
  <c r="E4338" i="31"/>
  <c r="E4339" i="31"/>
  <c r="E4340" i="31"/>
  <c r="E4341" i="31"/>
  <c r="E4342" i="31"/>
  <c r="E4343" i="31"/>
  <c r="E4344" i="31"/>
  <c r="E4345" i="31"/>
  <c r="E4346" i="31"/>
  <c r="E4347" i="31"/>
  <c r="E4348" i="31"/>
  <c r="E4349" i="31"/>
  <c r="E4350" i="31"/>
  <c r="E4351" i="31"/>
  <c r="E4352" i="31"/>
  <c r="E4353" i="31"/>
  <c r="E4354" i="31"/>
  <c r="E4355" i="31"/>
  <c r="E4356" i="31"/>
  <c r="E4357" i="31"/>
  <c r="E4358" i="31"/>
  <c r="E4359" i="31"/>
  <c r="E4360" i="31"/>
  <c r="E4361" i="31"/>
  <c r="E4362" i="31"/>
  <c r="E4363" i="31"/>
  <c r="E4364" i="31"/>
  <c r="E4365" i="31"/>
  <c r="E4366" i="31"/>
  <c r="E4367" i="31"/>
  <c r="E4368" i="31"/>
  <c r="E4369" i="31"/>
  <c r="E4370" i="31"/>
  <c r="E4371" i="31"/>
  <c r="E4372" i="31"/>
  <c r="E4373" i="31"/>
  <c r="E4374" i="31"/>
  <c r="E4375" i="31"/>
  <c r="E4376" i="31"/>
  <c r="E4377" i="31"/>
  <c r="E4378" i="31"/>
  <c r="E4379" i="31"/>
  <c r="E4380" i="31"/>
  <c r="E4381" i="31"/>
  <c r="E4382" i="31"/>
  <c r="E4383" i="31"/>
  <c r="E4384" i="31"/>
  <c r="E4385" i="31"/>
  <c r="E4386" i="31"/>
  <c r="E4387" i="31"/>
  <c r="E4388" i="31"/>
  <c r="E4389" i="31"/>
  <c r="E4390" i="31"/>
  <c r="E4391" i="31"/>
  <c r="E4392" i="31"/>
  <c r="E4393" i="31"/>
  <c r="E4394" i="31"/>
  <c r="E4395" i="31"/>
  <c r="E4396" i="31"/>
  <c r="E4397" i="31"/>
  <c r="E4398" i="31"/>
  <c r="E4399" i="31"/>
  <c r="E4400" i="31"/>
  <c r="E4401" i="31"/>
  <c r="E4402" i="31"/>
  <c r="E4403" i="31"/>
  <c r="E4404" i="31"/>
  <c r="E4405" i="31"/>
  <c r="E4406" i="31"/>
  <c r="E4407" i="31"/>
  <c r="E4408" i="31"/>
  <c r="E4409" i="31"/>
  <c r="E4410" i="31"/>
  <c r="E4411" i="31"/>
  <c r="E4412" i="31"/>
  <c r="E4413" i="31"/>
  <c r="E4414" i="31"/>
  <c r="E4415" i="31"/>
  <c r="E4416" i="31"/>
  <c r="E4417" i="31"/>
  <c r="E4418" i="31"/>
  <c r="E4419" i="31"/>
  <c r="E4420" i="31"/>
  <c r="E4421" i="31"/>
  <c r="E4422" i="31"/>
  <c r="E4423" i="31"/>
  <c r="E4424" i="31"/>
  <c r="E4425" i="31"/>
  <c r="E4426" i="31"/>
  <c r="E4427" i="31"/>
  <c r="E4428" i="31"/>
  <c r="E4429" i="31"/>
  <c r="E4430" i="31"/>
  <c r="E4431" i="31"/>
  <c r="E4432" i="31"/>
  <c r="E4433" i="31"/>
  <c r="E4434" i="31"/>
  <c r="E4435" i="31"/>
  <c r="E4436" i="31"/>
  <c r="E4437" i="31"/>
  <c r="E4438" i="31"/>
  <c r="E4439" i="31"/>
  <c r="E4440" i="31"/>
  <c r="E4441" i="31"/>
  <c r="E4442" i="31"/>
  <c r="E4443" i="31"/>
  <c r="E4444" i="31"/>
  <c r="E4445" i="31"/>
  <c r="E4446" i="31"/>
  <c r="E2" i="31"/>
  <c r="F4" i="24" s="1"/>
  <c r="C6" i="24" l="1"/>
  <c r="B7" i="24" l="1"/>
  <c r="D7" i="24" s="1"/>
  <c r="J1" i="31"/>
  <c r="J3" i="31" l="1"/>
  <c r="J4" i="31" s="1"/>
  <c r="J5" i="31" s="1"/>
  <c r="J6" i="31" s="1"/>
  <c r="J7" i="31" s="1"/>
  <c r="J8" i="31" s="1"/>
  <c r="J9" i="31" s="1"/>
  <c r="J10" i="31" s="1"/>
  <c r="J11" i="31" s="1"/>
  <c r="J12" i="31" s="1"/>
  <c r="J13" i="31" s="1"/>
  <c r="J14" i="31" s="1"/>
  <c r="J15" i="31" s="1"/>
  <c r="D12" i="24" l="1"/>
  <c r="D13" i="24"/>
  <c r="I13" i="24" s="1"/>
  <c r="D14" i="24"/>
  <c r="I14" i="24" s="1"/>
  <c r="D15" i="24"/>
  <c r="I15" i="24" s="1"/>
  <c r="D17" i="24"/>
  <c r="I17" i="24" s="1"/>
  <c r="D18" i="24"/>
  <c r="I18" i="24" s="1"/>
  <c r="D114" i="24"/>
  <c r="I12" i="24" l="1"/>
  <c r="D225" i="24"/>
  <c r="D224" i="24"/>
  <c r="D223" i="24"/>
  <c r="D222" i="24"/>
  <c r="D220" i="24"/>
  <c r="D221" i="24"/>
  <c r="D219" i="24"/>
  <c r="D218" i="24"/>
  <c r="D217" i="24"/>
  <c r="D216" i="24"/>
  <c r="D211" i="24"/>
  <c r="D215" i="24"/>
  <c r="D214" i="24"/>
  <c r="D213" i="24"/>
  <c r="D212" i="24"/>
  <c r="D210" i="24"/>
  <c r="D209" i="24"/>
  <c r="D208" i="24"/>
  <c r="D207" i="24"/>
  <c r="D205" i="24"/>
  <c r="D204" i="24"/>
  <c r="D203" i="24"/>
  <c r="D202" i="24"/>
  <c r="D201" i="24"/>
  <c r="D200" i="24"/>
  <c r="D199" i="24"/>
  <c r="D198" i="24"/>
  <c r="D197" i="24"/>
  <c r="D196" i="24"/>
  <c r="D195" i="24"/>
  <c r="D194" i="24"/>
  <c r="D193" i="24"/>
  <c r="D192" i="24"/>
  <c r="D191" i="24"/>
  <c r="D190" i="24"/>
  <c r="D189" i="24"/>
  <c r="D188" i="24"/>
  <c r="D187" i="24"/>
  <c r="D186" i="24"/>
  <c r="D185" i="24"/>
  <c r="D184" i="24"/>
  <c r="D183" i="24"/>
  <c r="D182" i="24"/>
  <c r="D181" i="24"/>
  <c r="D180" i="24"/>
  <c r="D179" i="24"/>
  <c r="D178" i="24"/>
  <c r="D176" i="24"/>
  <c r="D177" i="24"/>
  <c r="D175" i="24"/>
  <c r="D174" i="24"/>
  <c r="D173" i="24"/>
  <c r="D172" i="24"/>
  <c r="D171" i="24"/>
  <c r="D170" i="24"/>
  <c r="D169" i="24"/>
  <c r="D168" i="24"/>
  <c r="D167" i="24"/>
  <c r="D166" i="24"/>
  <c r="D165" i="24"/>
  <c r="D164" i="24"/>
  <c r="D163" i="24"/>
  <c r="D162" i="24"/>
  <c r="D161" i="24"/>
  <c r="D160" i="24"/>
  <c r="D159" i="24"/>
  <c r="D158" i="24"/>
  <c r="D157" i="24"/>
  <c r="D156" i="24"/>
  <c r="D155" i="24"/>
  <c r="D154" i="24"/>
  <c r="D153" i="24"/>
  <c r="D152" i="24"/>
  <c r="D151" i="24"/>
  <c r="D150" i="24"/>
  <c r="D149" i="24"/>
  <c r="D148" i="24"/>
  <c r="D147" i="24"/>
  <c r="D145" i="24"/>
  <c r="D144" i="24"/>
  <c r="D143" i="24"/>
  <c r="D142" i="24"/>
  <c r="D146" i="24"/>
  <c r="D141" i="24"/>
  <c r="D140" i="24"/>
  <c r="D139" i="24"/>
  <c r="D138" i="24"/>
  <c r="D137" i="24"/>
  <c r="D136" i="24"/>
  <c r="D135" i="24"/>
  <c r="D134" i="24"/>
  <c r="D133" i="24"/>
  <c r="D132" i="24"/>
  <c r="D131" i="24"/>
  <c r="D130" i="24"/>
  <c r="D129" i="24"/>
  <c r="D128" i="24"/>
  <c r="D127" i="24"/>
  <c r="D126" i="24"/>
  <c r="D125" i="24"/>
  <c r="D124" i="24"/>
  <c r="D123" i="24"/>
  <c r="D122" i="24"/>
  <c r="D121" i="24"/>
  <c r="D120" i="24"/>
  <c r="D119" i="24"/>
  <c r="D118" i="24"/>
  <c r="D117" i="24"/>
  <c r="D116" i="24"/>
  <c r="D115" i="24"/>
  <c r="D113" i="24"/>
  <c r="D112" i="24"/>
  <c r="D110" i="24"/>
  <c r="D109" i="24"/>
  <c r="D108" i="24"/>
  <c r="D107" i="24"/>
  <c r="D106" i="24"/>
  <c r="D105" i="24"/>
  <c r="D104" i="24"/>
  <c r="D103" i="24"/>
  <c r="D102" i="24"/>
  <c r="D101" i="24"/>
  <c r="D99" i="24"/>
  <c r="D98" i="24"/>
  <c r="D97" i="24"/>
  <c r="D96" i="24"/>
  <c r="D94" i="24"/>
  <c r="D93" i="24"/>
  <c r="D92" i="24"/>
  <c r="D91" i="24"/>
  <c r="D90" i="24"/>
  <c r="D89" i="24"/>
  <c r="D88" i="24"/>
  <c r="D87" i="24"/>
  <c r="D86" i="24"/>
  <c r="D85" i="24"/>
  <c r="D84" i="24"/>
  <c r="D83" i="24"/>
  <c r="D82" i="24"/>
  <c r="D81" i="24"/>
  <c r="D80" i="24"/>
  <c r="D79" i="24"/>
  <c r="D78" i="24"/>
  <c r="D77" i="24"/>
  <c r="D76" i="24"/>
  <c r="D75" i="24"/>
  <c r="D73" i="24"/>
  <c r="D72" i="24"/>
  <c r="D71" i="24"/>
  <c r="D70" i="24"/>
  <c r="D69" i="24"/>
  <c r="D68" i="24"/>
  <c r="D67" i="24"/>
  <c r="D66" i="24"/>
  <c r="D65" i="24"/>
  <c r="D64" i="24"/>
  <c r="D62" i="24"/>
  <c r="D61" i="24"/>
  <c r="D60" i="24"/>
  <c r="D59" i="24"/>
  <c r="D58" i="24"/>
  <c r="D57" i="24"/>
  <c r="D56" i="24"/>
  <c r="D55" i="24"/>
  <c r="D54" i="24"/>
  <c r="D53" i="24"/>
  <c r="D52" i="24"/>
  <c r="D51" i="24"/>
  <c r="D50" i="24"/>
  <c r="D49" i="24"/>
  <c r="D48" i="24"/>
  <c r="D47" i="24"/>
  <c r="D46" i="24"/>
  <c r="D45" i="24"/>
  <c r="D44" i="24"/>
  <c r="D43" i="24"/>
  <c r="D42" i="24"/>
  <c r="D40" i="24"/>
  <c r="D39" i="24"/>
  <c r="D38" i="24"/>
  <c r="D37" i="24"/>
  <c r="D36" i="24"/>
  <c r="D35" i="24"/>
  <c r="D34" i="24"/>
  <c r="D32" i="24" l="1"/>
  <c r="D33" i="24"/>
  <c r="D31" i="24"/>
  <c r="D27" i="24"/>
  <c r="D28" i="24"/>
  <c r="D29" i="24"/>
  <c r="D30" i="24"/>
  <c r="D26" i="24"/>
  <c r="D22" i="24"/>
  <c r="D23" i="24"/>
  <c r="D24" i="24"/>
  <c r="D25" i="24"/>
  <c r="D21" i="24"/>
  <c r="D20" i="24"/>
  <c r="D19" i="24"/>
  <c r="G7" i="24" l="1"/>
  <c r="G1" i="31"/>
  <c r="G4" i="31" l="1"/>
  <c r="G10" i="31"/>
  <c r="G16" i="31"/>
  <c r="G22" i="31"/>
  <c r="G28" i="31"/>
  <c r="G34" i="31"/>
  <c r="G40" i="31"/>
  <c r="G46" i="31"/>
  <c r="G52" i="31"/>
  <c r="G58" i="31"/>
  <c r="G64" i="31"/>
  <c r="G70" i="31"/>
  <c r="G76" i="31"/>
  <c r="G82" i="31"/>
  <c r="G88" i="31"/>
  <c r="G94" i="31"/>
  <c r="G100" i="31"/>
  <c r="G106" i="31"/>
  <c r="G112" i="31"/>
  <c r="G118" i="31"/>
  <c r="G124" i="31"/>
  <c r="G130" i="31"/>
  <c r="G136" i="31"/>
  <c r="G142" i="31"/>
  <c r="G148" i="31"/>
  <c r="G154" i="31"/>
  <c r="G160" i="31"/>
  <c r="G166" i="31"/>
  <c r="G172" i="31"/>
  <c r="G178" i="31"/>
  <c r="G184" i="31"/>
  <c r="G190" i="31"/>
  <c r="G196" i="31"/>
  <c r="G202" i="31"/>
  <c r="G208" i="31"/>
  <c r="G214" i="31"/>
  <c r="G220" i="31"/>
  <c r="G226" i="31"/>
  <c r="G232" i="31"/>
  <c r="G238" i="31"/>
  <c r="G244" i="31"/>
  <c r="G250" i="31"/>
  <c r="G256" i="31"/>
  <c r="G262" i="31"/>
  <c r="G268" i="31"/>
  <c r="G274" i="31"/>
  <c r="G280" i="31"/>
  <c r="G286" i="31"/>
  <c r="G292" i="31"/>
  <c r="G298" i="31"/>
  <c r="G304" i="31"/>
  <c r="G310" i="31"/>
  <c r="G316" i="31"/>
  <c r="G322" i="31"/>
  <c r="G328" i="31"/>
  <c r="G334" i="31"/>
  <c r="G340" i="31"/>
  <c r="G346" i="31"/>
  <c r="G352" i="31"/>
  <c r="G358" i="31"/>
  <c r="G364" i="31"/>
  <c r="G370" i="31"/>
  <c r="G376" i="31"/>
  <c r="G382" i="31"/>
  <c r="G388" i="31"/>
  <c r="G394" i="31"/>
  <c r="G400" i="31"/>
  <c r="G406" i="31"/>
  <c r="G412" i="31"/>
  <c r="G418" i="31"/>
  <c r="G424" i="31"/>
  <c r="G430" i="31"/>
  <c r="G436" i="31"/>
  <c r="G442" i="31"/>
  <c r="G448" i="31"/>
  <c r="G454" i="31"/>
  <c r="G460" i="31"/>
  <c r="G466" i="31"/>
  <c r="G472" i="31"/>
  <c r="G478" i="31"/>
  <c r="G484" i="31"/>
  <c r="G490" i="31"/>
  <c r="G496" i="31"/>
  <c r="G502" i="31"/>
  <c r="G508" i="31"/>
  <c r="G5" i="31"/>
  <c r="G11" i="31"/>
  <c r="G17" i="31"/>
  <c r="G23" i="31"/>
  <c r="G29" i="31"/>
  <c r="G35" i="31"/>
  <c r="G41" i="31"/>
  <c r="G47" i="31"/>
  <c r="G53" i="31"/>
  <c r="G59" i="31"/>
  <c r="G65" i="31"/>
  <c r="G71" i="31"/>
  <c r="G77" i="31"/>
  <c r="G83" i="31"/>
  <c r="G89" i="31"/>
  <c r="G95" i="31"/>
  <c r="G101" i="31"/>
  <c r="G107" i="31"/>
  <c r="G113" i="31"/>
  <c r="G119" i="31"/>
  <c r="G125" i="31"/>
  <c r="G131" i="31"/>
  <c r="G137" i="31"/>
  <c r="G143" i="31"/>
  <c r="G149" i="31"/>
  <c r="G155" i="31"/>
  <c r="G161" i="31"/>
  <c r="G167" i="31"/>
  <c r="G173" i="31"/>
  <c r="G179" i="31"/>
  <c r="G185" i="31"/>
  <c r="G191" i="31"/>
  <c r="G197" i="31"/>
  <c r="G203" i="31"/>
  <c r="G209" i="31"/>
  <c r="G215" i="31"/>
  <c r="G221" i="31"/>
  <c r="G227" i="31"/>
  <c r="G233" i="31"/>
  <c r="G239" i="31"/>
  <c r="G245" i="31"/>
  <c r="G251" i="31"/>
  <c r="G257" i="31"/>
  <c r="G263" i="31"/>
  <c r="G269" i="31"/>
  <c r="G275" i="31"/>
  <c r="G281" i="31"/>
  <c r="G287" i="31"/>
  <c r="G293" i="31"/>
  <c r="G299" i="31"/>
  <c r="G305" i="31"/>
  <c r="G311" i="31"/>
  <c r="G317" i="31"/>
  <c r="G323" i="31"/>
  <c r="G329" i="31"/>
  <c r="G335" i="31"/>
  <c r="G341" i="31"/>
  <c r="G347" i="31"/>
  <c r="G353" i="31"/>
  <c r="G359" i="31"/>
  <c r="G365" i="31"/>
  <c r="G371" i="31"/>
  <c r="G377" i="31"/>
  <c r="G383" i="31"/>
  <c r="G389" i="31"/>
  <c r="G395" i="31"/>
  <c r="G401" i="31"/>
  <c r="G407" i="31"/>
  <c r="G413" i="31"/>
  <c r="G419" i="31"/>
  <c r="G425" i="31"/>
  <c r="G431" i="31"/>
  <c r="G437" i="31"/>
  <c r="G443" i="31"/>
  <c r="G449" i="31"/>
  <c r="G455" i="31"/>
  <c r="G461" i="31"/>
  <c r="G467" i="31"/>
  <c r="G473" i="31"/>
  <c r="G479" i="31"/>
  <c r="G485" i="31"/>
  <c r="G491" i="31"/>
  <c r="G497" i="31"/>
  <c r="G503" i="31"/>
  <c r="G509" i="31"/>
  <c r="G6" i="31"/>
  <c r="G12" i="31"/>
  <c r="G18" i="31"/>
  <c r="G24" i="31"/>
  <c r="G30" i="31"/>
  <c r="G36" i="31"/>
  <c r="G42" i="31"/>
  <c r="G48" i="31"/>
  <c r="G54" i="31"/>
  <c r="G60" i="31"/>
  <c r="G66" i="31"/>
  <c r="G72" i="31"/>
  <c r="G78" i="31"/>
  <c r="G84" i="31"/>
  <c r="G90" i="31"/>
  <c r="G96" i="31"/>
  <c r="G102" i="31"/>
  <c r="G108" i="31"/>
  <c r="G114" i="31"/>
  <c r="G120" i="31"/>
  <c r="G126" i="31"/>
  <c r="G132" i="31"/>
  <c r="G138" i="31"/>
  <c r="G144" i="31"/>
  <c r="G150" i="31"/>
  <c r="G156" i="31"/>
  <c r="G162" i="31"/>
  <c r="G168" i="31"/>
  <c r="G174" i="31"/>
  <c r="G180" i="31"/>
  <c r="G186" i="31"/>
  <c r="G192" i="31"/>
  <c r="G198" i="31"/>
  <c r="G204" i="31"/>
  <c r="G210" i="31"/>
  <c r="G216" i="31"/>
  <c r="G222" i="31"/>
  <c r="G228" i="31"/>
  <c r="G234" i="31"/>
  <c r="G240" i="31"/>
  <c r="G246" i="31"/>
  <c r="G252" i="31"/>
  <c r="G258" i="31"/>
  <c r="G264" i="31"/>
  <c r="G270" i="31"/>
  <c r="G276" i="31"/>
  <c r="G282" i="31"/>
  <c r="G288" i="31"/>
  <c r="G294" i="31"/>
  <c r="G300" i="31"/>
  <c r="G306" i="31"/>
  <c r="G312" i="31"/>
  <c r="G318" i="31"/>
  <c r="G324" i="31"/>
  <c r="G330" i="31"/>
  <c r="G336" i="31"/>
  <c r="G342" i="31"/>
  <c r="G348" i="31"/>
  <c r="G354" i="31"/>
  <c r="G360" i="31"/>
  <c r="G366" i="31"/>
  <c r="G372" i="31"/>
  <c r="G378" i="31"/>
  <c r="G384" i="31"/>
  <c r="G390" i="31"/>
  <c r="G396" i="31"/>
  <c r="G402" i="31"/>
  <c r="G408" i="31"/>
  <c r="G414" i="31"/>
  <c r="G420" i="31"/>
  <c r="G426" i="31"/>
  <c r="G432" i="31"/>
  <c r="G438" i="31"/>
  <c r="G444" i="31"/>
  <c r="G450" i="31"/>
  <c r="G456" i="31"/>
  <c r="G462" i="31"/>
  <c r="G468" i="31"/>
  <c r="G474" i="31"/>
  <c r="G480" i="31"/>
  <c r="G486" i="31"/>
  <c r="G492" i="31"/>
  <c r="G498" i="31"/>
  <c r="G504" i="31"/>
  <c r="G510" i="31"/>
  <c r="G7" i="31"/>
  <c r="G13" i="31"/>
  <c r="G19" i="31"/>
  <c r="G25" i="31"/>
  <c r="G31" i="31"/>
  <c r="G37" i="31"/>
  <c r="G43" i="31"/>
  <c r="G49" i="31"/>
  <c r="G55" i="31"/>
  <c r="G61" i="31"/>
  <c r="G67" i="31"/>
  <c r="G73" i="31"/>
  <c r="G79" i="31"/>
  <c r="G85" i="31"/>
  <c r="G91" i="31"/>
  <c r="G97" i="31"/>
  <c r="G103" i="31"/>
  <c r="G109" i="31"/>
  <c r="G115" i="31"/>
  <c r="G121" i="31"/>
  <c r="G127" i="31"/>
  <c r="G133" i="31"/>
  <c r="G139" i="31"/>
  <c r="G145" i="31"/>
  <c r="G151" i="31"/>
  <c r="G157" i="31"/>
  <c r="G163" i="31"/>
  <c r="G169" i="31"/>
  <c r="G175" i="31"/>
  <c r="G181" i="31"/>
  <c r="G187" i="31"/>
  <c r="G193" i="31"/>
  <c r="G199" i="31"/>
  <c r="G205" i="31"/>
  <c r="G211" i="31"/>
  <c r="G217" i="31"/>
  <c r="G223" i="31"/>
  <c r="G229" i="31"/>
  <c r="G235" i="31"/>
  <c r="G241" i="31"/>
  <c r="G247" i="31"/>
  <c r="G253" i="31"/>
  <c r="G259" i="31"/>
  <c r="G265" i="31"/>
  <c r="G271" i="31"/>
  <c r="G277" i="31"/>
  <c r="G283" i="31"/>
  <c r="G289" i="31"/>
  <c r="G295" i="31"/>
  <c r="G301" i="31"/>
  <c r="G307" i="31"/>
  <c r="G313" i="31"/>
  <c r="G319" i="31"/>
  <c r="G325" i="31"/>
  <c r="G331" i="31"/>
  <c r="G337" i="31"/>
  <c r="G343" i="31"/>
  <c r="G349" i="31"/>
  <c r="G355" i="31"/>
  <c r="G361" i="31"/>
  <c r="G367" i="31"/>
  <c r="G373" i="31"/>
  <c r="G379" i="31"/>
  <c r="G385" i="31"/>
  <c r="G391" i="31"/>
  <c r="G397" i="31"/>
  <c r="G403" i="31"/>
  <c r="G409" i="31"/>
  <c r="G415" i="31"/>
  <c r="G421" i="31"/>
  <c r="G427" i="31"/>
  <c r="G433" i="31"/>
  <c r="G439" i="31"/>
  <c r="G445" i="31"/>
  <c r="G451" i="31"/>
  <c r="G457" i="31"/>
  <c r="G463" i="31"/>
  <c r="G469" i="31"/>
  <c r="G475" i="31"/>
  <c r="G481" i="31"/>
  <c r="G487" i="31"/>
  <c r="G493" i="31"/>
  <c r="G499" i="31"/>
  <c r="G505" i="31"/>
  <c r="G511" i="31"/>
  <c r="G8" i="31"/>
  <c r="G14" i="31"/>
  <c r="G20" i="31"/>
  <c r="G26" i="31"/>
  <c r="G32" i="31"/>
  <c r="G38" i="31"/>
  <c r="G44" i="31"/>
  <c r="G50" i="31"/>
  <c r="G56" i="31"/>
  <c r="G62" i="31"/>
  <c r="G68" i="31"/>
  <c r="G74" i="31"/>
  <c r="G80" i="31"/>
  <c r="G86" i="31"/>
  <c r="G92" i="31"/>
  <c r="G98" i="31"/>
  <c r="G104" i="31"/>
  <c r="G110" i="31"/>
  <c r="G116" i="31"/>
  <c r="G122" i="31"/>
  <c r="G128" i="31"/>
  <c r="G134" i="31"/>
  <c r="G140" i="31"/>
  <c r="G146" i="31"/>
  <c r="G152" i="31"/>
  <c r="G158" i="31"/>
  <c r="G164" i="31"/>
  <c r="G170" i="31"/>
  <c r="G176" i="31"/>
  <c r="G182" i="31"/>
  <c r="G188" i="31"/>
  <c r="G194" i="31"/>
  <c r="G200" i="31"/>
  <c r="G206" i="31"/>
  <c r="G212" i="31"/>
  <c r="G218" i="31"/>
  <c r="G224" i="31"/>
  <c r="G230" i="31"/>
  <c r="G236" i="31"/>
  <c r="G242" i="31"/>
  <c r="G248" i="31"/>
  <c r="G254" i="31"/>
  <c r="G260" i="31"/>
  <c r="G266" i="31"/>
  <c r="G272" i="31"/>
  <c r="G278" i="31"/>
  <c r="G284" i="31"/>
  <c r="G290" i="31"/>
  <c r="G296" i="31"/>
  <c r="G302" i="31"/>
  <c r="G308" i="31"/>
  <c r="G314" i="31"/>
  <c r="G320" i="31"/>
  <c r="G326" i="31"/>
  <c r="G332" i="31"/>
  <c r="G338" i="31"/>
  <c r="G344" i="31"/>
  <c r="G350" i="31"/>
  <c r="G356" i="31"/>
  <c r="G362" i="31"/>
  <c r="G368" i="31"/>
  <c r="G374" i="31"/>
  <c r="G380" i="31"/>
  <c r="G386" i="31"/>
  <c r="G392" i="31"/>
  <c r="G398" i="31"/>
  <c r="G404" i="31"/>
  <c r="G410" i="31"/>
  <c r="G416" i="31"/>
  <c r="G422" i="31"/>
  <c r="G428" i="31"/>
  <c r="G434" i="31"/>
  <c r="G440" i="31"/>
  <c r="G446" i="31"/>
  <c r="G452" i="31"/>
  <c r="G458" i="31"/>
  <c r="G464" i="31"/>
  <c r="G470" i="31"/>
  <c r="G476" i="31"/>
  <c r="G482" i="31"/>
  <c r="G488" i="31"/>
  <c r="G494" i="31"/>
  <c r="G500" i="31"/>
  <c r="G506" i="31"/>
  <c r="G9" i="31"/>
  <c r="G15" i="31"/>
  <c r="G21" i="31"/>
  <c r="G27" i="31"/>
  <c r="G33" i="31"/>
  <c r="G39" i="31"/>
  <c r="G45" i="31"/>
  <c r="G51" i="31"/>
  <c r="G57" i="31"/>
  <c r="G63" i="31"/>
  <c r="G69" i="31"/>
  <c r="G75" i="31"/>
  <c r="G81" i="31"/>
  <c r="G87" i="31"/>
  <c r="G93" i="31"/>
  <c r="G99" i="31"/>
  <c r="G105" i="31"/>
  <c r="G111" i="31"/>
  <c r="G117" i="31"/>
  <c r="G123" i="31"/>
  <c r="G129" i="31"/>
  <c r="G135" i="31"/>
  <c r="G141" i="31"/>
  <c r="G147" i="31"/>
  <c r="G153" i="31"/>
  <c r="G159" i="31"/>
  <c r="G165" i="31"/>
  <c r="G171" i="31"/>
  <c r="G177" i="31"/>
  <c r="G183" i="31"/>
  <c r="G189" i="31"/>
  <c r="G195" i="31"/>
  <c r="G201" i="31"/>
  <c r="G207" i="31"/>
  <c r="G213" i="31"/>
  <c r="G219" i="31"/>
  <c r="G225" i="31"/>
  <c r="G231" i="31"/>
  <c r="G237" i="31"/>
  <c r="G243" i="31"/>
  <c r="G249" i="31"/>
  <c r="G255" i="31"/>
  <c r="G261" i="31"/>
  <c r="G267" i="31"/>
  <c r="G273" i="31"/>
  <c r="G279" i="31"/>
  <c r="G285" i="31"/>
  <c r="G291" i="31"/>
  <c r="G297" i="31"/>
  <c r="G303" i="31"/>
  <c r="G309" i="31"/>
  <c r="G315" i="31"/>
  <c r="G321" i="31"/>
  <c r="G327" i="31"/>
  <c r="G333" i="31"/>
  <c r="G339" i="31"/>
  <c r="G345" i="31"/>
  <c r="G351" i="31"/>
  <c r="G357" i="31"/>
  <c r="G363" i="31"/>
  <c r="G369" i="31"/>
  <c r="G375" i="31"/>
  <c r="G381" i="31"/>
  <c r="G387" i="31"/>
  <c r="G393" i="31"/>
  <c r="G399" i="31"/>
  <c r="G435" i="31"/>
  <c r="G471" i="31"/>
  <c r="G507" i="31"/>
  <c r="G517" i="31"/>
  <c r="G523" i="31"/>
  <c r="G529" i="31"/>
  <c r="G535" i="31"/>
  <c r="G541" i="31"/>
  <c r="G547" i="31"/>
  <c r="G553" i="31"/>
  <c r="G559" i="31"/>
  <c r="G565" i="31"/>
  <c r="G571" i="31"/>
  <c r="G577" i="31"/>
  <c r="G583" i="31"/>
  <c r="G589" i="31"/>
  <c r="G595" i="31"/>
  <c r="G601" i="31"/>
  <c r="G607" i="31"/>
  <c r="G613" i="31"/>
  <c r="G619" i="31"/>
  <c r="G625" i="31"/>
  <c r="G631" i="31"/>
  <c r="G637" i="31"/>
  <c r="G643" i="31"/>
  <c r="G649" i="31"/>
  <c r="G655" i="31"/>
  <c r="G661" i="31"/>
  <c r="G667" i="31"/>
  <c r="G673" i="31"/>
  <c r="G679" i="31"/>
  <c r="G685" i="31"/>
  <c r="G691" i="31"/>
  <c r="G697" i="31"/>
  <c r="G703" i="31"/>
  <c r="G709" i="31"/>
  <c r="G715" i="31"/>
  <c r="G721" i="31"/>
  <c r="G727" i="31"/>
  <c r="G733" i="31"/>
  <c r="G739" i="31"/>
  <c r="G745" i="31"/>
  <c r="G751" i="31"/>
  <c r="G757" i="31"/>
  <c r="G763" i="31"/>
  <c r="G769" i="31"/>
  <c r="G775" i="31"/>
  <c r="G781" i="31"/>
  <c r="G787" i="31"/>
  <c r="G793" i="31"/>
  <c r="G799" i="31"/>
  <c r="G805" i="31"/>
  <c r="G811" i="31"/>
  <c r="G817" i="31"/>
  <c r="G823" i="31"/>
  <c r="G829" i="31"/>
  <c r="G835" i="31"/>
  <c r="G841" i="31"/>
  <c r="G847" i="31"/>
  <c r="G853" i="31"/>
  <c r="G859" i="31"/>
  <c r="G865" i="31"/>
  <c r="G871" i="31"/>
  <c r="G877" i="31"/>
  <c r="G883" i="31"/>
  <c r="G889" i="31"/>
  <c r="G895" i="31"/>
  <c r="G901" i="31"/>
  <c r="G907" i="31"/>
  <c r="G913" i="31"/>
  <c r="G919" i="31"/>
  <c r="G925" i="31"/>
  <c r="G931" i="31"/>
  <c r="G937" i="31"/>
  <c r="G943" i="31"/>
  <c r="G949" i="31"/>
  <c r="G955" i="31"/>
  <c r="G961" i="31"/>
  <c r="G967" i="31"/>
  <c r="G973" i="31"/>
  <c r="G979" i="31"/>
  <c r="G985" i="31"/>
  <c r="G991" i="31"/>
  <c r="G997" i="31"/>
  <c r="G405" i="31"/>
  <c r="G441" i="31"/>
  <c r="G477" i="31"/>
  <c r="G512" i="31"/>
  <c r="G518" i="31"/>
  <c r="G524" i="31"/>
  <c r="G530" i="31"/>
  <c r="G536" i="31"/>
  <c r="G542" i="31"/>
  <c r="G548" i="31"/>
  <c r="G554" i="31"/>
  <c r="G560" i="31"/>
  <c r="G566" i="31"/>
  <c r="G572" i="31"/>
  <c r="G578" i="31"/>
  <c r="G584" i="31"/>
  <c r="G590" i="31"/>
  <c r="G596" i="31"/>
  <c r="G602" i="31"/>
  <c r="G608" i="31"/>
  <c r="G614" i="31"/>
  <c r="G620" i="31"/>
  <c r="G626" i="31"/>
  <c r="G632" i="31"/>
  <c r="G638" i="31"/>
  <c r="G644" i="31"/>
  <c r="G650" i="31"/>
  <c r="G656" i="31"/>
  <c r="G662" i="31"/>
  <c r="G668" i="31"/>
  <c r="G674" i="31"/>
  <c r="G680" i="31"/>
  <c r="G686" i="31"/>
  <c r="G692" i="31"/>
  <c r="G698" i="31"/>
  <c r="G704" i="31"/>
  <c r="G710" i="31"/>
  <c r="G716" i="31"/>
  <c r="G722" i="31"/>
  <c r="G728" i="31"/>
  <c r="G734" i="31"/>
  <c r="G740" i="31"/>
  <c r="G746" i="31"/>
  <c r="G752" i="31"/>
  <c r="G758" i="31"/>
  <c r="G764" i="31"/>
  <c r="G770" i="31"/>
  <c r="G776" i="31"/>
  <c r="G782" i="31"/>
  <c r="G788" i="31"/>
  <c r="G794" i="31"/>
  <c r="G800" i="31"/>
  <c r="G806" i="31"/>
  <c r="G812" i="31"/>
  <c r="G818" i="31"/>
  <c r="G824" i="31"/>
  <c r="G830" i="31"/>
  <c r="G836" i="31"/>
  <c r="G842" i="31"/>
  <c r="G848" i="31"/>
  <c r="G854" i="31"/>
  <c r="G860" i="31"/>
  <c r="G866" i="31"/>
  <c r="G872" i="31"/>
  <c r="G878" i="31"/>
  <c r="G884" i="31"/>
  <c r="G890" i="31"/>
  <c r="G896" i="31"/>
  <c r="G902" i="31"/>
  <c r="G908" i="31"/>
  <c r="G914" i="31"/>
  <c r="G920" i="31"/>
  <c r="G926" i="31"/>
  <c r="G932" i="31"/>
  <c r="G938" i="31"/>
  <c r="G944" i="31"/>
  <c r="G950" i="31"/>
  <c r="G956" i="31"/>
  <c r="G962" i="31"/>
  <c r="G968" i="31"/>
  <c r="G974" i="31"/>
  <c r="G980" i="31"/>
  <c r="G986" i="31"/>
  <c r="G992" i="31"/>
  <c r="G998" i="31"/>
  <c r="G411" i="31"/>
  <c r="G447" i="31"/>
  <c r="G483" i="31"/>
  <c r="G513" i="31"/>
  <c r="G519" i="31"/>
  <c r="G525" i="31"/>
  <c r="G531" i="31"/>
  <c r="G537" i="31"/>
  <c r="G543" i="31"/>
  <c r="G549" i="31"/>
  <c r="G555" i="31"/>
  <c r="G561" i="31"/>
  <c r="G567" i="31"/>
  <c r="G573" i="31"/>
  <c r="G579" i="31"/>
  <c r="G585" i="31"/>
  <c r="G591" i="31"/>
  <c r="G597" i="31"/>
  <c r="G603" i="31"/>
  <c r="G609" i="31"/>
  <c r="G615" i="31"/>
  <c r="G621" i="31"/>
  <c r="G627" i="31"/>
  <c r="G633" i="31"/>
  <c r="G639" i="31"/>
  <c r="G645" i="31"/>
  <c r="G651" i="31"/>
  <c r="G657" i="31"/>
  <c r="G663" i="31"/>
  <c r="G669" i="31"/>
  <c r="G675" i="31"/>
  <c r="G681" i="31"/>
  <c r="G687" i="31"/>
  <c r="G693" i="31"/>
  <c r="G699" i="31"/>
  <c r="G705" i="31"/>
  <c r="G711" i="31"/>
  <c r="G717" i="31"/>
  <c r="G723" i="31"/>
  <c r="G729" i="31"/>
  <c r="G735" i="31"/>
  <c r="G741" i="31"/>
  <c r="G747" i="31"/>
  <c r="G753" i="31"/>
  <c r="G759" i="31"/>
  <c r="G765" i="31"/>
  <c r="G771" i="31"/>
  <c r="G777" i="31"/>
  <c r="G783" i="31"/>
  <c r="G789" i="31"/>
  <c r="G795" i="31"/>
  <c r="G801" i="31"/>
  <c r="G807" i="31"/>
  <c r="G813" i="31"/>
  <c r="G819" i="31"/>
  <c r="G825" i="31"/>
  <c r="G831" i="31"/>
  <c r="G837" i="31"/>
  <c r="G843" i="31"/>
  <c r="G849" i="31"/>
  <c r="G855" i="31"/>
  <c r="G861" i="31"/>
  <c r="G867" i="31"/>
  <c r="G873" i="31"/>
  <c r="G879" i="31"/>
  <c r="G885" i="31"/>
  <c r="G891" i="31"/>
  <c r="G897" i="31"/>
  <c r="G903" i="31"/>
  <c r="G909" i="31"/>
  <c r="G915" i="31"/>
  <c r="G921" i="31"/>
  <c r="G927" i="31"/>
  <c r="G933" i="31"/>
  <c r="G939" i="31"/>
  <c r="G945" i="31"/>
  <c r="G951" i="31"/>
  <c r="G957" i="31"/>
  <c r="G963" i="31"/>
  <c r="G969" i="31"/>
  <c r="G975" i="31"/>
  <c r="G981" i="31"/>
  <c r="G987" i="31"/>
  <c r="G993" i="31"/>
  <c r="G999" i="31"/>
  <c r="G417" i="31"/>
  <c r="G453" i="31"/>
  <c r="G489" i="31"/>
  <c r="G514" i="31"/>
  <c r="G520" i="31"/>
  <c r="G526" i="31"/>
  <c r="G532" i="31"/>
  <c r="G538" i="31"/>
  <c r="G544" i="31"/>
  <c r="G550" i="31"/>
  <c r="G556" i="31"/>
  <c r="G562" i="31"/>
  <c r="G568" i="31"/>
  <c r="G574" i="31"/>
  <c r="G580" i="31"/>
  <c r="G586" i="31"/>
  <c r="G592" i="31"/>
  <c r="G598" i="31"/>
  <c r="G604" i="31"/>
  <c r="G610" i="31"/>
  <c r="G616" i="31"/>
  <c r="G622" i="31"/>
  <c r="G628" i="31"/>
  <c r="G634" i="31"/>
  <c r="G640" i="31"/>
  <c r="G646" i="31"/>
  <c r="G652" i="31"/>
  <c r="G658" i="31"/>
  <c r="G664" i="31"/>
  <c r="G670" i="31"/>
  <c r="G676" i="31"/>
  <c r="G682" i="31"/>
  <c r="G688" i="31"/>
  <c r="G694" i="31"/>
  <c r="G700" i="31"/>
  <c r="G706" i="31"/>
  <c r="G712" i="31"/>
  <c r="G718" i="31"/>
  <c r="G724" i="31"/>
  <c r="G730" i="31"/>
  <c r="G736" i="31"/>
  <c r="G742" i="31"/>
  <c r="G748" i="31"/>
  <c r="G754" i="31"/>
  <c r="G760" i="31"/>
  <c r="G766" i="31"/>
  <c r="G772" i="31"/>
  <c r="G778" i="31"/>
  <c r="G784" i="31"/>
  <c r="G790" i="31"/>
  <c r="G796" i="31"/>
  <c r="G802" i="31"/>
  <c r="G808" i="31"/>
  <c r="G814" i="31"/>
  <c r="G820" i="31"/>
  <c r="G826" i="31"/>
  <c r="G832" i="31"/>
  <c r="G838" i="31"/>
  <c r="G844" i="31"/>
  <c r="G850" i="31"/>
  <c r="G856" i="31"/>
  <c r="G862" i="31"/>
  <c r="G868" i="31"/>
  <c r="G874" i="31"/>
  <c r="G880" i="31"/>
  <c r="G886" i="31"/>
  <c r="G892" i="31"/>
  <c r="G898" i="31"/>
  <c r="G904" i="31"/>
  <c r="G910" i="31"/>
  <c r="G916" i="31"/>
  <c r="G922" i="31"/>
  <c r="G928" i="31"/>
  <c r="G934" i="31"/>
  <c r="G940" i="31"/>
  <c r="G946" i="31"/>
  <c r="G952" i="31"/>
  <c r="G958" i="31"/>
  <c r="G964" i="31"/>
  <c r="G970" i="31"/>
  <c r="G976" i="31"/>
  <c r="G982" i="31"/>
  <c r="G988" i="31"/>
  <c r="G994" i="31"/>
  <c r="G1000" i="31"/>
  <c r="G423" i="31"/>
  <c r="G459" i="31"/>
  <c r="G495" i="31"/>
  <c r="G515" i="31"/>
  <c r="G521" i="31"/>
  <c r="G527" i="31"/>
  <c r="G533" i="31"/>
  <c r="G539" i="31"/>
  <c r="G545" i="31"/>
  <c r="G551" i="31"/>
  <c r="G557" i="31"/>
  <c r="G563" i="31"/>
  <c r="G569" i="31"/>
  <c r="G575" i="31"/>
  <c r="G581" i="31"/>
  <c r="G587" i="31"/>
  <c r="G593" i="31"/>
  <c r="G599" i="31"/>
  <c r="G605" i="31"/>
  <c r="G611" i="31"/>
  <c r="G617" i="31"/>
  <c r="G623" i="31"/>
  <c r="G629" i="31"/>
  <c r="G635" i="31"/>
  <c r="G641" i="31"/>
  <c r="G647" i="31"/>
  <c r="G653" i="31"/>
  <c r="G659" i="31"/>
  <c r="G665" i="31"/>
  <c r="G671" i="31"/>
  <c r="G677" i="31"/>
  <c r="G683" i="31"/>
  <c r="G689" i="31"/>
  <c r="G695" i="31"/>
  <c r="G701" i="31"/>
  <c r="G707" i="31"/>
  <c r="G713" i="31"/>
  <c r="G719" i="31"/>
  <c r="G725" i="31"/>
  <c r="G731" i="31"/>
  <c r="G737" i="31"/>
  <c r="G743" i="31"/>
  <c r="G749" i="31"/>
  <c r="G755" i="31"/>
  <c r="G761" i="31"/>
  <c r="G767" i="31"/>
  <c r="G773" i="31"/>
  <c r="G779" i="31"/>
  <c r="G785" i="31"/>
  <c r="G791" i="31"/>
  <c r="G797" i="31"/>
  <c r="G803" i="31"/>
  <c r="G809" i="31"/>
  <c r="G815" i="31"/>
  <c r="G821" i="31"/>
  <c r="G827" i="31"/>
  <c r="G833" i="31"/>
  <c r="G839" i="31"/>
  <c r="G845" i="31"/>
  <c r="G851" i="31"/>
  <c r="G857" i="31"/>
  <c r="G863" i="31"/>
  <c r="G869" i="31"/>
  <c r="G875" i="31"/>
  <c r="G881" i="31"/>
  <c r="G887" i="31"/>
  <c r="G893" i="31"/>
  <c r="G899" i="31"/>
  <c r="G905" i="31"/>
  <c r="G911" i="31"/>
  <c r="G917" i="31"/>
  <c r="G923" i="31"/>
  <c r="G929" i="31"/>
  <c r="G935" i="31"/>
  <c r="G941" i="31"/>
  <c r="G947" i="31"/>
  <c r="G953" i="31"/>
  <c r="G959" i="31"/>
  <c r="G965" i="31"/>
  <c r="G971" i="31"/>
  <c r="G977" i="31"/>
  <c r="G983" i="31"/>
  <c r="G989" i="31"/>
  <c r="G995" i="31"/>
  <c r="G1001" i="31"/>
  <c r="G429" i="31"/>
  <c r="G465" i="31"/>
  <c r="G501" i="31"/>
  <c r="G516" i="31"/>
  <c r="G522" i="31"/>
  <c r="G528" i="31"/>
  <c r="G534" i="31"/>
  <c r="G540" i="31"/>
  <c r="G546" i="31"/>
  <c r="G552" i="31"/>
  <c r="G558" i="31"/>
  <c r="G564" i="31"/>
  <c r="G570" i="31"/>
  <c r="G576" i="31"/>
  <c r="G582" i="31"/>
  <c r="G588" i="31"/>
  <c r="G594" i="31"/>
  <c r="G600" i="31"/>
  <c r="G606" i="31"/>
  <c r="G612" i="31"/>
  <c r="G618" i="31"/>
  <c r="G624" i="31"/>
  <c r="G630" i="31"/>
  <c r="G636" i="31"/>
  <c r="G642" i="31"/>
  <c r="G648" i="31"/>
  <c r="G654" i="31"/>
  <c r="G660" i="31"/>
  <c r="G666" i="31"/>
  <c r="G672" i="31"/>
  <c r="G678" i="31"/>
  <c r="G684" i="31"/>
  <c r="G690" i="31"/>
  <c r="G696" i="31"/>
  <c r="G702" i="31"/>
  <c r="G708" i="31"/>
  <c r="G714" i="31"/>
  <c r="G720" i="31"/>
  <c r="G726" i="31"/>
  <c r="G732" i="31"/>
  <c r="G738" i="31"/>
  <c r="G744" i="31"/>
  <c r="G750" i="31"/>
  <c r="G756" i="31"/>
  <c r="G762" i="31"/>
  <c r="G768" i="31"/>
  <c r="G774" i="31"/>
  <c r="G780" i="31"/>
  <c r="G786" i="31"/>
  <c r="G792" i="31"/>
  <c r="G798" i="31"/>
  <c r="G804" i="31"/>
  <c r="G810" i="31"/>
  <c r="G816" i="31"/>
  <c r="G822" i="31"/>
  <c r="G828" i="31"/>
  <c r="G834" i="31"/>
  <c r="G840" i="31"/>
  <c r="G846" i="31"/>
  <c r="G852" i="31"/>
  <c r="G858" i="31"/>
  <c r="G864" i="31"/>
  <c r="G870" i="31"/>
  <c r="G876" i="31"/>
  <c r="G882" i="31"/>
  <c r="G888" i="31"/>
  <c r="G894" i="31"/>
  <c r="G900" i="31"/>
  <c r="G906" i="31"/>
  <c r="G912" i="31"/>
  <c r="G918" i="31"/>
  <c r="G924" i="31"/>
  <c r="G930" i="31"/>
  <c r="G936" i="31"/>
  <c r="G942" i="31"/>
  <c r="G948" i="31"/>
  <c r="G954" i="31"/>
  <c r="G960" i="31"/>
  <c r="G966" i="31"/>
  <c r="G972" i="31"/>
  <c r="G978" i="31"/>
  <c r="G984" i="31"/>
  <c r="G990" i="31"/>
  <c r="G996" i="31"/>
  <c r="G1002" i="31"/>
  <c r="G1003" i="31"/>
  <c r="G1009" i="31"/>
  <c r="G1015" i="31"/>
  <c r="G1021" i="31"/>
  <c r="G1027" i="31"/>
  <c r="G1033" i="31"/>
  <c r="G1039" i="31"/>
  <c r="G1045" i="31"/>
  <c r="G1051" i="31"/>
  <c r="G1057" i="31"/>
  <c r="G1063" i="31"/>
  <c r="G1069" i="31"/>
  <c r="G1075" i="31"/>
  <c r="G1081" i="31"/>
  <c r="G1087" i="31"/>
  <c r="G1093" i="31"/>
  <c r="G1099" i="31"/>
  <c r="G1105" i="31"/>
  <c r="G1111" i="31"/>
  <c r="G1117" i="31"/>
  <c r="G1123" i="31"/>
  <c r="G1129" i="31"/>
  <c r="G1135" i="31"/>
  <c r="G1141" i="31"/>
  <c r="G1147" i="31"/>
  <c r="G1153" i="31"/>
  <c r="G1159" i="31"/>
  <c r="G1165" i="31"/>
  <c r="G1171" i="31"/>
  <c r="G1177" i="31"/>
  <c r="G1183" i="31"/>
  <c r="G1189" i="31"/>
  <c r="G1195" i="31"/>
  <c r="G1201" i="31"/>
  <c r="G1207" i="31"/>
  <c r="G1213" i="31"/>
  <c r="G1219" i="31"/>
  <c r="G1225" i="31"/>
  <c r="G1231" i="31"/>
  <c r="G1237" i="31"/>
  <c r="G1243" i="31"/>
  <c r="G1249" i="31"/>
  <c r="G1255" i="31"/>
  <c r="G1261" i="31"/>
  <c r="G1267" i="31"/>
  <c r="G1273" i="31"/>
  <c r="G1279" i="31"/>
  <c r="G1285" i="31"/>
  <c r="G1291" i="31"/>
  <c r="G1297" i="31"/>
  <c r="G1303" i="31"/>
  <c r="G1309" i="31"/>
  <c r="G1315" i="31"/>
  <c r="G1321" i="31"/>
  <c r="G1327" i="31"/>
  <c r="G1333" i="31"/>
  <c r="G1339" i="31"/>
  <c r="G1345" i="31"/>
  <c r="G1351" i="31"/>
  <c r="G1357" i="31"/>
  <c r="G1363" i="31"/>
  <c r="G1369" i="31"/>
  <c r="G1375" i="31"/>
  <c r="G1381" i="31"/>
  <c r="G1387" i="31"/>
  <c r="G1393" i="31"/>
  <c r="G1399" i="31"/>
  <c r="G1405" i="31"/>
  <c r="G1411" i="31"/>
  <c r="G1417" i="31"/>
  <c r="G1423" i="31"/>
  <c r="G1429" i="31"/>
  <c r="G1435" i="31"/>
  <c r="G1441" i="31"/>
  <c r="G1447" i="31"/>
  <c r="G1453" i="31"/>
  <c r="G1459" i="31"/>
  <c r="G1465" i="31"/>
  <c r="G1471" i="31"/>
  <c r="G1477" i="31"/>
  <c r="G1483" i="31"/>
  <c r="G1489" i="31"/>
  <c r="G1495" i="31"/>
  <c r="G1004" i="31"/>
  <c r="G1010" i="31"/>
  <c r="G1016" i="31"/>
  <c r="G1022" i="31"/>
  <c r="G1028" i="31"/>
  <c r="G1034" i="31"/>
  <c r="G1040" i="31"/>
  <c r="G1046" i="31"/>
  <c r="G1052" i="31"/>
  <c r="G1058" i="31"/>
  <c r="G1064" i="31"/>
  <c r="G1070" i="31"/>
  <c r="G1076" i="31"/>
  <c r="G1082" i="31"/>
  <c r="G1088" i="31"/>
  <c r="G1094" i="31"/>
  <c r="G1100" i="31"/>
  <c r="G1106" i="31"/>
  <c r="G1112" i="31"/>
  <c r="G1118" i="31"/>
  <c r="G1124" i="31"/>
  <c r="G1130" i="31"/>
  <c r="G1136" i="31"/>
  <c r="G1142" i="31"/>
  <c r="G1148" i="31"/>
  <c r="G1154" i="31"/>
  <c r="G1160" i="31"/>
  <c r="G1166" i="31"/>
  <c r="G1172" i="31"/>
  <c r="G1178" i="31"/>
  <c r="G1184" i="31"/>
  <c r="G1190" i="31"/>
  <c r="G1196" i="31"/>
  <c r="G1202" i="31"/>
  <c r="G1208" i="31"/>
  <c r="G1214" i="31"/>
  <c r="G1220" i="31"/>
  <c r="G1226" i="31"/>
  <c r="G1232" i="31"/>
  <c r="G1238" i="31"/>
  <c r="G1244" i="31"/>
  <c r="G1250" i="31"/>
  <c r="G1256" i="31"/>
  <c r="G1262" i="31"/>
  <c r="G1268" i="31"/>
  <c r="G1274" i="31"/>
  <c r="G1280" i="31"/>
  <c r="G1286" i="31"/>
  <c r="G1292" i="31"/>
  <c r="G1298" i="31"/>
  <c r="G1304" i="31"/>
  <c r="G1310" i="31"/>
  <c r="G1316" i="31"/>
  <c r="G1322" i="31"/>
  <c r="G1328" i="31"/>
  <c r="G1334" i="31"/>
  <c r="G1340" i="31"/>
  <c r="G1346" i="31"/>
  <c r="G1352" i="31"/>
  <c r="G1358" i="31"/>
  <c r="G1364" i="31"/>
  <c r="G1370" i="31"/>
  <c r="G1376" i="31"/>
  <c r="G1382" i="31"/>
  <c r="G1388" i="31"/>
  <c r="G1394" i="31"/>
  <c r="G1400" i="31"/>
  <c r="G1406" i="31"/>
  <c r="G1412" i="31"/>
  <c r="G1418" i="31"/>
  <c r="G1424" i="31"/>
  <c r="G1430" i="31"/>
  <c r="G1436" i="31"/>
  <c r="G1442" i="31"/>
  <c r="G1448" i="31"/>
  <c r="G1454" i="31"/>
  <c r="G1460" i="31"/>
  <c r="G1466" i="31"/>
  <c r="G1472" i="31"/>
  <c r="G1478" i="31"/>
  <c r="G1484" i="31"/>
  <c r="G1490" i="31"/>
  <c r="G1496" i="31"/>
  <c r="G1502" i="31"/>
  <c r="G1508" i="31"/>
  <c r="G1514" i="31"/>
  <c r="G1520" i="31"/>
  <c r="G1526" i="31"/>
  <c r="G1005" i="31"/>
  <c r="G1011" i="31"/>
  <c r="G1017" i="31"/>
  <c r="G1023" i="31"/>
  <c r="G1029" i="31"/>
  <c r="G1035" i="31"/>
  <c r="G1041" i="31"/>
  <c r="G1047" i="31"/>
  <c r="G1053" i="31"/>
  <c r="G1059" i="31"/>
  <c r="G1065" i="31"/>
  <c r="G1071" i="31"/>
  <c r="G1077" i="31"/>
  <c r="G1083" i="31"/>
  <c r="G1089" i="31"/>
  <c r="G1095" i="31"/>
  <c r="G1101" i="31"/>
  <c r="G1107" i="31"/>
  <c r="G1113" i="31"/>
  <c r="G1119" i="31"/>
  <c r="G1125" i="31"/>
  <c r="G1131" i="31"/>
  <c r="G1137" i="31"/>
  <c r="G1143" i="31"/>
  <c r="G1149" i="31"/>
  <c r="G1155" i="31"/>
  <c r="G1161" i="31"/>
  <c r="G1167" i="31"/>
  <c r="G1173" i="31"/>
  <c r="G1179" i="31"/>
  <c r="G1185" i="31"/>
  <c r="G1191" i="31"/>
  <c r="G1197" i="31"/>
  <c r="G1203" i="31"/>
  <c r="G1209" i="31"/>
  <c r="G1215" i="31"/>
  <c r="G1221" i="31"/>
  <c r="G1227" i="31"/>
  <c r="G1233" i="31"/>
  <c r="G1239" i="31"/>
  <c r="G1245" i="31"/>
  <c r="G1251" i="31"/>
  <c r="G1257" i="31"/>
  <c r="G1263" i="31"/>
  <c r="G1269" i="31"/>
  <c r="G1275" i="31"/>
  <c r="G1281" i="31"/>
  <c r="G1287" i="31"/>
  <c r="G1293" i="31"/>
  <c r="G1299" i="31"/>
  <c r="G1305" i="31"/>
  <c r="G1311" i="31"/>
  <c r="G1317" i="31"/>
  <c r="G1323" i="31"/>
  <c r="G1329" i="31"/>
  <c r="G1335" i="31"/>
  <c r="G1341" i="31"/>
  <c r="G1347" i="31"/>
  <c r="G1353" i="31"/>
  <c r="G1359" i="31"/>
  <c r="G1365" i="31"/>
  <c r="G1371" i="31"/>
  <c r="G1377" i="31"/>
  <c r="G1383" i="31"/>
  <c r="G1389" i="31"/>
  <c r="G1395" i="31"/>
  <c r="G1401" i="31"/>
  <c r="G1407" i="31"/>
  <c r="G1413" i="31"/>
  <c r="G1419" i="31"/>
  <c r="G1425" i="31"/>
  <c r="G1431" i="31"/>
  <c r="G1437" i="31"/>
  <c r="G1443" i="31"/>
  <c r="G1449" i="31"/>
  <c r="G1455" i="31"/>
  <c r="G1461" i="31"/>
  <c r="G1467" i="31"/>
  <c r="G1473" i="31"/>
  <c r="G1479" i="31"/>
  <c r="G1485" i="31"/>
  <c r="G1491" i="31"/>
  <c r="G1497" i="31"/>
  <c r="G1503" i="31"/>
  <c r="G1509" i="31"/>
  <c r="G1006" i="31"/>
  <c r="G1012" i="31"/>
  <c r="G1018" i="31"/>
  <c r="G1024" i="31"/>
  <c r="G1030" i="31"/>
  <c r="G1036" i="31"/>
  <c r="G1042" i="31"/>
  <c r="G1048" i="31"/>
  <c r="G1054" i="31"/>
  <c r="G1060" i="31"/>
  <c r="G1066" i="31"/>
  <c r="G1072" i="31"/>
  <c r="G1078" i="31"/>
  <c r="G1084" i="31"/>
  <c r="G1090" i="31"/>
  <c r="G1096" i="31"/>
  <c r="G1102" i="31"/>
  <c r="G1108" i="31"/>
  <c r="G1114" i="31"/>
  <c r="G1120" i="31"/>
  <c r="G1126" i="31"/>
  <c r="G1132" i="31"/>
  <c r="G1138" i="31"/>
  <c r="G1144" i="31"/>
  <c r="G1150" i="31"/>
  <c r="G1156" i="31"/>
  <c r="G1162" i="31"/>
  <c r="G1168" i="31"/>
  <c r="G1174" i="31"/>
  <c r="G1180" i="31"/>
  <c r="G1186" i="31"/>
  <c r="G1192" i="31"/>
  <c r="G1198" i="31"/>
  <c r="G1204" i="31"/>
  <c r="G1210" i="31"/>
  <c r="G1216" i="31"/>
  <c r="G1222" i="31"/>
  <c r="G1228" i="31"/>
  <c r="G1234" i="31"/>
  <c r="G1240" i="31"/>
  <c r="G1246" i="31"/>
  <c r="G1252" i="31"/>
  <c r="G1258" i="31"/>
  <c r="G1264" i="31"/>
  <c r="G1270" i="31"/>
  <c r="G1276" i="31"/>
  <c r="G1282" i="31"/>
  <c r="G1288" i="31"/>
  <c r="G1294" i="31"/>
  <c r="G1300" i="31"/>
  <c r="G1306" i="31"/>
  <c r="G1312" i="31"/>
  <c r="G1318" i="31"/>
  <c r="G1324" i="31"/>
  <c r="G1330" i="31"/>
  <c r="G1336" i="31"/>
  <c r="G1342" i="31"/>
  <c r="G1348" i="31"/>
  <c r="G1354" i="31"/>
  <c r="G1360" i="31"/>
  <c r="G1366" i="31"/>
  <c r="G1372" i="31"/>
  <c r="G1378" i="31"/>
  <c r="G1384" i="31"/>
  <c r="G1390" i="31"/>
  <c r="G1396" i="31"/>
  <c r="G1402" i="31"/>
  <c r="G1408" i="31"/>
  <c r="G1414" i="31"/>
  <c r="G1420" i="31"/>
  <c r="G1426" i="31"/>
  <c r="G1432" i="31"/>
  <c r="G1438" i="31"/>
  <c r="G1444" i="31"/>
  <c r="G1007" i="31"/>
  <c r="G1013" i="31"/>
  <c r="G1019" i="31"/>
  <c r="G1025" i="31"/>
  <c r="G1031" i="31"/>
  <c r="G1037" i="31"/>
  <c r="G1043" i="31"/>
  <c r="G1049" i="31"/>
  <c r="G1055" i="31"/>
  <c r="G1061" i="31"/>
  <c r="G1067" i="31"/>
  <c r="G1073" i="31"/>
  <c r="G1079" i="31"/>
  <c r="G1085" i="31"/>
  <c r="G1091" i="31"/>
  <c r="G1097" i="31"/>
  <c r="G1103" i="31"/>
  <c r="G1109" i="31"/>
  <c r="G1115" i="31"/>
  <c r="G1121" i="31"/>
  <c r="G1127" i="31"/>
  <c r="G1133" i="31"/>
  <c r="G1139" i="31"/>
  <c r="G1145" i="31"/>
  <c r="G1151" i="31"/>
  <c r="G1157" i="31"/>
  <c r="G1163" i="31"/>
  <c r="G1169" i="31"/>
  <c r="G1175" i="31"/>
  <c r="G1181" i="31"/>
  <c r="G1187" i="31"/>
  <c r="G1193" i="31"/>
  <c r="G1199" i="31"/>
  <c r="G1205" i="31"/>
  <c r="G1211" i="31"/>
  <c r="G1217" i="31"/>
  <c r="G1223" i="31"/>
  <c r="G1229" i="31"/>
  <c r="G1235" i="31"/>
  <c r="G1241" i="31"/>
  <c r="G1247" i="31"/>
  <c r="G1253" i="31"/>
  <c r="G1259" i="31"/>
  <c r="G1265" i="31"/>
  <c r="G1271" i="31"/>
  <c r="G1277" i="31"/>
  <c r="G1283" i="31"/>
  <c r="G1289" i="31"/>
  <c r="G1295" i="31"/>
  <c r="G1301" i="31"/>
  <c r="G1307" i="31"/>
  <c r="G1313" i="31"/>
  <c r="G1319" i="31"/>
  <c r="G1325" i="31"/>
  <c r="G1331" i="31"/>
  <c r="G1337" i="31"/>
  <c r="G1343" i="31"/>
  <c r="G1349" i="31"/>
  <c r="G1355" i="31"/>
  <c r="G1361" i="31"/>
  <c r="G1367" i="31"/>
  <c r="G1373" i="31"/>
  <c r="G1379" i="31"/>
  <c r="G1385" i="31"/>
  <c r="G1391" i="31"/>
  <c r="G1397" i="31"/>
  <c r="G1403" i="31"/>
  <c r="G1409" i="31"/>
  <c r="G1415" i="31"/>
  <c r="G1421" i="31"/>
  <c r="G1427" i="31"/>
  <c r="G1433" i="31"/>
  <c r="G1439" i="31"/>
  <c r="G1445" i="31"/>
  <c r="G1451" i="31"/>
  <c r="G1457" i="31"/>
  <c r="G1008" i="31"/>
  <c r="G1014" i="31"/>
  <c r="G1020" i="31"/>
  <c r="G1026" i="31"/>
  <c r="G1032" i="31"/>
  <c r="G1038" i="31"/>
  <c r="G1044" i="31"/>
  <c r="G1050" i="31"/>
  <c r="G1056" i="31"/>
  <c r="G1062" i="31"/>
  <c r="G1068" i="31"/>
  <c r="G1074" i="31"/>
  <c r="G1080" i="31"/>
  <c r="G1086" i="31"/>
  <c r="G1092" i="31"/>
  <c r="G1098" i="31"/>
  <c r="G1104" i="31"/>
  <c r="G1110" i="31"/>
  <c r="G1116" i="31"/>
  <c r="G1122" i="31"/>
  <c r="G1128" i="31"/>
  <c r="G1134" i="31"/>
  <c r="G1140" i="31"/>
  <c r="G1146" i="31"/>
  <c r="G1152" i="31"/>
  <c r="G1158" i="31"/>
  <c r="G1164" i="31"/>
  <c r="G1170" i="31"/>
  <c r="G1176" i="31"/>
  <c r="G1182" i="31"/>
  <c r="G1188" i="31"/>
  <c r="G1194" i="31"/>
  <c r="G1200" i="31"/>
  <c r="G1206" i="31"/>
  <c r="G1212" i="31"/>
  <c r="G1218" i="31"/>
  <c r="G1224" i="31"/>
  <c r="G1230" i="31"/>
  <c r="G1236" i="31"/>
  <c r="G1242" i="31"/>
  <c r="G1248" i="31"/>
  <c r="G1254" i="31"/>
  <c r="G1260" i="31"/>
  <c r="G1266" i="31"/>
  <c r="G1272" i="31"/>
  <c r="G1278" i="31"/>
  <c r="G1284" i="31"/>
  <c r="G1290" i="31"/>
  <c r="G1296" i="31"/>
  <c r="G1302" i="31"/>
  <c r="G1308" i="31"/>
  <c r="G1314" i="31"/>
  <c r="G1320" i="31"/>
  <c r="G1326" i="31"/>
  <c r="G1332" i="31"/>
  <c r="G1338" i="31"/>
  <c r="G1344" i="31"/>
  <c r="G1350" i="31"/>
  <c r="G1356" i="31"/>
  <c r="G1362" i="31"/>
  <c r="G1368" i="31"/>
  <c r="G1374" i="31"/>
  <c r="G1380" i="31"/>
  <c r="G1386" i="31"/>
  <c r="G1392" i="31"/>
  <c r="G1398" i="31"/>
  <c r="G1404" i="31"/>
  <c r="G1410" i="31"/>
  <c r="G1416" i="31"/>
  <c r="G1422" i="31"/>
  <c r="G1428" i="31"/>
  <c r="G1434" i="31"/>
  <c r="G1440" i="31"/>
  <c r="G1446" i="31"/>
  <c r="G1463" i="31"/>
  <c r="G1475" i="31"/>
  <c r="G1487" i="31"/>
  <c r="G1499" i="31"/>
  <c r="G1507" i="31"/>
  <c r="G1516" i="31"/>
  <c r="G1523" i="31"/>
  <c r="G1530" i="31"/>
  <c r="G1536" i="31"/>
  <c r="G1542" i="31"/>
  <c r="G1548" i="31"/>
  <c r="G1554" i="31"/>
  <c r="G1560" i="31"/>
  <c r="G1566" i="31"/>
  <c r="G1572" i="31"/>
  <c r="G1578" i="31"/>
  <c r="G1584" i="31"/>
  <c r="G1590" i="31"/>
  <c r="G1596" i="31"/>
  <c r="G1602" i="31"/>
  <c r="G1608" i="31"/>
  <c r="G1614" i="31"/>
  <c r="G1620" i="31"/>
  <c r="G1626" i="31"/>
  <c r="G1632" i="31"/>
  <c r="G1638" i="31"/>
  <c r="G1644" i="31"/>
  <c r="G1650" i="31"/>
  <c r="G1656" i="31"/>
  <c r="G1662" i="31"/>
  <c r="G1668" i="31"/>
  <c r="G1674" i="31"/>
  <c r="G1680" i="31"/>
  <c r="G1686" i="31"/>
  <c r="G1692" i="31"/>
  <c r="G1698" i="31"/>
  <c r="G1704" i="31"/>
  <c r="G1710" i="31"/>
  <c r="G1716" i="31"/>
  <c r="G1722" i="31"/>
  <c r="G1728" i="31"/>
  <c r="G1734" i="31"/>
  <c r="G1740" i="31"/>
  <c r="G1746" i="31"/>
  <c r="G1752" i="31"/>
  <c r="G1758" i="31"/>
  <c r="G1764" i="31"/>
  <c r="G1770" i="31"/>
  <c r="G1776" i="31"/>
  <c r="G1782" i="31"/>
  <c r="G1788" i="31"/>
  <c r="G1794" i="31"/>
  <c r="G1800" i="31"/>
  <c r="G1806" i="31"/>
  <c r="G1812" i="31"/>
  <c r="G1818" i="31"/>
  <c r="G1824" i="31"/>
  <c r="G1830" i="31"/>
  <c r="G1836" i="31"/>
  <c r="G1842" i="31"/>
  <c r="G1848" i="31"/>
  <c r="G1854" i="31"/>
  <c r="G1860" i="31"/>
  <c r="G1866" i="31"/>
  <c r="G1872" i="31"/>
  <c r="G1878" i="31"/>
  <c r="G1884" i="31"/>
  <c r="G1890" i="31"/>
  <c r="G1896" i="31"/>
  <c r="G1902" i="31"/>
  <c r="G1908" i="31"/>
  <c r="G1914" i="31"/>
  <c r="G1920" i="31"/>
  <c r="G1926" i="31"/>
  <c r="G1932" i="31"/>
  <c r="G1938" i="31"/>
  <c r="G1944" i="31"/>
  <c r="G1950" i="31"/>
  <c r="G1956" i="31"/>
  <c r="G1962" i="31"/>
  <c r="G1968" i="31"/>
  <c r="G1974" i="31"/>
  <c r="G1980" i="31"/>
  <c r="G1986" i="31"/>
  <c r="G1450" i="31"/>
  <c r="G1464" i="31"/>
  <c r="G1476" i="31"/>
  <c r="G1488" i="31"/>
  <c r="G1500" i="31"/>
  <c r="G1510" i="31"/>
  <c r="G1517" i="31"/>
  <c r="G1524" i="31"/>
  <c r="G1531" i="31"/>
  <c r="G1537" i="31"/>
  <c r="G1543" i="31"/>
  <c r="G1549" i="31"/>
  <c r="G1555" i="31"/>
  <c r="G1561" i="31"/>
  <c r="G1567" i="31"/>
  <c r="G1573" i="31"/>
  <c r="G1579" i="31"/>
  <c r="G1585" i="31"/>
  <c r="G1591" i="31"/>
  <c r="G1597" i="31"/>
  <c r="G1603" i="31"/>
  <c r="G1609" i="31"/>
  <c r="G1615" i="31"/>
  <c r="G1621" i="31"/>
  <c r="G1627" i="31"/>
  <c r="G1633" i="31"/>
  <c r="G1639" i="31"/>
  <c r="G1645" i="31"/>
  <c r="G1651" i="31"/>
  <c r="G1657" i="31"/>
  <c r="G1663" i="31"/>
  <c r="G1669" i="31"/>
  <c r="G1675" i="31"/>
  <c r="G1681" i="31"/>
  <c r="G1687" i="31"/>
  <c r="G1693" i="31"/>
  <c r="G1699" i="31"/>
  <c r="G1705" i="31"/>
  <c r="G1711" i="31"/>
  <c r="G1717" i="31"/>
  <c r="G1723" i="31"/>
  <c r="G1729" i="31"/>
  <c r="G1735" i="31"/>
  <c r="G1741" i="31"/>
  <c r="G1747" i="31"/>
  <c r="G1753" i="31"/>
  <c r="G1759" i="31"/>
  <c r="G1765" i="31"/>
  <c r="G1771" i="31"/>
  <c r="G1777" i="31"/>
  <c r="G1783" i="31"/>
  <c r="G1789" i="31"/>
  <c r="G1795" i="31"/>
  <c r="G1801" i="31"/>
  <c r="G1807" i="31"/>
  <c r="G1813" i="31"/>
  <c r="G1819" i="31"/>
  <c r="G1825" i="31"/>
  <c r="G1831" i="31"/>
  <c r="G1837" i="31"/>
  <c r="G1843" i="31"/>
  <c r="G1849" i="31"/>
  <c r="G1855" i="31"/>
  <c r="G1861" i="31"/>
  <c r="G1867" i="31"/>
  <c r="G1873" i="31"/>
  <c r="G1879" i="31"/>
  <c r="G1885" i="31"/>
  <c r="G1891" i="31"/>
  <c r="G1897" i="31"/>
  <c r="G1903" i="31"/>
  <c r="G1909" i="31"/>
  <c r="G1915" i="31"/>
  <c r="G1921" i="31"/>
  <c r="G1927" i="31"/>
  <c r="G1933" i="31"/>
  <c r="G1939" i="31"/>
  <c r="G1945" i="31"/>
  <c r="G1951" i="31"/>
  <c r="G1957" i="31"/>
  <c r="G1963" i="31"/>
  <c r="G1969" i="31"/>
  <c r="G1975" i="31"/>
  <c r="G1981" i="31"/>
  <c r="G1987" i="31"/>
  <c r="G1993" i="31"/>
  <c r="G1452" i="31"/>
  <c r="G1468" i="31"/>
  <c r="G1480" i="31"/>
  <c r="G1492" i="31"/>
  <c r="G1501" i="31"/>
  <c r="G1511" i="31"/>
  <c r="G1518" i="31"/>
  <c r="G1525" i="31"/>
  <c r="G1532" i="31"/>
  <c r="G1538" i="31"/>
  <c r="G1544" i="31"/>
  <c r="G1550" i="31"/>
  <c r="G1556" i="31"/>
  <c r="G1562" i="31"/>
  <c r="G1568" i="31"/>
  <c r="G1574" i="31"/>
  <c r="G1580" i="31"/>
  <c r="G1586" i="31"/>
  <c r="G1592" i="31"/>
  <c r="G1598" i="31"/>
  <c r="G1604" i="31"/>
  <c r="G1610" i="31"/>
  <c r="G1616" i="31"/>
  <c r="G1622" i="31"/>
  <c r="G1628" i="31"/>
  <c r="G1634" i="31"/>
  <c r="G1640" i="31"/>
  <c r="G1646" i="31"/>
  <c r="G1652" i="31"/>
  <c r="G1658" i="31"/>
  <c r="G1664" i="31"/>
  <c r="G1670" i="31"/>
  <c r="G1676" i="31"/>
  <c r="G1682" i="31"/>
  <c r="G1688" i="31"/>
  <c r="G1694" i="31"/>
  <c r="G1700" i="31"/>
  <c r="G1706" i="31"/>
  <c r="G1712" i="31"/>
  <c r="G1718" i="31"/>
  <c r="G1724" i="31"/>
  <c r="G1730" i="31"/>
  <c r="G1736" i="31"/>
  <c r="G1742" i="31"/>
  <c r="G1748" i="31"/>
  <c r="G1754" i="31"/>
  <c r="G1760" i="31"/>
  <c r="G1766" i="31"/>
  <c r="G1772" i="31"/>
  <c r="G1778" i="31"/>
  <c r="G1784" i="31"/>
  <c r="G1790" i="31"/>
  <c r="G1796" i="31"/>
  <c r="G1802" i="31"/>
  <c r="G1808" i="31"/>
  <c r="G1814" i="31"/>
  <c r="G1820" i="31"/>
  <c r="G1826" i="31"/>
  <c r="G1832" i="31"/>
  <c r="G1838" i="31"/>
  <c r="G1844" i="31"/>
  <c r="G1850" i="31"/>
  <c r="G1856" i="31"/>
  <c r="G1862" i="31"/>
  <c r="G1868" i="31"/>
  <c r="G1874" i="31"/>
  <c r="G1880" i="31"/>
  <c r="G1886" i="31"/>
  <c r="G1892" i="31"/>
  <c r="G1898" i="31"/>
  <c r="G1904" i="31"/>
  <c r="G1910" i="31"/>
  <c r="G1916" i="31"/>
  <c r="G1922" i="31"/>
  <c r="G1928" i="31"/>
  <c r="G1934" i="31"/>
  <c r="G1940" i="31"/>
  <c r="G1946" i="31"/>
  <c r="G1952" i="31"/>
  <c r="G1958" i="31"/>
  <c r="G1964" i="31"/>
  <c r="G1970" i="31"/>
  <c r="G1976" i="31"/>
  <c r="G1982" i="31"/>
  <c r="G1988" i="31"/>
  <c r="G1456" i="31"/>
  <c r="G1469" i="31"/>
  <c r="G1481" i="31"/>
  <c r="G1493" i="31"/>
  <c r="G1504" i="31"/>
  <c r="G1512" i="31"/>
  <c r="G1519" i="31"/>
  <c r="G1527" i="31"/>
  <c r="G1533" i="31"/>
  <c r="G1539" i="31"/>
  <c r="G1545" i="31"/>
  <c r="G1551" i="31"/>
  <c r="G1557" i="31"/>
  <c r="G1563" i="31"/>
  <c r="G1569" i="31"/>
  <c r="G1575" i="31"/>
  <c r="G1581" i="31"/>
  <c r="G1587" i="31"/>
  <c r="G1593" i="31"/>
  <c r="G1599" i="31"/>
  <c r="G1605" i="31"/>
  <c r="G1611" i="31"/>
  <c r="G1617" i="31"/>
  <c r="G1623" i="31"/>
  <c r="G1629" i="31"/>
  <c r="G1635" i="31"/>
  <c r="G1641" i="31"/>
  <c r="G1647" i="31"/>
  <c r="G1653" i="31"/>
  <c r="G1659" i="31"/>
  <c r="G1665" i="31"/>
  <c r="G1671" i="31"/>
  <c r="G1677" i="31"/>
  <c r="G1683" i="31"/>
  <c r="G1689" i="31"/>
  <c r="G1695" i="31"/>
  <c r="G1701" i="31"/>
  <c r="G1707" i="31"/>
  <c r="G1713" i="31"/>
  <c r="G1719" i="31"/>
  <c r="G1725" i="31"/>
  <c r="G1731" i="31"/>
  <c r="G1737" i="31"/>
  <c r="G1743" i="31"/>
  <c r="G1749" i="31"/>
  <c r="G1755" i="31"/>
  <c r="G1761" i="31"/>
  <c r="G1767" i="31"/>
  <c r="G1773" i="31"/>
  <c r="G1779" i="31"/>
  <c r="G1785" i="31"/>
  <c r="G1791" i="31"/>
  <c r="G1797" i="31"/>
  <c r="G1803" i="31"/>
  <c r="G1809" i="31"/>
  <c r="G1815" i="31"/>
  <c r="G1821" i="31"/>
  <c r="G1827" i="31"/>
  <c r="G1833" i="31"/>
  <c r="G1839" i="31"/>
  <c r="G1845" i="31"/>
  <c r="G1851" i="31"/>
  <c r="G1857" i="31"/>
  <c r="G1863" i="31"/>
  <c r="G1869" i="31"/>
  <c r="G1875" i="31"/>
  <c r="G1458" i="31"/>
  <c r="G1470" i="31"/>
  <c r="G1482" i="31"/>
  <c r="G1494" i="31"/>
  <c r="G1505" i="31"/>
  <c r="G1513" i="31"/>
  <c r="G1521" i="31"/>
  <c r="G1528" i="31"/>
  <c r="G1534" i="31"/>
  <c r="G1540" i="31"/>
  <c r="G1546" i="31"/>
  <c r="G1552" i="31"/>
  <c r="G1558" i="31"/>
  <c r="G1564" i="31"/>
  <c r="G1570" i="31"/>
  <c r="G1576" i="31"/>
  <c r="G1582" i="31"/>
  <c r="G1588" i="31"/>
  <c r="G1594" i="31"/>
  <c r="G1600" i="31"/>
  <c r="G1606" i="31"/>
  <c r="G1612" i="31"/>
  <c r="G1618" i="31"/>
  <c r="G1624" i="31"/>
  <c r="G1630" i="31"/>
  <c r="G1636" i="31"/>
  <c r="G1642" i="31"/>
  <c r="G1648" i="31"/>
  <c r="G1654" i="31"/>
  <c r="G1660" i="31"/>
  <c r="G1666" i="31"/>
  <c r="G1672" i="31"/>
  <c r="G1678" i="31"/>
  <c r="G1684" i="31"/>
  <c r="G1690" i="31"/>
  <c r="G1696" i="31"/>
  <c r="G1702" i="31"/>
  <c r="G1708" i="31"/>
  <c r="G1714" i="31"/>
  <c r="G1720" i="31"/>
  <c r="G1726" i="31"/>
  <c r="G1732" i="31"/>
  <c r="G1738" i="31"/>
  <c r="G1744" i="31"/>
  <c r="G1750" i="31"/>
  <c r="G1756" i="31"/>
  <c r="G1762" i="31"/>
  <c r="G1768" i="31"/>
  <c r="G1774" i="31"/>
  <c r="G1780" i="31"/>
  <c r="G1786" i="31"/>
  <c r="G1792" i="31"/>
  <c r="G1798" i="31"/>
  <c r="G1804" i="31"/>
  <c r="G1810" i="31"/>
  <c r="G1816" i="31"/>
  <c r="G1822" i="31"/>
  <c r="G1828" i="31"/>
  <c r="G1834" i="31"/>
  <c r="G1840" i="31"/>
  <c r="G1846" i="31"/>
  <c r="G1852" i="31"/>
  <c r="G1858" i="31"/>
  <c r="G1864" i="31"/>
  <c r="G1870" i="31"/>
  <c r="G1876" i="31"/>
  <c r="G1882" i="31"/>
  <c r="G1888" i="31"/>
  <c r="G1894" i="31"/>
  <c r="G1900" i="31"/>
  <c r="G1906" i="31"/>
  <c r="G1912" i="31"/>
  <c r="G1918" i="31"/>
  <c r="G1924" i="31"/>
  <c r="G1930" i="31"/>
  <c r="G1936" i="31"/>
  <c r="G1942" i="31"/>
  <c r="G1948" i="31"/>
  <c r="G1954" i="31"/>
  <c r="G1462" i="31"/>
  <c r="G1474" i="31"/>
  <c r="G1486" i="31"/>
  <c r="G1498" i="31"/>
  <c r="G1506" i="31"/>
  <c r="G1515" i="31"/>
  <c r="G1522" i="31"/>
  <c r="G1529" i="31"/>
  <c r="G1535" i="31"/>
  <c r="G1541" i="31"/>
  <c r="G1547" i="31"/>
  <c r="G1553" i="31"/>
  <c r="G1559" i="31"/>
  <c r="G1565" i="31"/>
  <c r="G1571" i="31"/>
  <c r="G1577" i="31"/>
  <c r="G1613" i="31"/>
  <c r="G1649" i="31"/>
  <c r="G1685" i="31"/>
  <c r="G1721" i="31"/>
  <c r="G1757" i="31"/>
  <c r="G1793" i="31"/>
  <c r="G1829" i="31"/>
  <c r="G1865" i="31"/>
  <c r="G1889" i="31"/>
  <c r="G1907" i="31"/>
  <c r="G1925" i="31"/>
  <c r="G1943" i="31"/>
  <c r="G1960" i="31"/>
  <c r="G1972" i="31"/>
  <c r="G1984" i="31"/>
  <c r="G1994" i="31"/>
  <c r="G2000" i="31"/>
  <c r="G2006" i="31"/>
  <c r="G2012" i="31"/>
  <c r="G2018" i="31"/>
  <c r="G2024" i="31"/>
  <c r="G2030" i="31"/>
  <c r="G2036" i="31"/>
  <c r="G2042" i="31"/>
  <c r="G2048" i="31"/>
  <c r="G2054" i="31"/>
  <c r="G2060" i="31"/>
  <c r="G2066" i="31"/>
  <c r="G2072" i="31"/>
  <c r="G2078" i="31"/>
  <c r="G2084" i="31"/>
  <c r="G2090" i="31"/>
  <c r="G2096" i="31"/>
  <c r="G2102" i="31"/>
  <c r="G2108" i="31"/>
  <c r="G2114" i="31"/>
  <c r="G2120" i="31"/>
  <c r="G2126" i="31"/>
  <c r="G2132" i="31"/>
  <c r="G2138" i="31"/>
  <c r="G2144" i="31"/>
  <c r="G2150" i="31"/>
  <c r="G2156" i="31"/>
  <c r="G2162" i="31"/>
  <c r="G2168" i="31"/>
  <c r="G2174" i="31"/>
  <c r="G2180" i="31"/>
  <c r="G2186" i="31"/>
  <c r="G2192" i="31"/>
  <c r="G2198" i="31"/>
  <c r="G2204" i="31"/>
  <c r="G2210" i="31"/>
  <c r="G2216" i="31"/>
  <c r="G2222" i="31"/>
  <c r="G2228" i="31"/>
  <c r="G2234" i="31"/>
  <c r="G2240" i="31"/>
  <c r="G2246" i="31"/>
  <c r="G2252" i="31"/>
  <c r="G2258" i="31"/>
  <c r="G2264" i="31"/>
  <c r="G2270" i="31"/>
  <c r="G2276" i="31"/>
  <c r="G2282" i="31"/>
  <c r="G2288" i="31"/>
  <c r="G2294" i="31"/>
  <c r="G2300" i="31"/>
  <c r="G2306" i="31"/>
  <c r="G2312" i="31"/>
  <c r="G2318" i="31"/>
  <c r="G2324" i="31"/>
  <c r="G2330" i="31"/>
  <c r="G2336" i="31"/>
  <c r="G2342" i="31"/>
  <c r="G2348" i="31"/>
  <c r="G2354" i="31"/>
  <c r="G2360" i="31"/>
  <c r="G2366" i="31"/>
  <c r="G2372" i="31"/>
  <c r="G2378" i="31"/>
  <c r="G2384" i="31"/>
  <c r="G2390" i="31"/>
  <c r="G2396" i="31"/>
  <c r="G2402" i="31"/>
  <c r="G1583" i="31"/>
  <c r="G1619" i="31"/>
  <c r="G1655" i="31"/>
  <c r="G1691" i="31"/>
  <c r="G1727" i="31"/>
  <c r="G1763" i="31"/>
  <c r="G1799" i="31"/>
  <c r="G1835" i="31"/>
  <c r="G1871" i="31"/>
  <c r="G1893" i="31"/>
  <c r="G1911" i="31"/>
  <c r="G1929" i="31"/>
  <c r="G1947" i="31"/>
  <c r="G1961" i="31"/>
  <c r="G1973" i="31"/>
  <c r="G1985" i="31"/>
  <c r="G1995" i="31"/>
  <c r="G2001" i="31"/>
  <c r="G2007" i="31"/>
  <c r="G2013" i="31"/>
  <c r="G2019" i="31"/>
  <c r="G2025" i="31"/>
  <c r="G2031" i="31"/>
  <c r="G2037" i="31"/>
  <c r="G2043" i="31"/>
  <c r="G2049" i="31"/>
  <c r="G2055" i="31"/>
  <c r="G2061" i="31"/>
  <c r="G2067" i="31"/>
  <c r="G2073" i="31"/>
  <c r="G2079" i="31"/>
  <c r="G2085" i="31"/>
  <c r="G2091" i="31"/>
  <c r="G2097" i="31"/>
  <c r="G2103" i="31"/>
  <c r="G2109" i="31"/>
  <c r="G2115" i="31"/>
  <c r="G2121" i="31"/>
  <c r="G2127" i="31"/>
  <c r="G2133" i="31"/>
  <c r="G2139" i="31"/>
  <c r="G2145" i="31"/>
  <c r="G2151" i="31"/>
  <c r="G2157" i="31"/>
  <c r="G2163" i="31"/>
  <c r="G2169" i="31"/>
  <c r="G2175" i="31"/>
  <c r="G2181" i="31"/>
  <c r="G2187" i="31"/>
  <c r="G2193" i="31"/>
  <c r="G2199" i="31"/>
  <c r="G2205" i="31"/>
  <c r="G2211" i="31"/>
  <c r="G2217" i="31"/>
  <c r="G2223" i="31"/>
  <c r="G2229" i="31"/>
  <c r="G2235" i="31"/>
  <c r="G2241" i="31"/>
  <c r="G2247" i="31"/>
  <c r="G2253" i="31"/>
  <c r="G2259" i="31"/>
  <c r="G2265" i="31"/>
  <c r="G2271" i="31"/>
  <c r="G2277" i="31"/>
  <c r="G2283" i="31"/>
  <c r="G2289" i="31"/>
  <c r="G2295" i="31"/>
  <c r="G2301" i="31"/>
  <c r="G2307" i="31"/>
  <c r="G2313" i="31"/>
  <c r="G2319" i="31"/>
  <c r="G2325" i="31"/>
  <c r="G2331" i="31"/>
  <c r="G2337" i="31"/>
  <c r="G2343" i="31"/>
  <c r="G2349" i="31"/>
  <c r="G2355" i="31"/>
  <c r="G2361" i="31"/>
  <c r="G2367" i="31"/>
  <c r="G2373" i="31"/>
  <c r="G2379" i="31"/>
  <c r="G2385" i="31"/>
  <c r="G2391" i="31"/>
  <c r="G2397" i="31"/>
  <c r="G2403" i="31"/>
  <c r="G2409" i="31"/>
  <c r="G1589" i="31"/>
  <c r="G1625" i="31"/>
  <c r="G1661" i="31"/>
  <c r="G1697" i="31"/>
  <c r="G1733" i="31"/>
  <c r="G1769" i="31"/>
  <c r="G1805" i="31"/>
  <c r="G1841" i="31"/>
  <c r="G1877" i="31"/>
  <c r="G1895" i="31"/>
  <c r="G1913" i="31"/>
  <c r="G1931" i="31"/>
  <c r="G1949" i="31"/>
  <c r="G1965" i="31"/>
  <c r="G1977" i="31"/>
  <c r="G1989" i="31"/>
  <c r="G1996" i="31"/>
  <c r="G2002" i="31"/>
  <c r="G2008" i="31"/>
  <c r="G2014" i="31"/>
  <c r="G2020" i="31"/>
  <c r="G2026" i="31"/>
  <c r="G2032" i="31"/>
  <c r="G2038" i="31"/>
  <c r="G2044" i="31"/>
  <c r="G2050" i="31"/>
  <c r="G2056" i="31"/>
  <c r="G2062" i="31"/>
  <c r="G2068" i="31"/>
  <c r="G2074" i="31"/>
  <c r="G2080" i="31"/>
  <c r="G2086" i="31"/>
  <c r="G2092" i="31"/>
  <c r="G2098" i="31"/>
  <c r="G2104" i="31"/>
  <c r="G2110" i="31"/>
  <c r="G2116" i="31"/>
  <c r="G2122" i="31"/>
  <c r="G2128" i="31"/>
  <c r="G2134" i="31"/>
  <c r="G2140" i="31"/>
  <c r="G2146" i="31"/>
  <c r="G2152" i="31"/>
  <c r="G2158" i="31"/>
  <c r="G2164" i="31"/>
  <c r="G2170" i="31"/>
  <c r="G2176" i="31"/>
  <c r="G2182" i="31"/>
  <c r="G2188" i="31"/>
  <c r="G2194" i="31"/>
  <c r="G2200" i="31"/>
  <c r="G2206" i="31"/>
  <c r="G2212" i="31"/>
  <c r="G2218" i="31"/>
  <c r="G2224" i="31"/>
  <c r="G2230" i="31"/>
  <c r="G2236" i="31"/>
  <c r="G2242" i="31"/>
  <c r="G2248" i="31"/>
  <c r="G2254" i="31"/>
  <c r="G2260" i="31"/>
  <c r="G2266" i="31"/>
  <c r="G2272" i="31"/>
  <c r="G2278" i="31"/>
  <c r="G2284" i="31"/>
  <c r="G2290" i="31"/>
  <c r="G2296" i="31"/>
  <c r="G2302" i="31"/>
  <c r="G2308" i="31"/>
  <c r="G2314" i="31"/>
  <c r="G2320" i="31"/>
  <c r="G2326" i="31"/>
  <c r="G2332" i="31"/>
  <c r="G2338" i="31"/>
  <c r="G2344" i="31"/>
  <c r="G2350" i="31"/>
  <c r="G2356" i="31"/>
  <c r="G2362" i="31"/>
  <c r="G2368" i="31"/>
  <c r="G2374" i="31"/>
  <c r="G2380" i="31"/>
  <c r="G2386" i="31"/>
  <c r="G2392" i="31"/>
  <c r="G2398" i="31"/>
  <c r="G2404" i="31"/>
  <c r="G1595" i="31"/>
  <c r="G1631" i="31"/>
  <c r="G1667" i="31"/>
  <c r="G1703" i="31"/>
  <c r="G1739" i="31"/>
  <c r="G1775" i="31"/>
  <c r="G1811" i="31"/>
  <c r="G1847" i="31"/>
  <c r="G1881" i="31"/>
  <c r="G1899" i="31"/>
  <c r="G1917" i="31"/>
  <c r="G1935" i="31"/>
  <c r="G1953" i="31"/>
  <c r="G1966" i="31"/>
  <c r="G1978" i="31"/>
  <c r="G1990" i="31"/>
  <c r="G1997" i="31"/>
  <c r="G2003" i="31"/>
  <c r="G2009" i="31"/>
  <c r="G2015" i="31"/>
  <c r="G2021" i="31"/>
  <c r="G2027" i="31"/>
  <c r="G2033" i="31"/>
  <c r="G2039" i="31"/>
  <c r="G2045" i="31"/>
  <c r="G2051" i="31"/>
  <c r="G2057" i="31"/>
  <c r="G2063" i="31"/>
  <c r="G2069" i="31"/>
  <c r="G2075" i="31"/>
  <c r="G2081" i="31"/>
  <c r="G2087" i="31"/>
  <c r="G2093" i="31"/>
  <c r="G2099" i="31"/>
  <c r="G2105" i="31"/>
  <c r="G2111" i="31"/>
  <c r="G2117" i="31"/>
  <c r="G2123" i="31"/>
  <c r="G2129" i="31"/>
  <c r="G2135" i="31"/>
  <c r="G2141" i="31"/>
  <c r="G2147" i="31"/>
  <c r="G2153" i="31"/>
  <c r="G2159" i="31"/>
  <c r="G2165" i="31"/>
  <c r="G2171" i="31"/>
  <c r="G2177" i="31"/>
  <c r="G2183" i="31"/>
  <c r="G2189" i="31"/>
  <c r="G2195" i="31"/>
  <c r="G2201" i="31"/>
  <c r="G2207" i="31"/>
  <c r="G2213" i="31"/>
  <c r="G2219" i="31"/>
  <c r="G2225" i="31"/>
  <c r="G2231" i="31"/>
  <c r="G2237" i="31"/>
  <c r="G2243" i="31"/>
  <c r="G2249" i="31"/>
  <c r="G2255" i="31"/>
  <c r="G2261" i="31"/>
  <c r="G2267" i="31"/>
  <c r="G2273" i="31"/>
  <c r="G2279" i="31"/>
  <c r="G2285" i="31"/>
  <c r="G2291" i="31"/>
  <c r="G2297" i="31"/>
  <c r="G2303" i="31"/>
  <c r="G2309" i="31"/>
  <c r="G2315" i="31"/>
  <c r="G2321" i="31"/>
  <c r="G2327" i="31"/>
  <c r="G2333" i="31"/>
  <c r="G2339" i="31"/>
  <c r="G2345" i="31"/>
  <c r="G2351" i="31"/>
  <c r="G2357" i="31"/>
  <c r="G2363" i="31"/>
  <c r="G2369" i="31"/>
  <c r="G2375" i="31"/>
  <c r="G2381" i="31"/>
  <c r="G2387" i="31"/>
  <c r="G2393" i="31"/>
  <c r="G2399" i="31"/>
  <c r="G2405" i="31"/>
  <c r="G1601" i="31"/>
  <c r="G1637" i="31"/>
  <c r="G1673" i="31"/>
  <c r="G1709" i="31"/>
  <c r="G1745" i="31"/>
  <c r="G1781" i="31"/>
  <c r="G1817" i="31"/>
  <c r="G1853" i="31"/>
  <c r="G1883" i="31"/>
  <c r="G1901" i="31"/>
  <c r="G1919" i="31"/>
  <c r="G1937" i="31"/>
  <c r="G1955" i="31"/>
  <c r="G1967" i="31"/>
  <c r="G1979" i="31"/>
  <c r="G1991" i="31"/>
  <c r="G1998" i="31"/>
  <c r="G2004" i="31"/>
  <c r="G2010" i="31"/>
  <c r="G2016" i="31"/>
  <c r="G2022" i="31"/>
  <c r="G2028" i="31"/>
  <c r="G2034" i="31"/>
  <c r="G2040" i="31"/>
  <c r="G2046" i="31"/>
  <c r="G2052" i="31"/>
  <c r="G2058" i="31"/>
  <c r="G2064" i="31"/>
  <c r="G2070" i="31"/>
  <c r="G2076" i="31"/>
  <c r="G2082" i="31"/>
  <c r="G2088" i="31"/>
  <c r="G2094" i="31"/>
  <c r="G2100" i="31"/>
  <c r="G2106" i="31"/>
  <c r="G2112" i="31"/>
  <c r="G2118" i="31"/>
  <c r="G2124" i="31"/>
  <c r="G2130" i="31"/>
  <c r="G2136" i="31"/>
  <c r="G2142" i="31"/>
  <c r="G2148" i="31"/>
  <c r="G2154" i="31"/>
  <c r="G2160" i="31"/>
  <c r="G2166" i="31"/>
  <c r="G2172" i="31"/>
  <c r="G2178" i="31"/>
  <c r="G2184" i="31"/>
  <c r="G2190" i="31"/>
  <c r="G2196" i="31"/>
  <c r="G2202" i="31"/>
  <c r="G2208" i="31"/>
  <c r="G2214" i="31"/>
  <c r="G2220" i="31"/>
  <c r="G2226" i="31"/>
  <c r="G2232" i="31"/>
  <c r="G2238" i="31"/>
  <c r="G2244" i="31"/>
  <c r="G2250" i="31"/>
  <c r="G2256" i="31"/>
  <c r="G2262" i="31"/>
  <c r="G2268" i="31"/>
  <c r="G2274" i="31"/>
  <c r="G2280" i="31"/>
  <c r="G2286" i="31"/>
  <c r="G2292" i="31"/>
  <c r="G2298" i="31"/>
  <c r="G2304" i="31"/>
  <c r="G2310" i="31"/>
  <c r="G2316" i="31"/>
  <c r="G2322" i="31"/>
  <c r="G2328" i="31"/>
  <c r="G2334" i="31"/>
  <c r="G2340" i="31"/>
  <c r="G2346" i="31"/>
  <c r="G2352" i="31"/>
  <c r="G2358" i="31"/>
  <c r="G2364" i="31"/>
  <c r="G2370" i="31"/>
  <c r="G2376" i="31"/>
  <c r="G2382" i="31"/>
  <c r="G2388" i="31"/>
  <c r="G2394" i="31"/>
  <c r="G2400" i="31"/>
  <c r="G2406" i="31"/>
  <c r="G2412" i="31"/>
  <c r="G1607" i="31"/>
  <c r="G1643" i="31"/>
  <c r="G1679" i="31"/>
  <c r="G1715" i="31"/>
  <c r="G1751" i="31"/>
  <c r="G1787" i="31"/>
  <c r="G1823" i="31"/>
  <c r="G1859" i="31"/>
  <c r="G1887" i="31"/>
  <c r="G1905" i="31"/>
  <c r="G1923" i="31"/>
  <c r="G1941" i="31"/>
  <c r="G1959" i="31"/>
  <c r="G1971" i="31"/>
  <c r="G1983" i="31"/>
  <c r="G1992" i="31"/>
  <c r="G1999" i="31"/>
  <c r="G2005" i="31"/>
  <c r="G2011" i="31"/>
  <c r="G2017" i="31"/>
  <c r="G2023" i="31"/>
  <c r="G2029" i="31"/>
  <c r="G2035" i="31"/>
  <c r="G2041" i="31"/>
  <c r="G2047" i="31"/>
  <c r="G2053" i="31"/>
  <c r="G2059" i="31"/>
  <c r="G2065" i="31"/>
  <c r="G2071" i="31"/>
  <c r="G2077" i="31"/>
  <c r="G2083" i="31"/>
  <c r="G2089" i="31"/>
  <c r="G2095" i="31"/>
  <c r="G2101" i="31"/>
  <c r="G2107" i="31"/>
  <c r="G2113" i="31"/>
  <c r="G2119" i="31"/>
  <c r="G2125" i="31"/>
  <c r="G2131" i="31"/>
  <c r="G2137" i="31"/>
  <c r="G2143" i="31"/>
  <c r="G2149" i="31"/>
  <c r="G2155" i="31"/>
  <c r="G2161" i="31"/>
  <c r="G2167" i="31"/>
  <c r="G2173" i="31"/>
  <c r="G2179" i="31"/>
  <c r="G2185" i="31"/>
  <c r="G2191" i="31"/>
  <c r="G2197" i="31"/>
  <c r="G2203" i="31"/>
  <c r="G2209" i="31"/>
  <c r="G2215" i="31"/>
  <c r="G2221" i="31"/>
  <c r="G2227" i="31"/>
  <c r="G2233" i="31"/>
  <c r="G2239" i="31"/>
  <c r="G2245" i="31"/>
  <c r="G2251" i="31"/>
  <c r="G2257" i="31"/>
  <c r="G2263" i="31"/>
  <c r="G2269" i="31"/>
  <c r="G2275" i="31"/>
  <c r="G2281" i="31"/>
  <c r="G2287" i="31"/>
  <c r="G2293" i="31"/>
  <c r="G2299" i="31"/>
  <c r="G2305" i="31"/>
  <c r="G2311" i="31"/>
  <c r="G2317" i="31"/>
  <c r="G2323" i="31"/>
  <c r="G2329" i="31"/>
  <c r="G2335" i="31"/>
  <c r="G2341" i="31"/>
  <c r="G2347" i="31"/>
  <c r="G2353" i="31"/>
  <c r="G2359" i="31"/>
  <c r="G2365" i="31"/>
  <c r="G2371" i="31"/>
  <c r="G2377" i="31"/>
  <c r="G2383" i="31"/>
  <c r="G2389" i="31"/>
  <c r="G2395" i="31"/>
  <c r="G2401" i="31"/>
  <c r="G2407" i="31"/>
  <c r="G2415" i="31"/>
  <c r="G2421" i="31"/>
  <c r="G2427" i="31"/>
  <c r="G2433" i="31"/>
  <c r="G2439" i="31"/>
  <c r="G2445" i="31"/>
  <c r="G2451" i="31"/>
  <c r="G2457" i="31"/>
  <c r="G2463" i="31"/>
  <c r="G2469" i="31"/>
  <c r="G2475" i="31"/>
  <c r="G2481" i="31"/>
  <c r="G2487" i="31"/>
  <c r="G2493" i="31"/>
  <c r="G2499" i="31"/>
  <c r="G2505" i="31"/>
  <c r="G2511" i="31"/>
  <c r="G2517" i="31"/>
  <c r="G2523" i="31"/>
  <c r="G2529" i="31"/>
  <c r="G2535" i="31"/>
  <c r="G2541" i="31"/>
  <c r="G2547" i="31"/>
  <c r="G2553" i="31"/>
  <c r="G2559" i="31"/>
  <c r="G2565" i="31"/>
  <c r="G2571" i="31"/>
  <c r="G2577" i="31"/>
  <c r="G2583" i="31"/>
  <c r="G2589" i="31"/>
  <c r="G2595" i="31"/>
  <c r="G2601" i="31"/>
  <c r="G2607" i="31"/>
  <c r="G2613" i="31"/>
  <c r="G2619" i="31"/>
  <c r="G2625" i="31"/>
  <c r="G2631" i="31"/>
  <c r="G2637" i="31"/>
  <c r="G2643" i="31"/>
  <c r="G2649" i="31"/>
  <c r="G2655" i="31"/>
  <c r="G2661" i="31"/>
  <c r="G2667" i="31"/>
  <c r="G2673" i="31"/>
  <c r="G2679" i="31"/>
  <c r="G2685" i="31"/>
  <c r="G2691" i="31"/>
  <c r="G2697" i="31"/>
  <c r="G2703" i="31"/>
  <c r="G2709" i="31"/>
  <c r="G2715" i="31"/>
  <c r="G2721" i="31"/>
  <c r="G2727" i="31"/>
  <c r="G2733" i="31"/>
  <c r="G2739" i="31"/>
  <c r="G2745" i="31"/>
  <c r="G2751" i="31"/>
  <c r="G2757" i="31"/>
  <c r="G2763" i="31"/>
  <c r="G2769" i="31"/>
  <c r="G2775" i="31"/>
  <c r="G2781" i="31"/>
  <c r="G2787" i="31"/>
  <c r="G2793" i="31"/>
  <c r="G2799" i="31"/>
  <c r="G2805" i="31"/>
  <c r="G2811" i="31"/>
  <c r="G2817" i="31"/>
  <c r="G2823" i="31"/>
  <c r="G2829" i="31"/>
  <c r="G2835" i="31"/>
  <c r="G2841" i="31"/>
  <c r="G2847" i="31"/>
  <c r="G2853" i="31"/>
  <c r="G2859" i="31"/>
  <c r="G2865" i="31"/>
  <c r="G2871" i="31"/>
  <c r="G2877" i="31"/>
  <c r="G2883" i="31"/>
  <c r="G2889" i="31"/>
  <c r="G2895" i="31"/>
  <c r="G2901" i="31"/>
  <c r="G2907" i="31"/>
  <c r="G2913" i="31"/>
  <c r="G2919" i="31"/>
  <c r="G2408" i="31"/>
  <c r="G2416" i="31"/>
  <c r="G2422" i="31"/>
  <c r="G2428" i="31"/>
  <c r="G2434" i="31"/>
  <c r="G2440" i="31"/>
  <c r="G2446" i="31"/>
  <c r="G2452" i="31"/>
  <c r="G2458" i="31"/>
  <c r="G2464" i="31"/>
  <c r="G2470" i="31"/>
  <c r="G2476" i="31"/>
  <c r="G2482" i="31"/>
  <c r="G2488" i="31"/>
  <c r="G2494" i="31"/>
  <c r="G2500" i="31"/>
  <c r="G2506" i="31"/>
  <c r="G2512" i="31"/>
  <c r="G2518" i="31"/>
  <c r="G2524" i="31"/>
  <c r="G2530" i="31"/>
  <c r="G2536" i="31"/>
  <c r="G2542" i="31"/>
  <c r="G2548" i="31"/>
  <c r="G2554" i="31"/>
  <c r="G2560" i="31"/>
  <c r="G2566" i="31"/>
  <c r="G2572" i="31"/>
  <c r="G2578" i="31"/>
  <c r="G2584" i="31"/>
  <c r="G2590" i="31"/>
  <c r="G2596" i="31"/>
  <c r="G2602" i="31"/>
  <c r="G2608" i="31"/>
  <c r="G2614" i="31"/>
  <c r="G2620" i="31"/>
  <c r="G2626" i="31"/>
  <c r="G2632" i="31"/>
  <c r="G2638" i="31"/>
  <c r="G2644" i="31"/>
  <c r="G2650" i="31"/>
  <c r="G2656" i="31"/>
  <c r="G2662" i="31"/>
  <c r="G2668" i="31"/>
  <c r="G2674" i="31"/>
  <c r="G2680" i="31"/>
  <c r="G2686" i="31"/>
  <c r="G2692" i="31"/>
  <c r="G2698" i="31"/>
  <c r="G2704" i="31"/>
  <c r="G2710" i="31"/>
  <c r="G2716" i="31"/>
  <c r="G2722" i="31"/>
  <c r="G2728" i="31"/>
  <c r="G2734" i="31"/>
  <c r="G2740" i="31"/>
  <c r="G2746" i="31"/>
  <c r="G2752" i="31"/>
  <c r="G2758" i="31"/>
  <c r="G2764" i="31"/>
  <c r="G2770" i="31"/>
  <c r="G2776" i="31"/>
  <c r="G2782" i="31"/>
  <c r="G2788" i="31"/>
  <c r="G2794" i="31"/>
  <c r="G2800" i="31"/>
  <c r="G2806" i="31"/>
  <c r="G2812" i="31"/>
  <c r="G2818" i="31"/>
  <c r="G2824" i="31"/>
  <c r="G2830" i="31"/>
  <c r="G2836" i="31"/>
  <c r="G2842" i="31"/>
  <c r="G2848" i="31"/>
  <c r="G2854" i="31"/>
  <c r="G2860" i="31"/>
  <c r="G2866" i="31"/>
  <c r="G2872" i="31"/>
  <c r="G2878" i="31"/>
  <c r="G2884" i="31"/>
  <c r="G2890" i="31"/>
  <c r="G2896" i="31"/>
  <c r="G2902" i="31"/>
  <c r="G2908" i="31"/>
  <c r="G2914" i="31"/>
  <c r="G2920" i="31"/>
  <c r="G2410" i="31"/>
  <c r="G2417" i="31"/>
  <c r="G2423" i="31"/>
  <c r="G2429" i="31"/>
  <c r="G2435" i="31"/>
  <c r="G2441" i="31"/>
  <c r="G2447" i="31"/>
  <c r="G2453" i="31"/>
  <c r="G2459" i="31"/>
  <c r="G2465" i="31"/>
  <c r="G2471" i="31"/>
  <c r="G2477" i="31"/>
  <c r="G2483" i="31"/>
  <c r="G2489" i="31"/>
  <c r="G2495" i="31"/>
  <c r="G2501" i="31"/>
  <c r="G2507" i="31"/>
  <c r="G2513" i="31"/>
  <c r="G2519" i="31"/>
  <c r="G2525" i="31"/>
  <c r="G2531" i="31"/>
  <c r="G2537" i="31"/>
  <c r="G2543" i="31"/>
  <c r="G2549" i="31"/>
  <c r="G2555" i="31"/>
  <c r="G2561" i="31"/>
  <c r="G2567" i="31"/>
  <c r="G2573" i="31"/>
  <c r="G2579" i="31"/>
  <c r="G2585" i="31"/>
  <c r="G2591" i="31"/>
  <c r="G2597" i="31"/>
  <c r="G2603" i="31"/>
  <c r="G2609" i="31"/>
  <c r="G2615" i="31"/>
  <c r="G2621" i="31"/>
  <c r="G2627" i="31"/>
  <c r="G2633" i="31"/>
  <c r="G2639" i="31"/>
  <c r="G2645" i="31"/>
  <c r="G2651" i="31"/>
  <c r="G2657" i="31"/>
  <c r="G2663" i="31"/>
  <c r="G2669" i="31"/>
  <c r="G2675" i="31"/>
  <c r="G2681" i="31"/>
  <c r="G2687" i="31"/>
  <c r="G2693" i="31"/>
  <c r="G2699" i="31"/>
  <c r="G2705" i="31"/>
  <c r="G2711" i="31"/>
  <c r="G2717" i="31"/>
  <c r="G2723" i="31"/>
  <c r="G2729" i="31"/>
  <c r="G2735" i="31"/>
  <c r="G2741" i="31"/>
  <c r="G2747" i="31"/>
  <c r="G2753" i="31"/>
  <c r="G2759" i="31"/>
  <c r="G2765" i="31"/>
  <c r="G2771" i="31"/>
  <c r="G2777" i="31"/>
  <c r="G2783" i="31"/>
  <c r="G2789" i="31"/>
  <c r="G2795" i="31"/>
  <c r="G2801" i="31"/>
  <c r="G2807" i="31"/>
  <c r="G2813" i="31"/>
  <c r="G2819" i="31"/>
  <c r="G2825" i="31"/>
  <c r="G2831" i="31"/>
  <c r="G2837" i="31"/>
  <c r="G2843" i="31"/>
  <c r="G2849" i="31"/>
  <c r="G2855" i="31"/>
  <c r="G2861" i="31"/>
  <c r="G2867" i="31"/>
  <c r="G2873" i="31"/>
  <c r="G2879" i="31"/>
  <c r="G2885" i="31"/>
  <c r="G2891" i="31"/>
  <c r="G2897" i="31"/>
  <c r="G2903" i="31"/>
  <c r="G2909" i="31"/>
  <c r="G2915" i="31"/>
  <c r="G2921" i="31"/>
  <c r="G2411" i="31"/>
  <c r="G2418" i="31"/>
  <c r="G2424" i="31"/>
  <c r="G2430" i="31"/>
  <c r="G2436" i="31"/>
  <c r="G2442" i="31"/>
  <c r="G2448" i="31"/>
  <c r="G2454" i="31"/>
  <c r="G2460" i="31"/>
  <c r="G2466" i="31"/>
  <c r="G2472" i="31"/>
  <c r="G2478" i="31"/>
  <c r="G2484" i="31"/>
  <c r="G2490" i="31"/>
  <c r="G2496" i="31"/>
  <c r="G2502" i="31"/>
  <c r="G2508" i="31"/>
  <c r="G2514" i="31"/>
  <c r="G2520" i="31"/>
  <c r="G2526" i="31"/>
  <c r="G2532" i="31"/>
  <c r="G2538" i="31"/>
  <c r="G2544" i="31"/>
  <c r="G2550" i="31"/>
  <c r="G2556" i="31"/>
  <c r="G2562" i="31"/>
  <c r="G2568" i="31"/>
  <c r="G2574" i="31"/>
  <c r="G2580" i="31"/>
  <c r="G2586" i="31"/>
  <c r="G2592" i="31"/>
  <c r="G2598" i="31"/>
  <c r="G2604" i="31"/>
  <c r="G2610" i="31"/>
  <c r="G2616" i="31"/>
  <c r="G2622" i="31"/>
  <c r="G2628" i="31"/>
  <c r="G2634" i="31"/>
  <c r="G2640" i="31"/>
  <c r="G2646" i="31"/>
  <c r="G2652" i="31"/>
  <c r="G2658" i="31"/>
  <c r="G2664" i="31"/>
  <c r="G2670" i="31"/>
  <c r="G2676" i="31"/>
  <c r="G2682" i="31"/>
  <c r="G2688" i="31"/>
  <c r="G2694" i="31"/>
  <c r="G2700" i="31"/>
  <c r="G2706" i="31"/>
  <c r="G2712" i="31"/>
  <c r="G2718" i="31"/>
  <c r="G2724" i="31"/>
  <c r="G2730" i="31"/>
  <c r="G2736" i="31"/>
  <c r="G2742" i="31"/>
  <c r="G2748" i="31"/>
  <c r="G2754" i="31"/>
  <c r="G2760" i="31"/>
  <c r="G2766" i="31"/>
  <c r="G2772" i="31"/>
  <c r="G2778" i="31"/>
  <c r="G2784" i="31"/>
  <c r="G2790" i="31"/>
  <c r="G2796" i="31"/>
  <c r="G2802" i="31"/>
  <c r="G2808" i="31"/>
  <c r="G2814" i="31"/>
  <c r="G2820" i="31"/>
  <c r="G2826" i="31"/>
  <c r="G2832" i="31"/>
  <c r="G2838" i="31"/>
  <c r="G2844" i="31"/>
  <c r="G2850" i="31"/>
  <c r="G2856" i="31"/>
  <c r="G2862" i="31"/>
  <c r="G2868" i="31"/>
  <c r="G2874" i="31"/>
  <c r="G2880" i="31"/>
  <c r="G2886" i="31"/>
  <c r="G2892" i="31"/>
  <c r="G2898" i="31"/>
  <c r="G2904" i="31"/>
  <c r="G2910" i="31"/>
  <c r="G2916" i="31"/>
  <c r="G2922" i="31"/>
  <c r="G2413" i="31"/>
  <c r="G2419" i="31"/>
  <c r="G2425" i="31"/>
  <c r="G2431" i="31"/>
  <c r="G2437" i="31"/>
  <c r="G2443" i="31"/>
  <c r="G2449" i="31"/>
  <c r="G2455" i="31"/>
  <c r="G2461" i="31"/>
  <c r="G2467" i="31"/>
  <c r="G2473" i="31"/>
  <c r="G2479" i="31"/>
  <c r="G2485" i="31"/>
  <c r="G2491" i="31"/>
  <c r="G2497" i="31"/>
  <c r="G2503" i="31"/>
  <c r="G2509" i="31"/>
  <c r="G2515" i="31"/>
  <c r="G2521" i="31"/>
  <c r="G2527" i="31"/>
  <c r="G2533" i="31"/>
  <c r="G2539" i="31"/>
  <c r="G2545" i="31"/>
  <c r="G2551" i="31"/>
  <c r="G2557" i="31"/>
  <c r="G2563" i="31"/>
  <c r="G2569" i="31"/>
  <c r="G2575" i="31"/>
  <c r="G2581" i="31"/>
  <c r="G2587" i="31"/>
  <c r="G2593" i="31"/>
  <c r="G2599" i="31"/>
  <c r="G2605" i="31"/>
  <c r="G2611" i="31"/>
  <c r="G2617" i="31"/>
  <c r="G2623" i="31"/>
  <c r="G2629" i="31"/>
  <c r="G2635" i="31"/>
  <c r="G2641" i="31"/>
  <c r="G2647" i="31"/>
  <c r="G2653" i="31"/>
  <c r="G2659" i="31"/>
  <c r="G2665" i="31"/>
  <c r="G2671" i="31"/>
  <c r="G2677" i="31"/>
  <c r="G2683" i="31"/>
  <c r="G2689" i="31"/>
  <c r="G2695" i="31"/>
  <c r="G2701" i="31"/>
  <c r="G2707" i="31"/>
  <c r="G2713" i="31"/>
  <c r="G2719" i="31"/>
  <c r="G2725" i="31"/>
  <c r="G2731" i="31"/>
  <c r="G2737" i="31"/>
  <c r="G2743" i="31"/>
  <c r="G2749" i="31"/>
  <c r="G2755" i="31"/>
  <c r="G2761" i="31"/>
  <c r="G2767" i="31"/>
  <c r="G2773" i="31"/>
  <c r="G2779" i="31"/>
  <c r="G2785" i="31"/>
  <c r="G2791" i="31"/>
  <c r="G2797" i="31"/>
  <c r="G2803" i="31"/>
  <c r="G2809" i="31"/>
  <c r="G2815" i="31"/>
  <c r="G2821" i="31"/>
  <c r="G2827" i="31"/>
  <c r="G2833" i="31"/>
  <c r="G2839" i="31"/>
  <c r="G2845" i="31"/>
  <c r="G2851" i="31"/>
  <c r="G2857" i="31"/>
  <c r="G2863" i="31"/>
  <c r="G2869" i="31"/>
  <c r="G2875" i="31"/>
  <c r="G2881" i="31"/>
  <c r="G2887" i="31"/>
  <c r="G2893" i="31"/>
  <c r="G2899" i="31"/>
  <c r="G2905" i="31"/>
  <c r="G2911" i="31"/>
  <c r="G2917" i="31"/>
  <c r="G2923" i="31"/>
  <c r="G2414" i="31"/>
  <c r="G2420" i="31"/>
  <c r="G2426" i="31"/>
  <c r="G2432" i="31"/>
  <c r="G2438" i="31"/>
  <c r="G2444" i="31"/>
  <c r="G2450" i="31"/>
  <c r="G2456" i="31"/>
  <c r="G2462" i="31"/>
  <c r="G2468" i="31"/>
  <c r="G2474" i="31"/>
  <c r="G2480" i="31"/>
  <c r="G2486" i="31"/>
  <c r="G2492" i="31"/>
  <c r="G2498" i="31"/>
  <c r="G2504" i="31"/>
  <c r="G2510" i="31"/>
  <c r="G2516" i="31"/>
  <c r="G2522" i="31"/>
  <c r="G2528" i="31"/>
  <c r="G2534" i="31"/>
  <c r="G2540" i="31"/>
  <c r="G2546" i="31"/>
  <c r="G2552" i="31"/>
  <c r="G2558" i="31"/>
  <c r="G2564" i="31"/>
  <c r="G2570" i="31"/>
  <c r="G2576" i="31"/>
  <c r="G2582" i="31"/>
  <c r="G2588" i="31"/>
  <c r="G2594" i="31"/>
  <c r="G2600" i="31"/>
  <c r="G2606" i="31"/>
  <c r="G2612" i="31"/>
  <c r="G2618" i="31"/>
  <c r="G2624" i="31"/>
  <c r="G2630" i="31"/>
  <c r="G2636" i="31"/>
  <c r="G2642" i="31"/>
  <c r="G2648" i="31"/>
  <c r="G2654" i="31"/>
  <c r="G2660" i="31"/>
  <c r="G2666" i="31"/>
  <c r="G2672" i="31"/>
  <c r="G2678" i="31"/>
  <c r="G2684" i="31"/>
  <c r="G2690" i="31"/>
  <c r="G2696" i="31"/>
  <c r="G2702" i="31"/>
  <c r="G2708" i="31"/>
  <c r="G2714" i="31"/>
  <c r="G2720" i="31"/>
  <c r="G2726" i="31"/>
  <c r="G2732" i="31"/>
  <c r="G2738" i="31"/>
  <c r="G2744" i="31"/>
  <c r="G2750" i="31"/>
  <c r="G2756" i="31"/>
  <c r="G2762" i="31"/>
  <c r="G2768" i="31"/>
  <c r="G2774" i="31"/>
  <c r="G2780" i="31"/>
  <c r="G2786" i="31"/>
  <c r="G2792" i="31"/>
  <c r="G2798" i="31"/>
  <c r="G2804" i="31"/>
  <c r="G2810" i="31"/>
  <c r="G2816" i="31"/>
  <c r="G2822" i="31"/>
  <c r="G2828" i="31"/>
  <c r="G2834" i="31"/>
  <c r="G2840" i="31"/>
  <c r="G2846" i="31"/>
  <c r="G2852" i="31"/>
  <c r="G2858" i="31"/>
  <c r="G2864" i="31"/>
  <c r="G2870" i="31"/>
  <c r="G2876" i="31"/>
  <c r="G2882" i="31"/>
  <c r="G2888" i="31"/>
  <c r="G2894" i="31"/>
  <c r="G2900" i="31"/>
  <c r="G2906" i="31"/>
  <c r="G2912" i="31"/>
  <c r="G2918" i="31"/>
  <c r="G2924" i="31"/>
  <c r="G2930" i="31"/>
  <c r="G2936" i="31"/>
  <c r="G2942" i="31"/>
  <c r="G2948" i="31"/>
  <c r="G2954" i="31"/>
  <c r="G2960" i="31"/>
  <c r="G2966" i="31"/>
  <c r="G2972" i="31"/>
  <c r="G2978" i="31"/>
  <c r="G2984" i="31"/>
  <c r="G2990" i="31"/>
  <c r="G2996" i="31"/>
  <c r="G3002" i="31"/>
  <c r="G3008" i="31"/>
  <c r="G3014" i="31"/>
  <c r="G3020" i="31"/>
  <c r="G3026" i="31"/>
  <c r="G3032" i="31"/>
  <c r="G3038" i="31"/>
  <c r="G3044" i="31"/>
  <c r="G3050" i="31"/>
  <c r="G3056" i="31"/>
  <c r="G3062" i="31"/>
  <c r="G3068" i="31"/>
  <c r="G3074" i="31"/>
  <c r="G3080" i="31"/>
  <c r="G3086" i="31"/>
  <c r="G3092" i="31"/>
  <c r="G3098" i="31"/>
  <c r="G3104" i="31"/>
  <c r="G3110" i="31"/>
  <c r="G3116" i="31"/>
  <c r="G3122" i="31"/>
  <c r="G3128" i="31"/>
  <c r="G3134" i="31"/>
  <c r="G3140" i="31"/>
  <c r="G3146" i="31"/>
  <c r="G3152" i="31"/>
  <c r="G3158" i="31"/>
  <c r="G3164" i="31"/>
  <c r="G3170" i="31"/>
  <c r="G3176" i="31"/>
  <c r="G3182" i="31"/>
  <c r="G3188" i="31"/>
  <c r="G3194" i="31"/>
  <c r="G3200" i="31"/>
  <c r="G3206" i="31"/>
  <c r="G3212" i="31"/>
  <c r="G3218" i="31"/>
  <c r="G3224" i="31"/>
  <c r="G3230" i="31"/>
  <c r="G3236" i="31"/>
  <c r="G3242" i="31"/>
  <c r="G3248" i="31"/>
  <c r="G3254" i="31"/>
  <c r="G3260" i="31"/>
  <c r="G3266" i="31"/>
  <c r="G3272" i="31"/>
  <c r="G3278" i="31"/>
  <c r="G3284" i="31"/>
  <c r="G3290" i="31"/>
  <c r="G3296" i="31"/>
  <c r="G3302" i="31"/>
  <c r="G3308" i="31"/>
  <c r="G3314" i="31"/>
  <c r="G3320" i="31"/>
  <c r="G3326" i="31"/>
  <c r="G3332" i="31"/>
  <c r="G3338" i="31"/>
  <c r="G3344" i="31"/>
  <c r="G3350" i="31"/>
  <c r="G3356" i="31"/>
  <c r="G3362" i="31"/>
  <c r="G3368" i="31"/>
  <c r="G3374" i="31"/>
  <c r="G3380" i="31"/>
  <c r="G3386" i="31"/>
  <c r="G3392" i="31"/>
  <c r="G3398" i="31"/>
  <c r="G3404" i="31"/>
  <c r="G3410" i="31"/>
  <c r="G3416" i="31"/>
  <c r="G3422" i="31"/>
  <c r="G3428" i="31"/>
  <c r="G3434" i="31"/>
  <c r="G3440" i="31"/>
  <c r="G3446" i="31"/>
  <c r="G3452" i="31"/>
  <c r="G3458" i="31"/>
  <c r="G3464" i="31"/>
  <c r="G3470" i="31"/>
  <c r="G3476" i="31"/>
  <c r="G3482" i="31"/>
  <c r="G3488" i="31"/>
  <c r="G3494" i="31"/>
  <c r="G3500" i="31"/>
  <c r="G3506" i="31"/>
  <c r="G3512" i="31"/>
  <c r="G3518" i="31"/>
  <c r="G3524" i="31"/>
  <c r="G3530" i="31"/>
  <c r="G3536" i="31"/>
  <c r="G3542" i="31"/>
  <c r="G3548" i="31"/>
  <c r="G3554" i="31"/>
  <c r="G3560" i="31"/>
  <c r="G3566" i="31"/>
  <c r="G3572" i="31"/>
  <c r="G3578" i="31"/>
  <c r="G3584" i="31"/>
  <c r="G3590" i="31"/>
  <c r="G3596" i="31"/>
  <c r="G3602" i="31"/>
  <c r="G3608" i="31"/>
  <c r="G3614" i="31"/>
  <c r="G3620" i="31"/>
  <c r="G3626" i="31"/>
  <c r="G3632" i="31"/>
  <c r="G3638" i="31"/>
  <c r="G3644" i="31"/>
  <c r="G3650" i="31"/>
  <c r="G3656" i="31"/>
  <c r="G3662" i="31"/>
  <c r="G3668" i="31"/>
  <c r="G3674" i="31"/>
  <c r="G3680" i="31"/>
  <c r="G3686" i="31"/>
  <c r="G3692" i="31"/>
  <c r="G3698" i="31"/>
  <c r="G3704" i="31"/>
  <c r="G3710" i="31"/>
  <c r="G3716" i="31"/>
  <c r="G3722" i="31"/>
  <c r="G3728" i="31"/>
  <c r="G3734" i="31"/>
  <c r="G3740" i="31"/>
  <c r="G3746" i="31"/>
  <c r="G3752" i="31"/>
  <c r="G3758" i="31"/>
  <c r="G3764" i="31"/>
  <c r="G3770" i="31"/>
  <c r="G3776" i="31"/>
  <c r="G3782" i="31"/>
  <c r="G3788" i="31"/>
  <c r="G3794" i="31"/>
  <c r="G3800" i="31"/>
  <c r="G3806" i="31"/>
  <c r="G3812" i="31"/>
  <c r="G3818" i="31"/>
  <c r="G3824" i="31"/>
  <c r="G3830" i="31"/>
  <c r="G3836" i="31"/>
  <c r="G3842" i="31"/>
  <c r="G3848" i="31"/>
  <c r="G3854" i="31"/>
  <c r="G3860" i="31"/>
  <c r="G3866" i="31"/>
  <c r="G3872" i="31"/>
  <c r="G3878" i="31"/>
  <c r="G3884" i="31"/>
  <c r="G3890" i="31"/>
  <c r="G3896" i="31"/>
  <c r="G3902" i="31"/>
  <c r="G3908" i="31"/>
  <c r="G3914" i="31"/>
  <c r="G2925" i="31"/>
  <c r="G2931" i="31"/>
  <c r="G2937" i="31"/>
  <c r="G2943" i="31"/>
  <c r="G2949" i="31"/>
  <c r="G2955" i="31"/>
  <c r="G2961" i="31"/>
  <c r="G2967" i="31"/>
  <c r="G2973" i="31"/>
  <c r="G2979" i="31"/>
  <c r="G2985" i="31"/>
  <c r="G2991" i="31"/>
  <c r="G2997" i="31"/>
  <c r="G3003" i="31"/>
  <c r="G3009" i="31"/>
  <c r="G3015" i="31"/>
  <c r="G3021" i="31"/>
  <c r="G3027" i="31"/>
  <c r="G3033" i="31"/>
  <c r="G3039" i="31"/>
  <c r="G3045" i="31"/>
  <c r="G3051" i="31"/>
  <c r="G3057" i="31"/>
  <c r="G3063" i="31"/>
  <c r="G3069" i="31"/>
  <c r="G3075" i="31"/>
  <c r="G3081" i="31"/>
  <c r="G3087" i="31"/>
  <c r="G3093" i="31"/>
  <c r="G3099" i="31"/>
  <c r="G3105" i="31"/>
  <c r="G3111" i="31"/>
  <c r="G3117" i="31"/>
  <c r="G3123" i="31"/>
  <c r="G3129" i="31"/>
  <c r="G3135" i="31"/>
  <c r="G3141" i="31"/>
  <c r="G3147" i="31"/>
  <c r="G3153" i="31"/>
  <c r="G3159" i="31"/>
  <c r="G3165" i="31"/>
  <c r="G3171" i="31"/>
  <c r="G3177" i="31"/>
  <c r="G3183" i="31"/>
  <c r="G3189" i="31"/>
  <c r="G3195" i="31"/>
  <c r="G3201" i="31"/>
  <c r="G3207" i="31"/>
  <c r="G3213" i="31"/>
  <c r="G3219" i="31"/>
  <c r="G3225" i="31"/>
  <c r="G3231" i="31"/>
  <c r="G3237" i="31"/>
  <c r="G3243" i="31"/>
  <c r="G3249" i="31"/>
  <c r="G3255" i="31"/>
  <c r="G3261" i="31"/>
  <c r="G3267" i="31"/>
  <c r="G3273" i="31"/>
  <c r="G3279" i="31"/>
  <c r="G3285" i="31"/>
  <c r="G3291" i="31"/>
  <c r="G3297" i="31"/>
  <c r="G3303" i="31"/>
  <c r="G3309" i="31"/>
  <c r="G3315" i="31"/>
  <c r="G3321" i="31"/>
  <c r="G3327" i="31"/>
  <c r="G3333" i="31"/>
  <c r="G3339" i="31"/>
  <c r="G3345" i="31"/>
  <c r="G3351" i="31"/>
  <c r="G3357" i="31"/>
  <c r="G3363" i="31"/>
  <c r="G3369" i="31"/>
  <c r="G3375" i="31"/>
  <c r="G3381" i="31"/>
  <c r="G3387" i="31"/>
  <c r="G3393" i="31"/>
  <c r="G3399" i="31"/>
  <c r="G3405" i="31"/>
  <c r="G3411" i="31"/>
  <c r="G3417" i="31"/>
  <c r="G3423" i="31"/>
  <c r="G3429" i="31"/>
  <c r="G3435" i="31"/>
  <c r="G3441" i="31"/>
  <c r="G3447" i="31"/>
  <c r="G3453" i="31"/>
  <c r="G3459" i="31"/>
  <c r="G3465" i="31"/>
  <c r="G3471" i="31"/>
  <c r="G3477" i="31"/>
  <c r="G3483" i="31"/>
  <c r="G3489" i="31"/>
  <c r="G3495" i="31"/>
  <c r="G3501" i="31"/>
  <c r="G3507" i="31"/>
  <c r="G3513" i="31"/>
  <c r="G3519" i="31"/>
  <c r="G3525" i="31"/>
  <c r="G3531" i="31"/>
  <c r="G3537" i="31"/>
  <c r="G3543" i="31"/>
  <c r="G3549" i="31"/>
  <c r="G3555" i="31"/>
  <c r="G3561" i="31"/>
  <c r="G3567" i="31"/>
  <c r="G3573" i="31"/>
  <c r="G3579" i="31"/>
  <c r="G3585" i="31"/>
  <c r="G3591" i="31"/>
  <c r="G3597" i="31"/>
  <c r="G3603" i="31"/>
  <c r="G3609" i="31"/>
  <c r="G3615" i="31"/>
  <c r="G3621" i="31"/>
  <c r="G3627" i="31"/>
  <c r="G3633" i="31"/>
  <c r="G3639" i="31"/>
  <c r="G3645" i="31"/>
  <c r="G3651" i="31"/>
  <c r="G3657" i="31"/>
  <c r="G3663" i="31"/>
  <c r="G3669" i="31"/>
  <c r="G3675" i="31"/>
  <c r="G3681" i="31"/>
  <c r="G3687" i="31"/>
  <c r="G3693" i="31"/>
  <c r="G3699" i="31"/>
  <c r="G3705" i="31"/>
  <c r="G3711" i="31"/>
  <c r="G3717" i="31"/>
  <c r="G3723" i="31"/>
  <c r="G3729" i="31"/>
  <c r="G3735" i="31"/>
  <c r="G3741" i="31"/>
  <c r="G3747" i="31"/>
  <c r="G3753" i="31"/>
  <c r="G3759" i="31"/>
  <c r="G3765" i="31"/>
  <c r="G3771" i="31"/>
  <c r="G3777" i="31"/>
  <c r="G3783" i="31"/>
  <c r="G3789" i="31"/>
  <c r="G3795" i="31"/>
  <c r="G3801" i="31"/>
  <c r="G3807" i="31"/>
  <c r="G3813" i="31"/>
  <c r="G3819" i="31"/>
  <c r="G3825" i="31"/>
  <c r="G3831" i="31"/>
  <c r="G3837" i="31"/>
  <c r="G3843" i="31"/>
  <c r="G3849" i="31"/>
  <c r="G3855" i="31"/>
  <c r="G3861" i="31"/>
  <c r="G3867" i="31"/>
  <c r="G3873" i="31"/>
  <c r="G3879" i="31"/>
  <c r="G3885" i="31"/>
  <c r="G3891" i="31"/>
  <c r="G3897" i="31"/>
  <c r="G3903" i="31"/>
  <c r="G3909" i="31"/>
  <c r="G3915" i="31"/>
  <c r="G3921" i="31"/>
  <c r="G3927" i="31"/>
  <c r="G3933" i="31"/>
  <c r="G3939" i="31"/>
  <c r="G2926" i="31"/>
  <c r="G2932" i="31"/>
  <c r="G2938" i="31"/>
  <c r="G2944" i="31"/>
  <c r="G2950" i="31"/>
  <c r="G2956" i="31"/>
  <c r="G2962" i="31"/>
  <c r="G2968" i="31"/>
  <c r="G2974" i="31"/>
  <c r="G2980" i="31"/>
  <c r="G2986" i="31"/>
  <c r="G2992" i="31"/>
  <c r="G2998" i="31"/>
  <c r="G3004" i="31"/>
  <c r="G3010" i="31"/>
  <c r="G3016" i="31"/>
  <c r="G3022" i="31"/>
  <c r="G3028" i="31"/>
  <c r="G3034" i="31"/>
  <c r="G3040" i="31"/>
  <c r="G3046" i="31"/>
  <c r="G3052" i="31"/>
  <c r="G3058" i="31"/>
  <c r="G3064" i="31"/>
  <c r="G3070" i="31"/>
  <c r="G3076" i="31"/>
  <c r="G3082" i="31"/>
  <c r="G3088" i="31"/>
  <c r="G3094" i="31"/>
  <c r="G3100" i="31"/>
  <c r="G3106" i="31"/>
  <c r="G3112" i="31"/>
  <c r="G3118" i="31"/>
  <c r="G3124" i="31"/>
  <c r="G3130" i="31"/>
  <c r="G3136" i="31"/>
  <c r="G3142" i="31"/>
  <c r="G3148" i="31"/>
  <c r="G3154" i="31"/>
  <c r="G3160" i="31"/>
  <c r="G3166" i="31"/>
  <c r="G3172" i="31"/>
  <c r="G3178" i="31"/>
  <c r="G3184" i="31"/>
  <c r="G3190" i="31"/>
  <c r="G3196" i="31"/>
  <c r="G3202" i="31"/>
  <c r="G3208" i="31"/>
  <c r="G3214" i="31"/>
  <c r="G3220" i="31"/>
  <c r="G3226" i="31"/>
  <c r="G3232" i="31"/>
  <c r="G3238" i="31"/>
  <c r="G3244" i="31"/>
  <c r="G3250" i="31"/>
  <c r="G3256" i="31"/>
  <c r="G3262" i="31"/>
  <c r="G3268" i="31"/>
  <c r="G3274" i="31"/>
  <c r="G3280" i="31"/>
  <c r="G3286" i="31"/>
  <c r="G3292" i="31"/>
  <c r="G3298" i="31"/>
  <c r="G3304" i="31"/>
  <c r="G3310" i="31"/>
  <c r="G3316" i="31"/>
  <c r="G3322" i="31"/>
  <c r="G3328" i="31"/>
  <c r="G3334" i="31"/>
  <c r="G3340" i="31"/>
  <c r="G3346" i="31"/>
  <c r="G3352" i="31"/>
  <c r="G3358" i="31"/>
  <c r="G3364" i="31"/>
  <c r="G3370" i="31"/>
  <c r="G3376" i="31"/>
  <c r="G3382" i="31"/>
  <c r="G3388" i="31"/>
  <c r="G3394" i="31"/>
  <c r="G3400" i="31"/>
  <c r="G3406" i="31"/>
  <c r="G3412" i="31"/>
  <c r="G3418" i="31"/>
  <c r="G3424" i="31"/>
  <c r="G3430" i="31"/>
  <c r="G3436" i="31"/>
  <c r="G3442" i="31"/>
  <c r="G3448" i="31"/>
  <c r="G3454" i="31"/>
  <c r="G3460" i="31"/>
  <c r="G3466" i="31"/>
  <c r="G3472" i="31"/>
  <c r="G3478" i="31"/>
  <c r="G3484" i="31"/>
  <c r="G3490" i="31"/>
  <c r="G3496" i="31"/>
  <c r="G3502" i="31"/>
  <c r="G3508" i="31"/>
  <c r="G3514" i="31"/>
  <c r="G3520" i="31"/>
  <c r="G3526" i="31"/>
  <c r="G3532" i="31"/>
  <c r="G3538" i="31"/>
  <c r="G3544" i="31"/>
  <c r="G3550" i="31"/>
  <c r="G3556" i="31"/>
  <c r="G3562" i="31"/>
  <c r="G3568" i="31"/>
  <c r="G3574" i="31"/>
  <c r="G3580" i="31"/>
  <c r="G3586" i="31"/>
  <c r="G3592" i="31"/>
  <c r="G3598" i="31"/>
  <c r="G3604" i="31"/>
  <c r="G3610" i="31"/>
  <c r="G3616" i="31"/>
  <c r="G3622" i="31"/>
  <c r="G3628" i="31"/>
  <c r="G3634" i="31"/>
  <c r="G3640" i="31"/>
  <c r="G3646" i="31"/>
  <c r="G3652" i="31"/>
  <c r="G3658" i="31"/>
  <c r="G3664" i="31"/>
  <c r="G3670" i="31"/>
  <c r="G3676" i="31"/>
  <c r="G3682" i="31"/>
  <c r="G3688" i="31"/>
  <c r="G3694" i="31"/>
  <c r="G3700" i="31"/>
  <c r="G3706" i="31"/>
  <c r="G3712" i="31"/>
  <c r="G3718" i="31"/>
  <c r="G3724" i="31"/>
  <c r="G3730" i="31"/>
  <c r="G3736" i="31"/>
  <c r="G3742" i="31"/>
  <c r="G3748" i="31"/>
  <c r="G3754" i="31"/>
  <c r="G3760" i="31"/>
  <c r="G3766" i="31"/>
  <c r="G3772" i="31"/>
  <c r="G3778" i="31"/>
  <c r="G3784" i="31"/>
  <c r="G3790" i="31"/>
  <c r="G3796" i="31"/>
  <c r="G3802" i="31"/>
  <c r="G3808" i="31"/>
  <c r="G3814" i="31"/>
  <c r="G3820" i="31"/>
  <c r="G3826" i="31"/>
  <c r="G3832" i="31"/>
  <c r="G3838" i="31"/>
  <c r="G3844" i="31"/>
  <c r="G3850" i="31"/>
  <c r="G3856" i="31"/>
  <c r="G3862" i="31"/>
  <c r="G3868" i="31"/>
  <c r="G3874" i="31"/>
  <c r="G3880" i="31"/>
  <c r="G3886" i="31"/>
  <c r="G3892" i="31"/>
  <c r="G3898" i="31"/>
  <c r="G3904" i="31"/>
  <c r="G3910" i="31"/>
  <c r="G3916" i="31"/>
  <c r="G3922" i="31"/>
  <c r="G3928" i="31"/>
  <c r="G2927" i="31"/>
  <c r="G2933" i="31"/>
  <c r="G2939" i="31"/>
  <c r="G2945" i="31"/>
  <c r="G2951" i="31"/>
  <c r="G2957" i="31"/>
  <c r="G2963" i="31"/>
  <c r="G2969" i="31"/>
  <c r="G2975" i="31"/>
  <c r="G2981" i="31"/>
  <c r="G2987" i="31"/>
  <c r="G2993" i="31"/>
  <c r="G2999" i="31"/>
  <c r="G3005" i="31"/>
  <c r="G3011" i="31"/>
  <c r="G3017" i="31"/>
  <c r="G3023" i="31"/>
  <c r="G3029" i="31"/>
  <c r="G3035" i="31"/>
  <c r="G3041" i="31"/>
  <c r="G3047" i="31"/>
  <c r="G3053" i="31"/>
  <c r="G3059" i="31"/>
  <c r="G3065" i="31"/>
  <c r="G3071" i="31"/>
  <c r="G3077" i="31"/>
  <c r="G3083" i="31"/>
  <c r="G3089" i="31"/>
  <c r="G3095" i="31"/>
  <c r="G3101" i="31"/>
  <c r="G3107" i="31"/>
  <c r="G3113" i="31"/>
  <c r="G3119" i="31"/>
  <c r="G3125" i="31"/>
  <c r="G3131" i="31"/>
  <c r="G3137" i="31"/>
  <c r="G3143" i="31"/>
  <c r="G3149" i="31"/>
  <c r="G3155" i="31"/>
  <c r="G3161" i="31"/>
  <c r="G3167" i="31"/>
  <c r="G3173" i="31"/>
  <c r="G3179" i="31"/>
  <c r="G3185" i="31"/>
  <c r="G3191" i="31"/>
  <c r="G3197" i="31"/>
  <c r="G3203" i="31"/>
  <c r="G3209" i="31"/>
  <c r="G3215" i="31"/>
  <c r="G3221" i="31"/>
  <c r="G3227" i="31"/>
  <c r="G3233" i="31"/>
  <c r="G3239" i="31"/>
  <c r="G3245" i="31"/>
  <c r="G3251" i="31"/>
  <c r="G3257" i="31"/>
  <c r="G3263" i="31"/>
  <c r="G3269" i="31"/>
  <c r="G3275" i="31"/>
  <c r="G3281" i="31"/>
  <c r="G3287" i="31"/>
  <c r="G3293" i="31"/>
  <c r="G3299" i="31"/>
  <c r="G3305" i="31"/>
  <c r="G3311" i="31"/>
  <c r="G3317" i="31"/>
  <c r="G3323" i="31"/>
  <c r="G3329" i="31"/>
  <c r="G3335" i="31"/>
  <c r="G3341" i="31"/>
  <c r="G3347" i="31"/>
  <c r="G3353" i="31"/>
  <c r="G3359" i="31"/>
  <c r="G3365" i="31"/>
  <c r="G3371" i="31"/>
  <c r="G3377" i="31"/>
  <c r="G3383" i="31"/>
  <c r="G3389" i="31"/>
  <c r="G3395" i="31"/>
  <c r="G3401" i="31"/>
  <c r="G3407" i="31"/>
  <c r="G3413" i="31"/>
  <c r="G3419" i="31"/>
  <c r="G3425" i="31"/>
  <c r="G3431" i="31"/>
  <c r="G3437" i="31"/>
  <c r="G3443" i="31"/>
  <c r="G3449" i="31"/>
  <c r="G3455" i="31"/>
  <c r="G3461" i="31"/>
  <c r="G3467" i="31"/>
  <c r="G3473" i="31"/>
  <c r="G3479" i="31"/>
  <c r="G3485" i="31"/>
  <c r="G3491" i="31"/>
  <c r="G3497" i="31"/>
  <c r="G3503" i="31"/>
  <c r="G3509" i="31"/>
  <c r="G3515" i="31"/>
  <c r="G3521" i="31"/>
  <c r="G3527" i="31"/>
  <c r="G3533" i="31"/>
  <c r="G3539" i="31"/>
  <c r="G3545" i="31"/>
  <c r="G3551" i="31"/>
  <c r="G3557" i="31"/>
  <c r="G3563" i="31"/>
  <c r="G3569" i="31"/>
  <c r="G3575" i="31"/>
  <c r="G3581" i="31"/>
  <c r="G3587" i="31"/>
  <c r="G3593" i="31"/>
  <c r="G3599" i="31"/>
  <c r="G3605" i="31"/>
  <c r="G3611" i="31"/>
  <c r="G3617" i="31"/>
  <c r="G3623" i="31"/>
  <c r="G3629" i="31"/>
  <c r="G3635" i="31"/>
  <c r="G3641" i="31"/>
  <c r="G3647" i="31"/>
  <c r="G3653" i="31"/>
  <c r="G3659" i="31"/>
  <c r="G3665" i="31"/>
  <c r="G3671" i="31"/>
  <c r="G3677" i="31"/>
  <c r="G3683" i="31"/>
  <c r="G3689" i="31"/>
  <c r="G3695" i="31"/>
  <c r="G3701" i="31"/>
  <c r="G3707" i="31"/>
  <c r="G3713" i="31"/>
  <c r="G3719" i="31"/>
  <c r="G3725" i="31"/>
  <c r="G3731" i="31"/>
  <c r="G3737" i="31"/>
  <c r="G3743" i="31"/>
  <c r="G3749" i="31"/>
  <c r="G3755" i="31"/>
  <c r="G3761" i="31"/>
  <c r="G3767" i="31"/>
  <c r="G3773" i="31"/>
  <c r="G3779" i="31"/>
  <c r="G3785" i="31"/>
  <c r="G3791" i="31"/>
  <c r="G3797" i="31"/>
  <c r="G3803" i="31"/>
  <c r="G3809" i="31"/>
  <c r="G3815" i="31"/>
  <c r="G3821" i="31"/>
  <c r="G3827" i="31"/>
  <c r="G3833" i="31"/>
  <c r="G3839" i="31"/>
  <c r="G3845" i="31"/>
  <c r="G3851" i="31"/>
  <c r="G3857" i="31"/>
  <c r="G3863" i="31"/>
  <c r="G3869" i="31"/>
  <c r="G3875" i="31"/>
  <c r="G3881" i="31"/>
  <c r="G3887" i="31"/>
  <c r="G2928" i="31"/>
  <c r="G2934" i="31"/>
  <c r="G2940" i="31"/>
  <c r="G2946" i="31"/>
  <c r="G2952" i="31"/>
  <c r="G2958" i="31"/>
  <c r="G2964" i="31"/>
  <c r="G2970" i="31"/>
  <c r="G2976" i="31"/>
  <c r="G2982" i="31"/>
  <c r="G2988" i="31"/>
  <c r="G2994" i="31"/>
  <c r="G3000" i="31"/>
  <c r="G3006" i="31"/>
  <c r="G3012" i="31"/>
  <c r="G3018" i="31"/>
  <c r="G3024" i="31"/>
  <c r="G3030" i="31"/>
  <c r="G3036" i="31"/>
  <c r="G3042" i="31"/>
  <c r="G3048" i="31"/>
  <c r="G3054" i="31"/>
  <c r="G3060" i="31"/>
  <c r="G3066" i="31"/>
  <c r="G3072" i="31"/>
  <c r="G3078" i="31"/>
  <c r="G3084" i="31"/>
  <c r="G3090" i="31"/>
  <c r="G3096" i="31"/>
  <c r="G3102" i="31"/>
  <c r="G3108" i="31"/>
  <c r="G3114" i="31"/>
  <c r="G3120" i="31"/>
  <c r="G3126" i="31"/>
  <c r="G3132" i="31"/>
  <c r="G3138" i="31"/>
  <c r="G3144" i="31"/>
  <c r="G3150" i="31"/>
  <c r="G3156" i="31"/>
  <c r="G3162" i="31"/>
  <c r="G3168" i="31"/>
  <c r="G3174" i="31"/>
  <c r="G3180" i="31"/>
  <c r="G3186" i="31"/>
  <c r="G3192" i="31"/>
  <c r="G3198" i="31"/>
  <c r="G3204" i="31"/>
  <c r="G3210" i="31"/>
  <c r="G3216" i="31"/>
  <c r="G3222" i="31"/>
  <c r="G3228" i="31"/>
  <c r="G3234" i="31"/>
  <c r="G3240" i="31"/>
  <c r="G3246" i="31"/>
  <c r="G3252" i="31"/>
  <c r="G3258" i="31"/>
  <c r="G3264" i="31"/>
  <c r="G3270" i="31"/>
  <c r="G3276" i="31"/>
  <c r="G3282" i="31"/>
  <c r="G3288" i="31"/>
  <c r="G3294" i="31"/>
  <c r="G3300" i="31"/>
  <c r="G3306" i="31"/>
  <c r="G3312" i="31"/>
  <c r="G3318" i="31"/>
  <c r="G3324" i="31"/>
  <c r="G3330" i="31"/>
  <c r="G3336" i="31"/>
  <c r="G3342" i="31"/>
  <c r="G3348" i="31"/>
  <c r="G3354" i="31"/>
  <c r="G3360" i="31"/>
  <c r="G3366" i="31"/>
  <c r="G3372" i="31"/>
  <c r="G3378" i="31"/>
  <c r="G3384" i="31"/>
  <c r="G3390" i="31"/>
  <c r="G3396" i="31"/>
  <c r="G3402" i="31"/>
  <c r="G3408" i="31"/>
  <c r="G3414" i="31"/>
  <c r="G3420" i="31"/>
  <c r="G3426" i="31"/>
  <c r="G3432" i="31"/>
  <c r="G3438" i="31"/>
  <c r="G3444" i="31"/>
  <c r="G3450" i="31"/>
  <c r="G3456" i="31"/>
  <c r="G3462" i="31"/>
  <c r="G3468" i="31"/>
  <c r="G3474" i="31"/>
  <c r="G3480" i="31"/>
  <c r="G3486" i="31"/>
  <c r="G3492" i="31"/>
  <c r="G3498" i="31"/>
  <c r="G3504" i="31"/>
  <c r="G3510" i="31"/>
  <c r="G3516" i="31"/>
  <c r="G3522" i="31"/>
  <c r="G3528" i="31"/>
  <c r="G3534" i="31"/>
  <c r="G3540" i="31"/>
  <c r="G3546" i="31"/>
  <c r="G3552" i="31"/>
  <c r="G3558" i="31"/>
  <c r="G3564" i="31"/>
  <c r="G3570" i="31"/>
  <c r="G3576" i="31"/>
  <c r="G3582" i="31"/>
  <c r="G3588" i="31"/>
  <c r="G3594" i="31"/>
  <c r="G3600" i="31"/>
  <c r="G3606" i="31"/>
  <c r="G3612" i="31"/>
  <c r="G3618" i="31"/>
  <c r="G3624" i="31"/>
  <c r="G3630" i="31"/>
  <c r="G3636" i="31"/>
  <c r="G3642" i="31"/>
  <c r="G3648" i="31"/>
  <c r="G3654" i="31"/>
  <c r="G3660" i="31"/>
  <c r="G3666" i="31"/>
  <c r="G3672" i="31"/>
  <c r="G3678" i="31"/>
  <c r="G3684" i="31"/>
  <c r="G3690" i="31"/>
  <c r="G3696" i="31"/>
  <c r="G3702" i="31"/>
  <c r="G3708" i="31"/>
  <c r="G3714" i="31"/>
  <c r="G3720" i="31"/>
  <c r="G3726" i="31"/>
  <c r="G3732" i="31"/>
  <c r="G3738" i="31"/>
  <c r="G3744" i="31"/>
  <c r="G3750" i="31"/>
  <c r="G3756" i="31"/>
  <c r="G3762" i="31"/>
  <c r="G3768" i="31"/>
  <c r="G3774" i="31"/>
  <c r="G3780" i="31"/>
  <c r="G3786" i="31"/>
  <c r="G2929" i="31"/>
  <c r="G2935" i="31"/>
  <c r="G2941" i="31"/>
  <c r="G2947" i="31"/>
  <c r="G2953" i="31"/>
  <c r="G2959" i="31"/>
  <c r="G2965" i="31"/>
  <c r="G2971" i="31"/>
  <c r="G2977" i="31"/>
  <c r="G2983" i="31"/>
  <c r="G2989" i="31"/>
  <c r="G2995" i="31"/>
  <c r="G3001" i="31"/>
  <c r="G3007" i="31"/>
  <c r="G3013" i="31"/>
  <c r="G3019" i="31"/>
  <c r="G3025" i="31"/>
  <c r="G3031" i="31"/>
  <c r="G3037" i="31"/>
  <c r="G3043" i="31"/>
  <c r="G3049" i="31"/>
  <c r="G3055" i="31"/>
  <c r="G3061" i="31"/>
  <c r="G3067" i="31"/>
  <c r="G3073" i="31"/>
  <c r="G3079" i="31"/>
  <c r="G3085" i="31"/>
  <c r="G3091" i="31"/>
  <c r="G3097" i="31"/>
  <c r="G3103" i="31"/>
  <c r="G3109" i="31"/>
  <c r="G3115" i="31"/>
  <c r="G3121" i="31"/>
  <c r="G3127" i="31"/>
  <c r="G3133" i="31"/>
  <c r="G3139" i="31"/>
  <c r="G3145" i="31"/>
  <c r="G3151" i="31"/>
  <c r="G3157" i="31"/>
  <c r="G3163" i="31"/>
  <c r="G3169" i="31"/>
  <c r="G3175" i="31"/>
  <c r="G3181" i="31"/>
  <c r="G3187" i="31"/>
  <c r="G3193" i="31"/>
  <c r="G3199" i="31"/>
  <c r="G3205" i="31"/>
  <c r="G3211" i="31"/>
  <c r="G3217" i="31"/>
  <c r="G3223" i="31"/>
  <c r="G3229" i="31"/>
  <c r="G3235" i="31"/>
  <c r="G3241" i="31"/>
  <c r="G3247" i="31"/>
  <c r="G3253" i="31"/>
  <c r="G3259" i="31"/>
  <c r="G3265" i="31"/>
  <c r="G3271" i="31"/>
  <c r="G3277" i="31"/>
  <c r="G3283" i="31"/>
  <c r="G3289" i="31"/>
  <c r="G3295" i="31"/>
  <c r="G3301" i="31"/>
  <c r="G3307" i="31"/>
  <c r="G3313" i="31"/>
  <c r="G3319" i="31"/>
  <c r="G3325" i="31"/>
  <c r="G3331" i="31"/>
  <c r="G3337" i="31"/>
  <c r="G3343" i="31"/>
  <c r="G3349" i="31"/>
  <c r="G3355" i="31"/>
  <c r="G3361" i="31"/>
  <c r="G3367" i="31"/>
  <c r="G3373" i="31"/>
  <c r="G3379" i="31"/>
  <c r="G3385" i="31"/>
  <c r="G3391" i="31"/>
  <c r="G3397" i="31"/>
  <c r="G3403" i="31"/>
  <c r="G3409" i="31"/>
  <c r="G3415" i="31"/>
  <c r="G3421" i="31"/>
  <c r="G3427" i="31"/>
  <c r="G3433" i="31"/>
  <c r="G3439" i="31"/>
  <c r="G3445" i="31"/>
  <c r="G3451" i="31"/>
  <c r="G3457" i="31"/>
  <c r="G3463" i="31"/>
  <c r="G3469" i="31"/>
  <c r="G3475" i="31"/>
  <c r="G3481" i="31"/>
  <c r="G3487" i="31"/>
  <c r="G3493" i="31"/>
  <c r="G3499" i="31"/>
  <c r="G3505" i="31"/>
  <c r="G3511" i="31"/>
  <c r="G3517" i="31"/>
  <c r="G3523" i="31"/>
  <c r="G3529" i="31"/>
  <c r="G3535" i="31"/>
  <c r="G3541" i="31"/>
  <c r="G3547" i="31"/>
  <c r="G3553" i="31"/>
  <c r="G3559" i="31"/>
  <c r="G3565" i="31"/>
  <c r="G3571" i="31"/>
  <c r="G3577" i="31"/>
  <c r="G3583" i="31"/>
  <c r="G3589" i="31"/>
  <c r="G3595" i="31"/>
  <c r="G3601" i="31"/>
  <c r="G3607" i="31"/>
  <c r="G3613" i="31"/>
  <c r="G3619" i="31"/>
  <c r="G3625" i="31"/>
  <c r="G3631" i="31"/>
  <c r="G3637" i="31"/>
  <c r="G3643" i="31"/>
  <c r="G3649" i="31"/>
  <c r="G3655" i="31"/>
  <c r="G3661" i="31"/>
  <c r="G3667" i="31"/>
  <c r="G3673" i="31"/>
  <c r="G3679" i="31"/>
  <c r="G3685" i="31"/>
  <c r="G3691" i="31"/>
  <c r="G3697" i="31"/>
  <c r="G3703" i="31"/>
  <c r="G3709" i="31"/>
  <c r="G3715" i="31"/>
  <c r="G3721" i="31"/>
  <c r="G3727" i="31"/>
  <c r="G3733" i="31"/>
  <c r="G3739" i="31"/>
  <c r="G3745" i="31"/>
  <c r="G3751" i="31"/>
  <c r="G3757" i="31"/>
  <c r="G3763" i="31"/>
  <c r="G3769" i="31"/>
  <c r="G3775" i="31"/>
  <c r="G3781" i="31"/>
  <c r="G3787" i="31"/>
  <c r="G3793" i="31"/>
  <c r="G3799" i="31"/>
  <c r="G3805" i="31"/>
  <c r="G3811" i="31"/>
  <c r="G3817" i="31"/>
  <c r="G3823" i="31"/>
  <c r="G3829" i="31"/>
  <c r="G3835" i="31"/>
  <c r="G3792" i="31"/>
  <c r="G3828" i="31"/>
  <c r="G3852" i="31"/>
  <c r="G3870" i="31"/>
  <c r="G3888" i="31"/>
  <c r="G3900" i="31"/>
  <c r="G3912" i="31"/>
  <c r="G3923" i="31"/>
  <c r="G3931" i="31"/>
  <c r="G3938" i="31"/>
  <c r="G3945" i="31"/>
  <c r="G3951" i="31"/>
  <c r="G3957" i="31"/>
  <c r="G3963" i="31"/>
  <c r="G3969" i="31"/>
  <c r="G3975" i="31"/>
  <c r="G3981" i="31"/>
  <c r="G3987" i="31"/>
  <c r="G3993" i="31"/>
  <c r="G3999" i="31"/>
  <c r="G4005" i="31"/>
  <c r="G4011" i="31"/>
  <c r="G4017" i="31"/>
  <c r="G4023" i="31"/>
  <c r="G4029" i="31"/>
  <c r="G4035" i="31"/>
  <c r="G4041" i="31"/>
  <c r="G4047" i="31"/>
  <c r="G4053" i="31"/>
  <c r="G4059" i="31"/>
  <c r="G4065" i="31"/>
  <c r="G4071" i="31"/>
  <c r="G4077" i="31"/>
  <c r="G4083" i="31"/>
  <c r="G4089" i="31"/>
  <c r="G4095" i="31"/>
  <c r="G4101" i="31"/>
  <c r="G4107" i="31"/>
  <c r="G4113" i="31"/>
  <c r="G4119" i="31"/>
  <c r="G4125" i="31"/>
  <c r="G4131" i="31"/>
  <c r="G4137" i="31"/>
  <c r="G4143" i="31"/>
  <c r="G4149" i="31"/>
  <c r="G4155" i="31"/>
  <c r="G4161" i="31"/>
  <c r="G4167" i="31"/>
  <c r="G4173" i="31"/>
  <c r="G4179" i="31"/>
  <c r="G4185" i="31"/>
  <c r="G4191" i="31"/>
  <c r="G4197" i="31"/>
  <c r="G4203" i="31"/>
  <c r="G4209" i="31"/>
  <c r="G4215" i="31"/>
  <c r="G4221" i="31"/>
  <c r="G4227" i="31"/>
  <c r="G4233" i="31"/>
  <c r="G4239" i="31"/>
  <c r="G4245" i="31"/>
  <c r="G4251" i="31"/>
  <c r="G4257" i="31"/>
  <c r="G4263" i="31"/>
  <c r="G4269" i="31"/>
  <c r="G4275" i="31"/>
  <c r="G4281" i="31"/>
  <c r="G4287" i="31"/>
  <c r="G4293" i="31"/>
  <c r="G4299" i="31"/>
  <c r="G4305" i="31"/>
  <c r="G4311" i="31"/>
  <c r="G4317" i="31"/>
  <c r="G4323" i="31"/>
  <c r="G4329" i="31"/>
  <c r="G4335" i="31"/>
  <c r="G4341" i="31"/>
  <c r="G4347" i="31"/>
  <c r="G4353" i="31"/>
  <c r="G4359" i="31"/>
  <c r="G4365" i="31"/>
  <c r="G4371" i="31"/>
  <c r="G4377" i="31"/>
  <c r="G4383" i="31"/>
  <c r="G4389" i="31"/>
  <c r="G4395" i="31"/>
  <c r="G4401" i="31"/>
  <c r="G4407" i="31"/>
  <c r="G4413" i="31"/>
  <c r="G4419" i="31"/>
  <c r="G4425" i="31"/>
  <c r="G4431" i="31"/>
  <c r="G4437" i="31"/>
  <c r="G4432" i="31"/>
  <c r="G3798" i="31"/>
  <c r="G3834" i="31"/>
  <c r="G3853" i="31"/>
  <c r="G3871" i="31"/>
  <c r="G3889" i="31"/>
  <c r="G3901" i="31"/>
  <c r="G3913" i="31"/>
  <c r="G3924" i="31"/>
  <c r="G3932" i="31"/>
  <c r="G3940" i="31"/>
  <c r="G3946" i="31"/>
  <c r="G3952" i="31"/>
  <c r="G3958" i="31"/>
  <c r="G3964" i="31"/>
  <c r="G3970" i="31"/>
  <c r="G3976" i="31"/>
  <c r="G3982" i="31"/>
  <c r="G3988" i="31"/>
  <c r="G3994" i="31"/>
  <c r="G4000" i="31"/>
  <c r="G4006" i="31"/>
  <c r="G4012" i="31"/>
  <c r="G4018" i="31"/>
  <c r="G4024" i="31"/>
  <c r="G4030" i="31"/>
  <c r="G4036" i="31"/>
  <c r="G4042" i="31"/>
  <c r="G4048" i="31"/>
  <c r="G4054" i="31"/>
  <c r="G4060" i="31"/>
  <c r="G4066" i="31"/>
  <c r="G4072" i="31"/>
  <c r="G4078" i="31"/>
  <c r="G4084" i="31"/>
  <c r="G4090" i="31"/>
  <c r="G4096" i="31"/>
  <c r="G4102" i="31"/>
  <c r="G4108" i="31"/>
  <c r="G4114" i="31"/>
  <c r="G4120" i="31"/>
  <c r="G4126" i="31"/>
  <c r="G4132" i="31"/>
  <c r="G4138" i="31"/>
  <c r="G4144" i="31"/>
  <c r="G4150" i="31"/>
  <c r="G4156" i="31"/>
  <c r="G4162" i="31"/>
  <c r="G4168" i="31"/>
  <c r="G4174" i="31"/>
  <c r="G4180" i="31"/>
  <c r="G4186" i="31"/>
  <c r="G4192" i="31"/>
  <c r="G4198" i="31"/>
  <c r="G4204" i="31"/>
  <c r="G4210" i="31"/>
  <c r="G4216" i="31"/>
  <c r="G4222" i="31"/>
  <c r="G4228" i="31"/>
  <c r="G4234" i="31"/>
  <c r="G4240" i="31"/>
  <c r="G4246" i="31"/>
  <c r="G4252" i="31"/>
  <c r="G4258" i="31"/>
  <c r="G4264" i="31"/>
  <c r="G4270" i="31"/>
  <c r="G4276" i="31"/>
  <c r="G4282" i="31"/>
  <c r="G4288" i="31"/>
  <c r="G4294" i="31"/>
  <c r="G4300" i="31"/>
  <c r="G4306" i="31"/>
  <c r="G4312" i="31"/>
  <c r="G4318" i="31"/>
  <c r="G4324" i="31"/>
  <c r="G4330" i="31"/>
  <c r="G4336" i="31"/>
  <c r="G4342" i="31"/>
  <c r="G4348" i="31"/>
  <c r="G4354" i="31"/>
  <c r="G4360" i="31"/>
  <c r="G4366" i="31"/>
  <c r="G4372" i="31"/>
  <c r="G4378" i="31"/>
  <c r="G4384" i="31"/>
  <c r="G4390" i="31"/>
  <c r="G4396" i="31"/>
  <c r="G4402" i="31"/>
  <c r="G4408" i="31"/>
  <c r="G4414" i="31"/>
  <c r="G4420" i="31"/>
  <c r="G4426" i="31"/>
  <c r="G4445" i="31"/>
  <c r="G3804" i="31"/>
  <c r="G3840" i="31"/>
  <c r="G3858" i="31"/>
  <c r="G3876" i="31"/>
  <c r="G3893" i="31"/>
  <c r="G3905" i="31"/>
  <c r="G3917" i="31"/>
  <c r="G3925" i="31"/>
  <c r="G3934" i="31"/>
  <c r="G3941" i="31"/>
  <c r="G3947" i="31"/>
  <c r="G3953" i="31"/>
  <c r="G3959" i="31"/>
  <c r="G3965" i="31"/>
  <c r="G3971" i="31"/>
  <c r="G3977" i="31"/>
  <c r="G3983" i="31"/>
  <c r="G3989" i="31"/>
  <c r="G3995" i="31"/>
  <c r="G4001" i="31"/>
  <c r="G4007" i="31"/>
  <c r="G4013" i="31"/>
  <c r="G4019" i="31"/>
  <c r="G4025" i="31"/>
  <c r="G4031" i="31"/>
  <c r="G4037" i="31"/>
  <c r="G4043" i="31"/>
  <c r="G4049" i="31"/>
  <c r="G4055" i="31"/>
  <c r="G4061" i="31"/>
  <c r="G4067" i="31"/>
  <c r="G4073" i="31"/>
  <c r="G4079" i="31"/>
  <c r="G4085" i="31"/>
  <c r="G4091" i="31"/>
  <c r="G4097" i="31"/>
  <c r="G4103" i="31"/>
  <c r="G4109" i="31"/>
  <c r="G4115" i="31"/>
  <c r="G4121" i="31"/>
  <c r="G4127" i="31"/>
  <c r="G4133" i="31"/>
  <c r="G4139" i="31"/>
  <c r="G4145" i="31"/>
  <c r="G4151" i="31"/>
  <c r="G4157" i="31"/>
  <c r="G4163" i="31"/>
  <c r="G4169" i="31"/>
  <c r="G4175" i="31"/>
  <c r="G4181" i="31"/>
  <c r="G4187" i="31"/>
  <c r="G4193" i="31"/>
  <c r="G4199" i="31"/>
  <c r="G4205" i="31"/>
  <c r="G4211" i="31"/>
  <c r="G4217" i="31"/>
  <c r="G4223" i="31"/>
  <c r="G4229" i="31"/>
  <c r="G4235" i="31"/>
  <c r="G4241" i="31"/>
  <c r="G4247" i="31"/>
  <c r="G4253" i="31"/>
  <c r="G4259" i="31"/>
  <c r="G4265" i="31"/>
  <c r="G4271" i="31"/>
  <c r="G4277" i="31"/>
  <c r="G4283" i="31"/>
  <c r="G4289" i="31"/>
  <c r="G4295" i="31"/>
  <c r="G4301" i="31"/>
  <c r="G4307" i="31"/>
  <c r="G4313" i="31"/>
  <c r="G4319" i="31"/>
  <c r="G4325" i="31"/>
  <c r="G4331" i="31"/>
  <c r="G4337" i="31"/>
  <c r="G4343" i="31"/>
  <c r="G4349" i="31"/>
  <c r="G4355" i="31"/>
  <c r="G4361" i="31"/>
  <c r="G4367" i="31"/>
  <c r="G4373" i="31"/>
  <c r="G4379" i="31"/>
  <c r="G4385" i="31"/>
  <c r="G4391" i="31"/>
  <c r="G4397" i="31"/>
  <c r="G4403" i="31"/>
  <c r="G4409" i="31"/>
  <c r="G4415" i="31"/>
  <c r="G4421" i="31"/>
  <c r="G4427" i="31"/>
  <c r="G4433" i="31"/>
  <c r="G4439" i="31"/>
  <c r="G3810" i="31"/>
  <c r="G3841" i="31"/>
  <c r="G3859" i="31"/>
  <c r="G3877" i="31"/>
  <c r="G3894" i="31"/>
  <c r="G3906" i="31"/>
  <c r="G3918" i="31"/>
  <c r="G3926" i="31"/>
  <c r="G3935" i="31"/>
  <c r="G3942" i="31"/>
  <c r="G3948" i="31"/>
  <c r="G3954" i="31"/>
  <c r="G3960" i="31"/>
  <c r="G3966" i="31"/>
  <c r="G3972" i="31"/>
  <c r="G3978" i="31"/>
  <c r="G3984" i="31"/>
  <c r="G3990" i="31"/>
  <c r="G3996" i="31"/>
  <c r="G4002" i="31"/>
  <c r="G4008" i="31"/>
  <c r="G4014" i="31"/>
  <c r="G4020" i="31"/>
  <c r="G4026" i="31"/>
  <c r="G4032" i="31"/>
  <c r="G4038" i="31"/>
  <c r="G4044" i="31"/>
  <c r="G4050" i="31"/>
  <c r="G4056" i="31"/>
  <c r="G4062" i="31"/>
  <c r="G4068" i="31"/>
  <c r="G4074" i="31"/>
  <c r="G4080" i="31"/>
  <c r="G4086" i="31"/>
  <c r="G4092" i="31"/>
  <c r="G4098" i="31"/>
  <c r="G4104" i="31"/>
  <c r="G4110" i="31"/>
  <c r="G4116" i="31"/>
  <c r="G4122" i="31"/>
  <c r="G4128" i="31"/>
  <c r="G4134" i="31"/>
  <c r="G4140" i="31"/>
  <c r="G4146" i="31"/>
  <c r="G4152" i="31"/>
  <c r="G4158" i="31"/>
  <c r="G4164" i="31"/>
  <c r="G4170" i="31"/>
  <c r="G4176" i="31"/>
  <c r="G4182" i="31"/>
  <c r="G4188" i="31"/>
  <c r="G4194" i="31"/>
  <c r="G4200" i="31"/>
  <c r="G4206" i="31"/>
  <c r="G4212" i="31"/>
  <c r="G4218" i="31"/>
  <c r="G4224" i="31"/>
  <c r="G4230" i="31"/>
  <c r="G4236" i="31"/>
  <c r="G4242" i="31"/>
  <c r="G4248" i="31"/>
  <c r="G4254" i="31"/>
  <c r="G4260" i="31"/>
  <c r="G4266" i="31"/>
  <c r="G4272" i="31"/>
  <c r="G4278" i="31"/>
  <c r="G4284" i="31"/>
  <c r="G4290" i="31"/>
  <c r="G4296" i="31"/>
  <c r="G4302" i="31"/>
  <c r="G4308" i="31"/>
  <c r="G4314" i="31"/>
  <c r="G4320" i="31"/>
  <c r="G4326" i="31"/>
  <c r="G4332" i="31"/>
  <c r="G4338" i="31"/>
  <c r="G4344" i="31"/>
  <c r="G4350" i="31"/>
  <c r="G4356" i="31"/>
  <c r="G4362" i="31"/>
  <c r="G4368" i="31"/>
  <c r="G4374" i="31"/>
  <c r="G4380" i="31"/>
  <c r="G4386" i="31"/>
  <c r="G4392" i="31"/>
  <c r="G4398" i="31"/>
  <c r="G4404" i="31"/>
  <c r="G4410" i="31"/>
  <c r="G4416" i="31"/>
  <c r="G4422" i="31"/>
  <c r="G4428" i="31"/>
  <c r="G4434" i="31"/>
  <c r="G4440" i="31"/>
  <c r="G4446" i="31"/>
  <c r="G4444" i="31"/>
  <c r="G3816" i="31"/>
  <c r="G3846" i="31"/>
  <c r="G3864" i="31"/>
  <c r="G3882" i="31"/>
  <c r="G3895" i="31"/>
  <c r="G3907" i="31"/>
  <c r="G3919" i="31"/>
  <c r="G3929" i="31"/>
  <c r="G3936" i="31"/>
  <c r="G3943" i="31"/>
  <c r="G3949" i="31"/>
  <c r="G3955" i="31"/>
  <c r="G3961" i="31"/>
  <c r="G3967" i="31"/>
  <c r="G3973" i="31"/>
  <c r="G3979" i="31"/>
  <c r="G3985" i="31"/>
  <c r="G3991" i="31"/>
  <c r="G3997" i="31"/>
  <c r="G4003" i="31"/>
  <c r="G4009" i="31"/>
  <c r="G4015" i="31"/>
  <c r="G4021" i="31"/>
  <c r="G4027" i="31"/>
  <c r="G4033" i="31"/>
  <c r="G4039" i="31"/>
  <c r="G4045" i="31"/>
  <c r="G4051" i="31"/>
  <c r="G4057" i="31"/>
  <c r="G4063" i="31"/>
  <c r="G4069" i="31"/>
  <c r="G4075" i="31"/>
  <c r="G4081" i="31"/>
  <c r="G4087" i="31"/>
  <c r="G4093" i="31"/>
  <c r="G4099" i="31"/>
  <c r="G4105" i="31"/>
  <c r="G4111" i="31"/>
  <c r="G4117" i="31"/>
  <c r="G4123" i="31"/>
  <c r="G4129" i="31"/>
  <c r="G4135" i="31"/>
  <c r="G4141" i="31"/>
  <c r="G4147" i="31"/>
  <c r="G4153" i="31"/>
  <c r="G4159" i="31"/>
  <c r="G4165" i="31"/>
  <c r="G4171" i="31"/>
  <c r="G4177" i="31"/>
  <c r="G4183" i="31"/>
  <c r="G4189" i="31"/>
  <c r="G4195" i="31"/>
  <c r="G4201" i="31"/>
  <c r="G4207" i="31"/>
  <c r="G4213" i="31"/>
  <c r="G4219" i="31"/>
  <c r="G4225" i="31"/>
  <c r="G4231" i="31"/>
  <c r="G4237" i="31"/>
  <c r="G4243" i="31"/>
  <c r="G4249" i="31"/>
  <c r="G4255" i="31"/>
  <c r="G4261" i="31"/>
  <c r="G4267" i="31"/>
  <c r="G4273" i="31"/>
  <c r="G4279" i="31"/>
  <c r="G4285" i="31"/>
  <c r="G4291" i="31"/>
  <c r="G4297" i="31"/>
  <c r="G4303" i="31"/>
  <c r="G4309" i="31"/>
  <c r="G4315" i="31"/>
  <c r="G4321" i="31"/>
  <c r="G4327" i="31"/>
  <c r="G4333" i="31"/>
  <c r="G4339" i="31"/>
  <c r="G4345" i="31"/>
  <c r="G4351" i="31"/>
  <c r="G4357" i="31"/>
  <c r="G4363" i="31"/>
  <c r="G4369" i="31"/>
  <c r="G4375" i="31"/>
  <c r="G4381" i="31"/>
  <c r="G4387" i="31"/>
  <c r="G4393" i="31"/>
  <c r="G4399" i="31"/>
  <c r="G4405" i="31"/>
  <c r="G4411" i="31"/>
  <c r="G4417" i="31"/>
  <c r="G4423" i="31"/>
  <c r="G4429" i="31"/>
  <c r="G4435" i="31"/>
  <c r="G4441" i="31"/>
  <c r="G3" i="31"/>
  <c r="G3822" i="31"/>
  <c r="G3847" i="31"/>
  <c r="G3865" i="31"/>
  <c r="G3883" i="31"/>
  <c r="G3899" i="31"/>
  <c r="G3911" i="31"/>
  <c r="G3920" i="31"/>
  <c r="G3930" i="31"/>
  <c r="G3937" i="31"/>
  <c r="G3944" i="31"/>
  <c r="G3950" i="31"/>
  <c r="G3956" i="31"/>
  <c r="G3962" i="31"/>
  <c r="G3968" i="31"/>
  <c r="G3974" i="31"/>
  <c r="G3980" i="31"/>
  <c r="G3986" i="31"/>
  <c r="G3992" i="31"/>
  <c r="G3998" i="31"/>
  <c r="G4004" i="31"/>
  <c r="G4010" i="31"/>
  <c r="G4016" i="31"/>
  <c r="G4022" i="31"/>
  <c r="G4028" i="31"/>
  <c r="G4034" i="31"/>
  <c r="G4040" i="31"/>
  <c r="G4046" i="31"/>
  <c r="G4052" i="31"/>
  <c r="G4058" i="31"/>
  <c r="G4064" i="31"/>
  <c r="G4070" i="31"/>
  <c r="G4076" i="31"/>
  <c r="G4082" i="31"/>
  <c r="G4088" i="31"/>
  <c r="G4094" i="31"/>
  <c r="G4100" i="31"/>
  <c r="G4106" i="31"/>
  <c r="G4112" i="31"/>
  <c r="G4118" i="31"/>
  <c r="G4124" i="31"/>
  <c r="G4130" i="31"/>
  <c r="G4136" i="31"/>
  <c r="G4142" i="31"/>
  <c r="G4148" i="31"/>
  <c r="G4154" i="31"/>
  <c r="G4160" i="31"/>
  <c r="G4166" i="31"/>
  <c r="G4172" i="31"/>
  <c r="G4178" i="31"/>
  <c r="G4184" i="31"/>
  <c r="G4190" i="31"/>
  <c r="G4196" i="31"/>
  <c r="G4202" i="31"/>
  <c r="G4208" i="31"/>
  <c r="G4214" i="31"/>
  <c r="G4220" i="31"/>
  <c r="G4226" i="31"/>
  <c r="G4232" i="31"/>
  <c r="G4238" i="31"/>
  <c r="G4244" i="31"/>
  <c r="G4250" i="31"/>
  <c r="G4256" i="31"/>
  <c r="G4262" i="31"/>
  <c r="G4268" i="31"/>
  <c r="G4274" i="31"/>
  <c r="G4280" i="31"/>
  <c r="G4286" i="31"/>
  <c r="G4292" i="31"/>
  <c r="G4298" i="31"/>
  <c r="G4304" i="31"/>
  <c r="G4310" i="31"/>
  <c r="G4316" i="31"/>
  <c r="G4322" i="31"/>
  <c r="G4328" i="31"/>
  <c r="G4334" i="31"/>
  <c r="G4340" i="31"/>
  <c r="G4346" i="31"/>
  <c r="G4352" i="31"/>
  <c r="G4358" i="31"/>
  <c r="G4364" i="31"/>
  <c r="G4370" i="31"/>
  <c r="G4376" i="31"/>
  <c r="G4382" i="31"/>
  <c r="G4388" i="31"/>
  <c r="G4394" i="31"/>
  <c r="G4400" i="31"/>
  <c r="G4406" i="31"/>
  <c r="G4412" i="31"/>
  <c r="G4418" i="31"/>
  <c r="G4424" i="31"/>
  <c r="G4430" i="31"/>
  <c r="G4436" i="31"/>
  <c r="G4442" i="31"/>
  <c r="G4443" i="31"/>
  <c r="G4438" i="31"/>
  <c r="H4" i="24" l="1"/>
  <c r="L11" i="24"/>
  <c r="I201" i="24" l="1"/>
  <c r="I61" i="24"/>
  <c r="I73" i="24"/>
  <c r="I93" i="24"/>
  <c r="I98" i="24"/>
  <c r="L226" i="24" l="1"/>
  <c r="K226" i="24"/>
  <c r="I225" i="24"/>
  <c r="L225" i="24" s="1"/>
  <c r="I224" i="24"/>
  <c r="L224" i="24" s="1"/>
  <c r="I223" i="24"/>
  <c r="L223" i="24" s="1"/>
  <c r="I222" i="24"/>
  <c r="L222" i="24" s="1"/>
  <c r="I221" i="24"/>
  <c r="L221" i="24" s="1"/>
  <c r="I220" i="24"/>
  <c r="L220" i="24" s="1"/>
  <c r="I219" i="24"/>
  <c r="L219" i="24" s="1"/>
  <c r="I218" i="24"/>
  <c r="L218" i="24" s="1"/>
  <c r="I217" i="24"/>
  <c r="I216" i="24"/>
  <c r="K216" i="24" s="1"/>
  <c r="I215" i="24"/>
  <c r="K215" i="24" s="1"/>
  <c r="I214" i="24"/>
  <c r="I213" i="24"/>
  <c r="I212" i="24"/>
  <c r="K212" i="24" s="1"/>
  <c r="I211" i="24"/>
  <c r="K211" i="24" s="1"/>
  <c r="I210" i="24"/>
  <c r="I209" i="24"/>
  <c r="I208" i="24"/>
  <c r="K208" i="24" s="1"/>
  <c r="I207" i="24"/>
  <c r="K207" i="24" s="1"/>
  <c r="I205" i="24"/>
  <c r="I204" i="24"/>
  <c r="K204" i="24" s="1"/>
  <c r="I203" i="24"/>
  <c r="K203" i="24" s="1"/>
  <c r="I202" i="24"/>
  <c r="L201" i="24"/>
  <c r="K201" i="24"/>
  <c r="I200" i="24"/>
  <c r="I199" i="24"/>
  <c r="L199" i="24" s="1"/>
  <c r="I198" i="24"/>
  <c r="L198" i="24" s="1"/>
  <c r="I197" i="24"/>
  <c r="K197" i="24" s="1"/>
  <c r="I196" i="24"/>
  <c r="I195" i="24"/>
  <c r="I194" i="24"/>
  <c r="K194" i="24" s="1"/>
  <c r="I193" i="24"/>
  <c r="K193" i="24" s="1"/>
  <c r="I192" i="24"/>
  <c r="I191" i="24"/>
  <c r="L191" i="24" s="1"/>
  <c r="I190" i="24"/>
  <c r="L190" i="24" s="1"/>
  <c r="I189" i="24"/>
  <c r="K189" i="24" s="1"/>
  <c r="I188" i="24"/>
  <c r="I187" i="24"/>
  <c r="I186" i="24"/>
  <c r="K186" i="24" s="1"/>
  <c r="I185" i="24"/>
  <c r="K185" i="24" s="1"/>
  <c r="I184" i="24"/>
  <c r="I183" i="24"/>
  <c r="I182" i="24"/>
  <c r="L182" i="24" s="1"/>
  <c r="I181" i="24"/>
  <c r="K181" i="24" s="1"/>
  <c r="I180" i="24"/>
  <c r="I179" i="24"/>
  <c r="I178" i="24"/>
  <c r="K178" i="24" s="1"/>
  <c r="I177" i="24"/>
  <c r="K177" i="24" s="1"/>
  <c r="I176" i="24"/>
  <c r="I175" i="24"/>
  <c r="I174" i="24"/>
  <c r="L174" i="24" s="1"/>
  <c r="I173" i="24"/>
  <c r="K173" i="24" s="1"/>
  <c r="I172" i="24"/>
  <c r="I171" i="24"/>
  <c r="I170" i="24"/>
  <c r="K170" i="24" s="1"/>
  <c r="I169" i="24"/>
  <c r="K169" i="24" s="1"/>
  <c r="I168" i="24"/>
  <c r="I167" i="24"/>
  <c r="L167" i="24" s="1"/>
  <c r="I166" i="24"/>
  <c r="L166" i="24" s="1"/>
  <c r="I165" i="24"/>
  <c r="K165" i="24" s="1"/>
  <c r="I164" i="24"/>
  <c r="I163" i="24"/>
  <c r="I162" i="24"/>
  <c r="K162" i="24" s="1"/>
  <c r="I161" i="24"/>
  <c r="K161" i="24" s="1"/>
  <c r="I160" i="24"/>
  <c r="I159" i="24"/>
  <c r="L159" i="24" s="1"/>
  <c r="I158" i="24"/>
  <c r="L158" i="24" s="1"/>
  <c r="I157" i="24"/>
  <c r="K157" i="24" s="1"/>
  <c r="I156" i="24"/>
  <c r="I155" i="24"/>
  <c r="I154" i="24"/>
  <c r="L154" i="24" s="1"/>
  <c r="I153" i="24"/>
  <c r="K153" i="24" s="1"/>
  <c r="I152" i="24"/>
  <c r="I151" i="24"/>
  <c r="I150" i="24"/>
  <c r="K150" i="24" s="1"/>
  <c r="I149" i="24"/>
  <c r="K149" i="24" s="1"/>
  <c r="I148" i="24"/>
  <c r="I147" i="24"/>
  <c r="I146" i="24"/>
  <c r="L146" i="24" s="1"/>
  <c r="I145" i="24"/>
  <c r="K145" i="24" s="1"/>
  <c r="I144" i="24"/>
  <c r="I143" i="24"/>
  <c r="I142" i="24"/>
  <c r="I141" i="24"/>
  <c r="I140" i="24"/>
  <c r="I139" i="24"/>
  <c r="I138" i="24"/>
  <c r="L138" i="24" s="1"/>
  <c r="I137" i="24"/>
  <c r="K137" i="24" s="1"/>
  <c r="I136" i="24"/>
  <c r="I135" i="24"/>
  <c r="I134" i="24"/>
  <c r="L134" i="24" s="1"/>
  <c r="I133" i="24"/>
  <c r="I132" i="24"/>
  <c r="I131" i="24"/>
  <c r="I130" i="24"/>
  <c r="L130" i="24" s="1"/>
  <c r="I129" i="24"/>
  <c r="I128" i="24"/>
  <c r="I127" i="24"/>
  <c r="I126" i="24"/>
  <c r="L126" i="24" s="1"/>
  <c r="I125" i="24"/>
  <c r="I124" i="24"/>
  <c r="I123" i="24"/>
  <c r="I122" i="24"/>
  <c r="L122" i="24" s="1"/>
  <c r="I121" i="24"/>
  <c r="I120" i="24"/>
  <c r="I119" i="24"/>
  <c r="L119" i="24" s="1"/>
  <c r="I118" i="24"/>
  <c r="L118" i="24" s="1"/>
  <c r="I117" i="24"/>
  <c r="L117" i="24" s="1"/>
  <c r="I116" i="24"/>
  <c r="I115" i="24"/>
  <c r="I114" i="24"/>
  <c r="L114" i="24" s="1"/>
  <c r="I113" i="24"/>
  <c r="I112" i="24"/>
  <c r="L111" i="24"/>
  <c r="K111" i="24"/>
  <c r="I110" i="24"/>
  <c r="I109" i="24"/>
  <c r="I108" i="24"/>
  <c r="L108" i="24" s="1"/>
  <c r="I107" i="24"/>
  <c r="I106" i="24"/>
  <c r="I105" i="24"/>
  <c r="I104" i="24"/>
  <c r="L104" i="24" s="1"/>
  <c r="I103" i="24"/>
  <c r="I102" i="24"/>
  <c r="I101" i="24"/>
  <c r="L100" i="24"/>
  <c r="I99" i="24"/>
  <c r="K99" i="24" s="1"/>
  <c r="L98" i="24"/>
  <c r="K98" i="24"/>
  <c r="I97" i="24"/>
  <c r="K97" i="24" s="1"/>
  <c r="I96" i="24"/>
  <c r="L96" i="24" s="1"/>
  <c r="K95" i="24"/>
  <c r="I94" i="24"/>
  <c r="L94" i="24" s="1"/>
  <c r="L93" i="24"/>
  <c r="K93" i="24"/>
  <c r="I92" i="24"/>
  <c r="L92" i="24" s="1"/>
  <c r="I91" i="24"/>
  <c r="I90" i="24"/>
  <c r="L90" i="24" s="1"/>
  <c r="I89" i="24"/>
  <c r="K89" i="24" s="1"/>
  <c r="I88" i="24"/>
  <c r="L88" i="24" s="1"/>
  <c r="I87" i="24"/>
  <c r="K87" i="24" s="1"/>
  <c r="I86" i="24"/>
  <c r="L86" i="24" s="1"/>
  <c r="I85" i="24"/>
  <c r="I84" i="24"/>
  <c r="L84" i="24" s="1"/>
  <c r="I83" i="24"/>
  <c r="I82" i="24"/>
  <c r="L82" i="24" s="1"/>
  <c r="I81" i="24"/>
  <c r="K81" i="24" s="1"/>
  <c r="I80" i="24"/>
  <c r="I79" i="24"/>
  <c r="I78" i="24"/>
  <c r="I77" i="24"/>
  <c r="K77" i="24" s="1"/>
  <c r="I76" i="24"/>
  <c r="I75" i="24"/>
  <c r="L74" i="24"/>
  <c r="K74" i="24"/>
  <c r="L73" i="24"/>
  <c r="K73" i="24"/>
  <c r="I72" i="24"/>
  <c r="I71" i="24"/>
  <c r="K71" i="24" s="1"/>
  <c r="I70" i="24"/>
  <c r="I69" i="24"/>
  <c r="I68" i="24"/>
  <c r="I67" i="24"/>
  <c r="K67" i="24" s="1"/>
  <c r="I66" i="24"/>
  <c r="I65" i="24"/>
  <c r="L65" i="24" s="1"/>
  <c r="I64" i="24"/>
  <c r="K63" i="24"/>
  <c r="I62" i="24"/>
  <c r="L61" i="24"/>
  <c r="K61" i="24"/>
  <c r="I60" i="24"/>
  <c r="I59" i="24"/>
  <c r="I58" i="24"/>
  <c r="I57" i="24"/>
  <c r="K57" i="24" s="1"/>
  <c r="I56" i="24"/>
  <c r="I55" i="24"/>
  <c r="I54" i="24"/>
  <c r="I53" i="24"/>
  <c r="K53" i="24" s="1"/>
  <c r="I52" i="24"/>
  <c r="L52" i="24" s="1"/>
  <c r="I51" i="24"/>
  <c r="L51" i="24" s="1"/>
  <c r="I50" i="24"/>
  <c r="I49" i="24"/>
  <c r="K49" i="24" s="1"/>
  <c r="I48" i="24"/>
  <c r="I47" i="24"/>
  <c r="I46" i="24"/>
  <c r="I45" i="24"/>
  <c r="K45" i="24" s="1"/>
  <c r="I44" i="24"/>
  <c r="L44" i="24" s="1"/>
  <c r="I43" i="24"/>
  <c r="L43" i="24" s="1"/>
  <c r="I42" i="24"/>
  <c r="L41" i="24"/>
  <c r="K41" i="24"/>
  <c r="I40" i="24"/>
  <c r="I39" i="24"/>
  <c r="K39" i="24" s="1"/>
  <c r="I38" i="24"/>
  <c r="I37" i="24"/>
  <c r="L37" i="24" s="1"/>
  <c r="I36" i="24"/>
  <c r="I35" i="24"/>
  <c r="K35" i="24" s="1"/>
  <c r="I34" i="24"/>
  <c r="I33" i="24"/>
  <c r="L33" i="24" s="1"/>
  <c r="I32" i="24"/>
  <c r="I31" i="24"/>
  <c r="K31" i="24" s="1"/>
  <c r="I30" i="24"/>
  <c r="L30" i="24" s="1"/>
  <c r="I29" i="24"/>
  <c r="L29" i="24" s="1"/>
  <c r="I28" i="24"/>
  <c r="I27" i="24"/>
  <c r="K27" i="24" s="1"/>
  <c r="I26" i="24"/>
  <c r="L26" i="24" s="1"/>
  <c r="I25" i="24"/>
  <c r="L25" i="24" s="1"/>
  <c r="I24" i="24"/>
  <c r="I23" i="24"/>
  <c r="K23" i="24" s="1"/>
  <c r="I22" i="24"/>
  <c r="L22" i="24" s="1"/>
  <c r="I21" i="24"/>
  <c r="L21" i="24" s="1"/>
  <c r="I20" i="24"/>
  <c r="I19" i="24"/>
  <c r="K19" i="24" s="1"/>
  <c r="L18" i="24"/>
  <c r="L17" i="24"/>
  <c r="K15" i="24"/>
  <c r="L14"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L10" i="24"/>
  <c r="M7" i="24"/>
  <c r="L120" i="24" l="1"/>
  <c r="K120" i="24"/>
  <c r="K219" i="24"/>
  <c r="K223" i="24"/>
  <c r="K224" i="24"/>
  <c r="K90" i="24"/>
  <c r="L212" i="24"/>
  <c r="K154" i="24"/>
  <c r="K104" i="24"/>
  <c r="K84" i="24"/>
  <c r="L216" i="24"/>
  <c r="L177" i="24"/>
  <c r="L194" i="24"/>
  <c r="L203" i="24"/>
  <c r="L207" i="24"/>
  <c r="L66" i="24"/>
  <c r="K66" i="24"/>
  <c r="L59" i="24"/>
  <c r="K59" i="24"/>
  <c r="L38" i="24"/>
  <c r="K38" i="24"/>
  <c r="K37" i="24"/>
  <c r="K65" i="24"/>
  <c r="K130" i="24"/>
  <c r="L150" i="24"/>
  <c r="K14" i="24"/>
  <c r="K21" i="24"/>
  <c r="K22" i="24"/>
  <c r="K29" i="24"/>
  <c r="K30" i="24"/>
  <c r="K82" i="24"/>
  <c r="L87" i="24"/>
  <c r="K92" i="24"/>
  <c r="K174" i="24"/>
  <c r="K182" i="24"/>
  <c r="L13" i="24"/>
  <c r="K13" i="24"/>
  <c r="K103" i="24"/>
  <c r="L103" i="24"/>
  <c r="L179" i="24"/>
  <c r="K179" i="24"/>
  <c r="L34" i="24"/>
  <c r="K34" i="24"/>
  <c r="K69" i="24"/>
  <c r="L69" i="24"/>
  <c r="K85" i="24"/>
  <c r="L85" i="24"/>
  <c r="K121" i="24"/>
  <c r="L121" i="24"/>
  <c r="L80" i="24"/>
  <c r="K80" i="24"/>
  <c r="K55" i="24"/>
  <c r="L55" i="24"/>
  <c r="K91" i="24"/>
  <c r="L91" i="24"/>
  <c r="L175" i="24"/>
  <c r="K175" i="24"/>
  <c r="L183" i="24"/>
  <c r="K183" i="24"/>
  <c r="L187" i="24"/>
  <c r="K187" i="24"/>
  <c r="L213" i="24"/>
  <c r="K213" i="24"/>
  <c r="L56" i="24"/>
  <c r="K56" i="24"/>
  <c r="K142" i="24"/>
  <c r="L142" i="24"/>
  <c r="K117" i="24"/>
  <c r="K129" i="24"/>
  <c r="L129" i="24"/>
  <c r="L195" i="24"/>
  <c r="K195" i="24"/>
  <c r="L217" i="24"/>
  <c r="K217" i="24"/>
  <c r="L47" i="24"/>
  <c r="K47" i="24"/>
  <c r="K113" i="24"/>
  <c r="L113" i="24"/>
  <c r="L151" i="24"/>
  <c r="K151" i="24"/>
  <c r="L171" i="24"/>
  <c r="K171" i="24"/>
  <c r="L48" i="24"/>
  <c r="K48" i="24"/>
  <c r="K75" i="24"/>
  <c r="L75" i="24"/>
  <c r="K107" i="24"/>
  <c r="L107" i="24"/>
  <c r="K125" i="24"/>
  <c r="L125" i="24"/>
  <c r="L143" i="24"/>
  <c r="K143" i="24"/>
  <c r="L62" i="24"/>
  <c r="K62" i="24"/>
  <c r="K83" i="24"/>
  <c r="L83" i="24"/>
  <c r="K133" i="24"/>
  <c r="L133" i="24"/>
  <c r="L147" i="24"/>
  <c r="K147" i="24"/>
  <c r="L155" i="24"/>
  <c r="K155" i="24"/>
  <c r="L205" i="24"/>
  <c r="K205" i="24"/>
  <c r="L209" i="24"/>
  <c r="K209" i="24"/>
  <c r="K138" i="24"/>
  <c r="K146" i="24"/>
  <c r="L162" i="24"/>
  <c r="L170" i="24"/>
  <c r="L178" i="24"/>
  <c r="L189" i="24"/>
  <c r="L197" i="24"/>
  <c r="L204" i="24"/>
  <c r="L208" i="24"/>
  <c r="K17" i="24"/>
  <c r="K18" i="24"/>
  <c r="K25" i="24"/>
  <c r="K26" i="24"/>
  <c r="K43" i="24"/>
  <c r="K44" i="24"/>
  <c r="K51" i="24"/>
  <c r="K52" i="24"/>
  <c r="K86" i="24"/>
  <c r="L89" i="24"/>
  <c r="K122" i="24"/>
  <c r="L137" i="24"/>
  <c r="K158" i="24"/>
  <c r="K159" i="24"/>
  <c r="K166" i="24"/>
  <c r="K167" i="24"/>
  <c r="K190" i="24"/>
  <c r="K191" i="24"/>
  <c r="L193" i="24"/>
  <c r="K198" i="24"/>
  <c r="K199" i="24"/>
  <c r="L211" i="24"/>
  <c r="K220" i="24"/>
  <c r="K221" i="24"/>
  <c r="K88" i="24"/>
  <c r="K114" i="24"/>
  <c r="L173" i="24"/>
  <c r="L181" i="24"/>
  <c r="L215" i="24"/>
  <c r="L60" i="24"/>
  <c r="K60" i="24"/>
  <c r="L186" i="24"/>
  <c r="L185" i="24"/>
  <c r="L163" i="24"/>
  <c r="K163" i="24"/>
  <c r="L76" i="24"/>
  <c r="K76" i="24"/>
  <c r="L70" i="24"/>
  <c r="K70" i="24"/>
  <c r="K33" i="24"/>
  <c r="L42" i="24"/>
  <c r="K42" i="24"/>
  <c r="L50" i="24"/>
  <c r="K50" i="24"/>
  <c r="L12" i="24"/>
  <c r="K12" i="24"/>
  <c r="L46" i="24"/>
  <c r="K46" i="24"/>
  <c r="L54" i="24"/>
  <c r="K54" i="24"/>
  <c r="L20" i="24"/>
  <c r="K20" i="24"/>
  <c r="L28" i="24"/>
  <c r="K28" i="24"/>
  <c r="L36" i="24"/>
  <c r="K36" i="24"/>
  <c r="L64" i="24"/>
  <c r="K64" i="24"/>
  <c r="L72" i="24"/>
  <c r="K72" i="24"/>
  <c r="L78" i="24"/>
  <c r="K78" i="24"/>
  <c r="L58" i="24"/>
  <c r="K58" i="24"/>
  <c r="L79" i="24"/>
  <c r="K79" i="24"/>
  <c r="L16" i="24"/>
  <c r="K16" i="24"/>
  <c r="L24" i="24"/>
  <c r="K24" i="24"/>
  <c r="L32" i="24"/>
  <c r="K32" i="24"/>
  <c r="L40" i="24"/>
  <c r="K40" i="24"/>
  <c r="L68" i="24"/>
  <c r="K68" i="24"/>
  <c r="L15" i="24"/>
  <c r="L19" i="24"/>
  <c r="L23" i="24"/>
  <c r="L27" i="24"/>
  <c r="L31" i="24"/>
  <c r="L35" i="24"/>
  <c r="L39" i="24"/>
  <c r="L45" i="24"/>
  <c r="L49" i="24"/>
  <c r="L53" i="24"/>
  <c r="L57" i="24"/>
  <c r="L63" i="24"/>
  <c r="L67" i="24"/>
  <c r="L71" i="24"/>
  <c r="L77" i="24"/>
  <c r="L81" i="24"/>
  <c r="L110" i="24"/>
  <c r="K110" i="24"/>
  <c r="L112" i="24"/>
  <c r="K112" i="24"/>
  <c r="K115" i="24"/>
  <c r="L115" i="24"/>
  <c r="L128" i="24"/>
  <c r="K128" i="24"/>
  <c r="K131" i="24"/>
  <c r="L131" i="24"/>
  <c r="K141" i="24"/>
  <c r="L141" i="24"/>
  <c r="L152" i="24"/>
  <c r="K152" i="24"/>
  <c r="L160" i="24"/>
  <c r="K160" i="24"/>
  <c r="L168" i="24"/>
  <c r="K168" i="24"/>
  <c r="L180" i="24"/>
  <c r="K180" i="24"/>
  <c r="L196" i="24"/>
  <c r="K196" i="24"/>
  <c r="L210" i="24"/>
  <c r="K210" i="24"/>
  <c r="K94" i="24"/>
  <c r="L95" i="24"/>
  <c r="L99" i="24"/>
  <c r="K101" i="24"/>
  <c r="L101" i="24"/>
  <c r="K108" i="24"/>
  <c r="K119" i="24"/>
  <c r="K126" i="24"/>
  <c r="L132" i="24"/>
  <c r="K132" i="24"/>
  <c r="K135" i="24"/>
  <c r="L135" i="24"/>
  <c r="L144" i="24"/>
  <c r="K144" i="24"/>
  <c r="L176" i="24"/>
  <c r="K176" i="24"/>
  <c r="L192" i="24"/>
  <c r="K192" i="24"/>
  <c r="L214" i="24"/>
  <c r="K214" i="24"/>
  <c r="L102" i="24"/>
  <c r="K102" i="24"/>
  <c r="K105" i="24"/>
  <c r="L105" i="24"/>
  <c r="K123" i="24"/>
  <c r="L123" i="24"/>
  <c r="L136" i="24"/>
  <c r="K136" i="24"/>
  <c r="K139" i="24"/>
  <c r="L139" i="24"/>
  <c r="L148" i="24"/>
  <c r="K148" i="24"/>
  <c r="L156" i="24"/>
  <c r="K156" i="24"/>
  <c r="L164" i="24"/>
  <c r="K164" i="24"/>
  <c r="L172" i="24"/>
  <c r="K172" i="24"/>
  <c r="L188" i="24"/>
  <c r="K188" i="24"/>
  <c r="L202" i="24"/>
  <c r="K202" i="24"/>
  <c r="K218" i="24"/>
  <c r="K96" i="24"/>
  <c r="L97" i="24"/>
  <c r="K100" i="24"/>
  <c r="L106" i="24"/>
  <c r="K106" i="24"/>
  <c r="K109" i="24"/>
  <c r="L109" i="24"/>
  <c r="K118" i="24"/>
  <c r="L124" i="24"/>
  <c r="K124" i="24"/>
  <c r="K127" i="24"/>
  <c r="L127" i="24"/>
  <c r="K134" i="24"/>
  <c r="K140" i="24"/>
  <c r="L140" i="24"/>
  <c r="L184" i="24"/>
  <c r="K184" i="24"/>
  <c r="L200" i="24"/>
  <c r="K200" i="24"/>
  <c r="L206" i="24"/>
  <c r="K206" i="24"/>
  <c r="K222" i="24"/>
  <c r="L145" i="24"/>
  <c r="L149" i="24"/>
  <c r="L153" i="24"/>
  <c r="L157" i="24"/>
  <c r="L161" i="24"/>
  <c r="L165" i="24"/>
  <c r="L169" i="24"/>
  <c r="K225" i="24"/>
  <c r="K7" i="24" l="1"/>
  <c r="L7" i="24"/>
</calcChain>
</file>

<file path=xl/sharedStrings.xml><?xml version="1.0" encoding="utf-8"?>
<sst xmlns="http://schemas.openxmlformats.org/spreadsheetml/2006/main" count="14073" uniqueCount="9544">
  <si>
    <t xml:space="preserve">Date </t>
  </si>
  <si>
    <t>Start Time</t>
  </si>
  <si>
    <t xml:space="preserve">End Time </t>
  </si>
  <si>
    <t>Total Instructional Minutes</t>
  </si>
  <si>
    <t>Notes</t>
  </si>
  <si>
    <t>Session Days Counted</t>
  </si>
  <si>
    <t xml:space="preserve">Instructional Hours Counted </t>
  </si>
  <si>
    <t>HOLIDAY</t>
  </si>
  <si>
    <t>Lunch Minutes</t>
  </si>
  <si>
    <t>&lt;--- Same as Instructional Day</t>
  </si>
  <si>
    <t>Homeroom Minutes</t>
  </si>
  <si>
    <t>Recess Minutes</t>
  </si>
  <si>
    <t>EDIT</t>
  </si>
  <si>
    <t>FIXED</t>
  </si>
  <si>
    <t>Total Days</t>
  </si>
  <si>
    <t>Total Hours</t>
  </si>
  <si>
    <t>Reminders</t>
  </si>
  <si>
    <t>Hours Required:</t>
  </si>
  <si>
    <t>No Class - Prior to Sept 1</t>
  </si>
  <si>
    <t xml:space="preserve">&lt;--- Instructional days after Rating day may not be included.  </t>
  </si>
  <si>
    <t>School District:</t>
  </si>
  <si>
    <t>Grade Level Group:</t>
  </si>
  <si>
    <t>&lt;--- Districts may hold Superintendent's Conference Days in the last two weeks of August</t>
  </si>
  <si>
    <t>Total SCD Hours</t>
  </si>
  <si>
    <t>SCD Hours Available:</t>
  </si>
  <si>
    <t>Passing Time (Minutes)</t>
  </si>
  <si>
    <t>No Class - Christmas Observed</t>
  </si>
  <si>
    <t>No Class - Columbus Day Observed</t>
  </si>
  <si>
    <t>No Class - Veterans Day Observed</t>
  </si>
  <si>
    <t>No Class - Thanksgiving Observed</t>
  </si>
  <si>
    <t>No Class - New Year's Day Observed</t>
  </si>
  <si>
    <t>No Class - Memorial Day Observed</t>
  </si>
  <si>
    <t>Green = Compliance
Red = Noncompliance</t>
  </si>
  <si>
    <t>Hours Between Start/End</t>
  </si>
  <si>
    <t>Superintendent's Conference Day Time Utilized</t>
  </si>
  <si>
    <t>No Class - Labor Day Observed</t>
  </si>
  <si>
    <t>PLEASE READ THE INSTRUCTIONS PRIOR TO COMPLETING.</t>
  </si>
  <si>
    <t xml:space="preserve">No teacher or student sessions allowed after rating day.  </t>
  </si>
  <si>
    <t>2020-21 School Year</t>
  </si>
  <si>
    <t>Last Day of August</t>
  </si>
  <si>
    <t>Starting Grade:</t>
  </si>
  <si>
    <t>RAVENA COEYMAN</t>
  </si>
  <si>
    <t>GENESEE VALLEY</t>
  </si>
  <si>
    <t>BOLIVAR-RICHBG</t>
  </si>
  <si>
    <t>CHENANGO FORKS</t>
  </si>
  <si>
    <t>SUSQUEHANNA VA</t>
  </si>
  <si>
    <t>CHENANGO VALLE</t>
  </si>
  <si>
    <t>UNION-ENDICOTT</t>
  </si>
  <si>
    <t>JOHNSON   CITY</t>
  </si>
  <si>
    <t>ALLEGANY-LIMES</t>
  </si>
  <si>
    <t>CATTARAUGUS-LI</t>
  </si>
  <si>
    <t>YORKSHRE-PIONE</t>
  </si>
  <si>
    <t>SOUTHERN CAYUG</t>
  </si>
  <si>
    <t>CASSADAGA VALL</t>
  </si>
  <si>
    <t>ELMIRA HEIGHTS</t>
  </si>
  <si>
    <t>BAINBRIDGE GUI</t>
  </si>
  <si>
    <t>GRGETWN-SO OTS</t>
  </si>
  <si>
    <t>SHERBURNE EARL</t>
  </si>
  <si>
    <t>AUSABLE VALLEY</t>
  </si>
  <si>
    <t>NORTHRN ADIRON</t>
  </si>
  <si>
    <t>COPAKE-TACONIC</t>
  </si>
  <si>
    <t>CHARLOTTE VALL</t>
  </si>
  <si>
    <t>CLEVELAND HILL</t>
  </si>
  <si>
    <t>SPRINGVILLE-GR</t>
  </si>
  <si>
    <t>BRUSHTON MOIRA</t>
  </si>
  <si>
    <t>ST REGIS FALLS</t>
  </si>
  <si>
    <t>BROADALBIN-PER</t>
  </si>
  <si>
    <t>OAKFIELD ALABA</t>
  </si>
  <si>
    <t>COXSACKIE ATHE</t>
  </si>
  <si>
    <t>HUNTER TANNERS</t>
  </si>
  <si>
    <t>WINDHAM ASHLAN</t>
  </si>
  <si>
    <t>WEST CANADA VA</t>
  </si>
  <si>
    <t>FRANKFORT-SCHU</t>
  </si>
  <si>
    <t>VAN HORNSVILLE</t>
  </si>
  <si>
    <t>MT MARKHAM CSD</t>
  </si>
  <si>
    <t>CENTRAL VALLEY</t>
  </si>
  <si>
    <t>THOUSAND ISLAN</t>
  </si>
  <si>
    <t>BELLEVILLE-HEN</t>
  </si>
  <si>
    <t>SACKETS HARBOR</t>
  </si>
  <si>
    <t>CALEDONIA MUMF</t>
  </si>
  <si>
    <t>MORRISVILLE EA</t>
  </si>
  <si>
    <t>STOCKBRIDGE VA</t>
  </si>
  <si>
    <t>E. IRONDEQUOIT</t>
  </si>
  <si>
    <t>W. IRONDEQUOIT</t>
  </si>
  <si>
    <t>EAST ROCHESTER</t>
  </si>
  <si>
    <t>CHURCHVILLE CH</t>
  </si>
  <si>
    <t>RUSH HENRIETTA</t>
  </si>
  <si>
    <t>WHEATLAND CHIL</t>
  </si>
  <si>
    <t>FONDA FULTONVI</t>
  </si>
  <si>
    <t>OP-EPH-ST JHNS</t>
  </si>
  <si>
    <t>NORTH BELLMORE</t>
  </si>
  <si>
    <t>V STR THIRTEEN</t>
  </si>
  <si>
    <t>HEWLETT WOODME</t>
  </si>
  <si>
    <t>FRANKLIN SQUAR</t>
  </si>
  <si>
    <t>ROCKVILLE CENT</t>
  </si>
  <si>
    <t>V STR TWENTY-F</t>
  </si>
  <si>
    <t>WEST HEMPSTEAD</t>
  </si>
  <si>
    <t>VALLEY STR CHS</t>
  </si>
  <si>
    <t>BELLMORE-MERRI</t>
  </si>
  <si>
    <t>EAST WILLISTON</t>
  </si>
  <si>
    <t>PORT WASHINGTO</t>
  </si>
  <si>
    <t>LEWISTON PORTE</t>
  </si>
  <si>
    <t>NIAGARA WHEATF</t>
  </si>
  <si>
    <t>ROYALTON HARTL</t>
  </si>
  <si>
    <t>NEW YORK MILLS</t>
  </si>
  <si>
    <t>SAUQUOIT VALLE</t>
  </si>
  <si>
    <t>HOLLAND PATENT</t>
  </si>
  <si>
    <t>NORTH SYRACUSE</t>
  </si>
  <si>
    <t>E SYRACUSE-MIN</t>
  </si>
  <si>
    <t>JAMESVILLE-DEW</t>
  </si>
  <si>
    <t>JORDAN ELBRIDG</t>
  </si>
  <si>
    <t>EAST BLOOMFIEL</t>
  </si>
  <si>
    <t>GORHAM-MIDDLES</t>
  </si>
  <si>
    <t>MANCHSTR-SHRTS</t>
  </si>
  <si>
    <t>PHELPS-CLIFTON</t>
  </si>
  <si>
    <t>WASHINGTONVILL</t>
  </si>
  <si>
    <t>HIGHLAND FALLS</t>
  </si>
  <si>
    <t>MINISINK VALLE</t>
  </si>
  <si>
    <t>MONROE WOODBUR</t>
  </si>
  <si>
    <t>VALLEY-MONTGMR</t>
  </si>
  <si>
    <t>WARWICK VALLEY</t>
  </si>
  <si>
    <t>GREENWOOD LAKE</t>
  </si>
  <si>
    <t>CENTRAL SQUARE</t>
  </si>
  <si>
    <t>GLBTSVLLE-MT U</t>
  </si>
  <si>
    <t>OTEGO-UNADILLA</t>
  </si>
  <si>
    <t>RICHFIELD SPRI</t>
  </si>
  <si>
    <t>CHERRY VLY-SPR</t>
  </si>
  <si>
    <t>BRUNSWICK CENT</t>
  </si>
  <si>
    <t>EAST GREENBUSH</t>
  </si>
  <si>
    <t>COLTON PIERREP</t>
  </si>
  <si>
    <t>MADRID WADDING</t>
  </si>
  <si>
    <t>NORWOOD NORFOL</t>
  </si>
  <si>
    <t>S. GLENS FALLS</t>
  </si>
  <si>
    <t>SARATOGA SPRIN</t>
  </si>
  <si>
    <t>SCOTIA GLENVIL</t>
  </si>
  <si>
    <t>GILBOA CONESVI</t>
  </si>
  <si>
    <t>COBLESKL-RICHM</t>
  </si>
  <si>
    <t>SHARON SPRINGS</t>
  </si>
  <si>
    <t>ODESSA MONTOUR</t>
  </si>
  <si>
    <t>CAMPBELL-SAVON</t>
  </si>
  <si>
    <t>CANISTEO-GREEN</t>
  </si>
  <si>
    <t>JASPER-TRPSBRG</t>
  </si>
  <si>
    <t>WAYLAND-COHOCT</t>
  </si>
  <si>
    <t>PORT JEFFERSON</t>
  </si>
  <si>
    <t>MIDDLE COUNTRY</t>
  </si>
  <si>
    <t>PATCHOGUE-MEDF</t>
  </si>
  <si>
    <t>CENTER MORICHE</t>
  </si>
  <si>
    <t>COLD SPRING HA</t>
  </si>
  <si>
    <t>HALF HOLLOW HI</t>
  </si>
  <si>
    <t>BAYPORT BLUE P</t>
  </si>
  <si>
    <t>SHOREHAM-WADIN</t>
  </si>
  <si>
    <t>SHELTER ISLAND</t>
  </si>
  <si>
    <t>WESTHAMPTON BE</t>
  </si>
  <si>
    <t>EASTPORT-SOUTH</t>
  </si>
  <si>
    <t>TUCKAHOE COMMO</t>
  </si>
  <si>
    <t>FISHERS ISLAND</t>
  </si>
  <si>
    <t>MATTITUCK-CUTC</t>
  </si>
  <si>
    <t>LIVINGSTON MAN</t>
  </si>
  <si>
    <t>OWEGO-APALACHI</t>
  </si>
  <si>
    <t>SPENCER VAN ET</t>
  </si>
  <si>
    <t>RONDOUT VALLEY</t>
  </si>
  <si>
    <t>HADLEY LUZERNE</t>
  </si>
  <si>
    <t>GLENS FALLS CO</t>
  </si>
  <si>
    <t>CLYDE-SAVANNAH</t>
  </si>
  <si>
    <t>PALMYRA-MACEDO</t>
  </si>
  <si>
    <t>N. ROSE-WOLCOT</t>
  </si>
  <si>
    <t>KATONAH LEWISB</t>
  </si>
  <si>
    <t>HENDRICK HUDSO</t>
  </si>
  <si>
    <t>HASTINGS ON HU</t>
  </si>
  <si>
    <t>POCANTICO HILL</t>
  </si>
  <si>
    <t>BRIARCLIFF MAN</t>
  </si>
  <si>
    <t>BLIND BROOK-RY</t>
  </si>
  <si>
    <t>MONTESSORI MAGNET SCHOOL</t>
  </si>
  <si>
    <t>PINE HILLS ELEMENTARY SCHOOL</t>
  </si>
  <si>
    <t>DELAWARE COMMUNITY SCHOOL</t>
  </si>
  <si>
    <t>NEW SCOTLAND ELEMENTARY SCHOOL</t>
  </si>
  <si>
    <t>ALBANY SCHOOL OF HUMANITIES</t>
  </si>
  <si>
    <t>EAGLE POINT ELEMENTARY SCHOOL</t>
  </si>
  <si>
    <t>THOMAS S O'BRIEN ACADEMY OF SCIENCE &amp; TECHNOLOGY</t>
  </si>
  <si>
    <t>GIFFEN MEMORIAL ELEMENTARY SCHOOL</t>
  </si>
  <si>
    <t>WILLIAM S HACKETT MIDDLE SCHOOL</t>
  </si>
  <si>
    <t>ALBANY HIGH SCHOOL</t>
  </si>
  <si>
    <t>ARBOR HILL ELEMENTARY SCHOOL</t>
  </si>
  <si>
    <t>PHILIP J SCHUYLER ACHIEVEMENT ACADEMY</t>
  </si>
  <si>
    <t>SHERIDAN PREPARATORY ACADEMY</t>
  </si>
  <si>
    <t>STEPHEN AND HARRIET MYERS MIDDLE SCHOOL</t>
  </si>
  <si>
    <t>BERNE-KNOX-WESTERLO JUNIOR-SENIOR HIGH SCHOOL</t>
  </si>
  <si>
    <t>BERNE-KNOX-WESTERLO ELEMENTARY SCHOOL</t>
  </si>
  <si>
    <t>ELSMERE ELEMENTARY SCHOOL</t>
  </si>
  <si>
    <t>GLENMONT ELEMENTARY SCHOOL</t>
  </si>
  <si>
    <t>HAMAGRAEL ELEMENTARY SCHOOL</t>
  </si>
  <si>
    <t>SLINGERLANDS ELEMENTARY SCHOOL</t>
  </si>
  <si>
    <t>BETHLEHEM CENTRAL MIDDLE SCHOOL</t>
  </si>
  <si>
    <t>BETHLEHEM CENTRAL SENIOR HIGH SCHOOL</t>
  </si>
  <si>
    <t>EAGLE ELEMENTARY SCHOOL</t>
  </si>
  <si>
    <t>RAVENA-COEYMANS-SELKIRK SENIOR HIGH SCHOOL</t>
  </si>
  <si>
    <t>ALBERTUS W BECKER SCHOOL</t>
  </si>
  <si>
    <t>PIETER B COEYMANS SCHOOL</t>
  </si>
  <si>
    <t>RAVENA-COEYMANS-SELKIRK MIDDLE SCHOOL</t>
  </si>
  <si>
    <t>ABRAM LANSING SCHOOL</t>
  </si>
  <si>
    <t>VAN SCHAICK ISLAND SCHOOL</t>
  </si>
  <si>
    <t>COHOES HIGH SCHOOL</t>
  </si>
  <si>
    <t>COHOES MIDDLE SCHOOL</t>
  </si>
  <si>
    <t>HARMONY HILL SCHOOL</t>
  </si>
  <si>
    <t>ROESSLEVILLE SCHOOL</t>
  </si>
  <si>
    <t>SADDLEWOOD ELEMENTARY SCHOOL</t>
  </si>
  <si>
    <t>SHAKER ROAD ELEMENTARY SCHOOL</t>
  </si>
  <si>
    <t>COLONIE CENTRAL HIGH SCHOOL</t>
  </si>
  <si>
    <t>FOREST PARK ELEMENTARY SCHOOL</t>
  </si>
  <si>
    <t>VEEDER ELEMENTARY SCHOOL</t>
  </si>
  <si>
    <t>SAND CREEK MIDDLE SCHOOL</t>
  </si>
  <si>
    <t>LISHA KILL MIDDLE SCHOOL</t>
  </si>
  <si>
    <t>MENANDS SCHOOL</t>
  </si>
  <si>
    <t>BLUE CREEK SCHOOL</t>
  </si>
  <si>
    <t>BOGHT HILLS SCHOOL</t>
  </si>
  <si>
    <t>FORTS FERRY SCHOOL</t>
  </si>
  <si>
    <t>LATHAM RIDGE SCHOOL</t>
  </si>
  <si>
    <t>LOUDONVILLE SCHOOL</t>
  </si>
  <si>
    <t>SOUTHGATE SCHOOL</t>
  </si>
  <si>
    <t>SHAKER JUNIOR HIGH SCHOOL</t>
  </si>
  <si>
    <t>SHAKER HIGH SCHOOL</t>
  </si>
  <si>
    <t>HEATLY SCHOOL</t>
  </si>
  <si>
    <t>ALTAMONT ELEMENTARY SCHOOL</t>
  </si>
  <si>
    <t>GUILDERLAND ELEMENTARY SCHOOL</t>
  </si>
  <si>
    <t>WESTMERE ELEMENTARY SCHOOL</t>
  </si>
  <si>
    <t>GUILDERLAND HIGH SCHOOL</t>
  </si>
  <si>
    <t>LYNNWOOD ELEMENTARY SCHOOL</t>
  </si>
  <si>
    <t>FARNSWORTH MIDDLE SCHOOL</t>
  </si>
  <si>
    <t>PINE BUSH ELEMENTARY SCHOOL</t>
  </si>
  <si>
    <t>VOORHEESVILLE ELEMENTARY SCHOOL</t>
  </si>
  <si>
    <t>CLAYTON A BOUTON HIGH SCHOOL</t>
  </si>
  <si>
    <t>VOORHEESVILLE MIDDLE SCHOOL</t>
  </si>
  <si>
    <t>WATERVLIET ELEMENTARY SCHOOL</t>
  </si>
  <si>
    <t>WATERVLIET JUNIOR-SENIOR HIGH SCHOOL</t>
  </si>
  <si>
    <t>ALFRED-ALMOND ELEMENTARY SCHOOL</t>
  </si>
  <si>
    <t>ALFRED-ALMOND JUNIOR-SENIOR HIGH SCHOOL</t>
  </si>
  <si>
    <t>ANDOVER SCHOOL</t>
  </si>
  <si>
    <t>GENESEE VALLEY CENTRAL SCHOOL</t>
  </si>
  <si>
    <t>BELFAST SCHOOL</t>
  </si>
  <si>
    <t>CANASERAGA SCHOOL</t>
  </si>
  <si>
    <t>FRIENDSHIP CENTRAL SCHOOL</t>
  </si>
  <si>
    <t>FILLMORE CENTRAL SCHOOL</t>
  </si>
  <si>
    <t>WHITESVILLE CENTRAL SCHOOL</t>
  </si>
  <si>
    <t>CUBA-RUSHFORD HIGH SCHOOL</t>
  </si>
  <si>
    <t>CUBA-RUSHFORD ELEMENTARY SCHOOL</t>
  </si>
  <si>
    <t>CUBA-RUSHFORD MIDDLE SCHOOL</t>
  </si>
  <si>
    <t>SCIO CENTRAL SCHOOL</t>
  </si>
  <si>
    <t>WELLSVILLE ELEMENTARY SCHOOL</t>
  </si>
  <si>
    <t>BOLIVAR-RICHBURG JUNIOR-SENIOR HIGH SCHOOL</t>
  </si>
  <si>
    <t>BOLIVAR-RICHBURG ELEMENTARY SCHOOL</t>
  </si>
  <si>
    <t>BOLIVAR-RICHBURG PRE-K PROGRAM</t>
  </si>
  <si>
    <t>CHENANGO FORKS ELEMENTARY SCHOOL</t>
  </si>
  <si>
    <t>CHENANGO FORKS HIGH SCHOOL</t>
  </si>
  <si>
    <t>CHENANGO FORKS MIDDLE SCHOOL</t>
  </si>
  <si>
    <t>CALVIN COOLIDGE SCHOOL</t>
  </si>
  <si>
    <t>BENJAMIN FRANKLIN ELEMENTARY SCHOOL</t>
  </si>
  <si>
    <t>THOMAS JEFFERSON SCHOOL</t>
  </si>
  <si>
    <t>MACARTHUR SCHOOL</t>
  </si>
  <si>
    <t>THEODORE ROOSEVELT SCHOOL</t>
  </si>
  <si>
    <t>WOODROW WILSON SCHOOL</t>
  </si>
  <si>
    <t>EAST MIDDLE SCHOOL</t>
  </si>
  <si>
    <t>WEST MIDDLE SCHOOL</t>
  </si>
  <si>
    <t>BINGHAMTON HIGH SCHOOL</t>
  </si>
  <si>
    <t>HORACE MANN SCHOOL</t>
  </si>
  <si>
    <t>W A OLMSTED ELEMENTARY SCHOOL</t>
  </si>
  <si>
    <t>HARPURSVILLE JUNIOR-SENIOR HIGH SCHOOL</t>
  </si>
  <si>
    <t>BROOKSIDE ELEMENTARY SCHOOL</t>
  </si>
  <si>
    <t>F P DONNELLY SCHOOL</t>
  </si>
  <si>
    <t>RICHARD T STANK MIDDLE SCHOOL</t>
  </si>
  <si>
    <t>SUSQUEHANNA VALLEY SENIOR HIGH SCHOOL</t>
  </si>
  <si>
    <t>CHENANGO VALLEY HIGH SCHOOL</t>
  </si>
  <si>
    <t>CHENANGO BRIDGE ELEMENTARY SCHOOL</t>
  </si>
  <si>
    <t>PORT DICKINSON ELEMENTARY SCHOOL</t>
  </si>
  <si>
    <t>CHENANGO VALLEY MIDDLE SCHOOL</t>
  </si>
  <si>
    <t>HOMER BRINK SCHOOL</t>
  </si>
  <si>
    <t>MAINE MEMORIAL SCHOOL</t>
  </si>
  <si>
    <t>MAINE-ENDWELL MIDDLE SCHOOL</t>
  </si>
  <si>
    <t>MAINE-ENDWELL SENIOR HIGH SCHOOL</t>
  </si>
  <si>
    <t>DEPOSIT ELEMENTARY SCHOOL</t>
  </si>
  <si>
    <t>DEPOSIT MIDDLE-SENIOR HIGH SCHOOL</t>
  </si>
  <si>
    <t>TIOUGHNIOGA RIVERSIDE ACADEMY</t>
  </si>
  <si>
    <t>WHITNEY POINT SENIOR HIGH SCHOOL</t>
  </si>
  <si>
    <t>CARYL E ADAMS PRIMARY SCHOOL</t>
  </si>
  <si>
    <t>CHARLES F JOHNSON JR ELEMENTARY SCHOOL</t>
  </si>
  <si>
    <t>GEORGE F JOHNSON ELEMENTARY SCHOOL</t>
  </si>
  <si>
    <t>LINNAEUS W WEST SCHOOL</t>
  </si>
  <si>
    <t>JENNIE F SNAPP MIDDLE SCHOOL</t>
  </si>
  <si>
    <t>UNION-ENDICOTT HIGH SCHOOL</t>
  </si>
  <si>
    <t>THOMAS J WATSON SR ELEMENTARY SCHOOL</t>
  </si>
  <si>
    <t>ANN G MCGUINNESS ELEMENTAR SCHOOL</t>
  </si>
  <si>
    <t>JOHNSON CITY ELEMENTARY/INTERMEDIATE SCHOOL</t>
  </si>
  <si>
    <t>JOHNSON CITY ELEMENTARY/PRIMARY SCHOOL</t>
  </si>
  <si>
    <t>JOHNSON CITY MIDDLE SCHOOL</t>
  </si>
  <si>
    <t>JOHNSON CITY SENIOR HIGH SCHOOL</t>
  </si>
  <si>
    <t>AFRICAN ROAD ELEMENTARY SCHOOL</t>
  </si>
  <si>
    <t>CLAYTON AVENUE ELEMENTARY SCHOOL</t>
  </si>
  <si>
    <t>GLENWOOD ELEMENTARY SCHOOL</t>
  </si>
  <si>
    <t>TIOGA HILLS ELEMENTARY SCHOOL</t>
  </si>
  <si>
    <t>VESTAL HILLS ELEMENTARY SCHOOL</t>
  </si>
  <si>
    <t>VESTAL MIDDLE SCHOOL</t>
  </si>
  <si>
    <t>VESTAL SENIOR HIGH SCHOOL</t>
  </si>
  <si>
    <t>FLOYD BELL ELEMENTARY SCHOOL</t>
  </si>
  <si>
    <t>C R WEEKS ELEMENTARY SCHOOL</t>
  </si>
  <si>
    <t>A F PALMER ELEMENTARY SCHOOL / WINDSOR CENTRAL MIDDLE SCHOOL</t>
  </si>
  <si>
    <t>WINDSOR CENTRAL HIGH SCHOOL</t>
  </si>
  <si>
    <t>WEST VALLEY CENTRAL SCHOOL</t>
  </si>
  <si>
    <t>ALLEGANY-LIMESTONE ELEMENTARY SCHOOL</t>
  </si>
  <si>
    <t>ELLICOTTVILLE ELEMENTARY SCHOOL</t>
  </si>
  <si>
    <t>ELLICOTTVILLE MIDDLE SCHOOL HIGH SCHOOL</t>
  </si>
  <si>
    <t>FRANKLINVILLE JUNIOR-SENIOR HIGH SCHOOL</t>
  </si>
  <si>
    <t>FRANKLINVILLE ELEMENTARY SCHOOL</t>
  </si>
  <si>
    <t>HINSDALE CENTRAL SCHOOL</t>
  </si>
  <si>
    <t>CATTARAUGUS-LITTLE VALLEY ELEMENTARY SCHOOL</t>
  </si>
  <si>
    <t>CATTARAUGUS-LITTLE VALLEY HIGH SCHOOL</t>
  </si>
  <si>
    <t>CATTARAUGUS-LITTLE VALLEY MIDDLE SCHOOL</t>
  </si>
  <si>
    <t>WASHINGTON WEST ELEMENTARY SCHOOL</t>
  </si>
  <si>
    <t>EAST VIEW ELEMENTARY SCHOOL</t>
  </si>
  <si>
    <t>OLEAN SENIOR HIGH SCHOOL</t>
  </si>
  <si>
    <t>OLEAN INTERMEDIATE-MIDDLE SCHOOL</t>
  </si>
  <si>
    <t>GOWANDA ELEMENTARY SCHOOL</t>
  </si>
  <si>
    <t>GOWANDA MIDDLE SCHOOL</t>
  </si>
  <si>
    <t>GOWANDA HIGH SCHOOL</t>
  </si>
  <si>
    <t>PORTVILLE ELEMENTARY SCHOOL</t>
  </si>
  <si>
    <t>PORTVILLE JUNIOR-SENIOR HIGH SCHOOL</t>
  </si>
  <si>
    <t>RANDOLPH SENIOR HIGH SCHOOL</t>
  </si>
  <si>
    <t>G N CHAPMAN ELEMENTARY SCHOOL</t>
  </si>
  <si>
    <t>RANDOLPH ACADEMY</t>
  </si>
  <si>
    <t>RANDOLPH ACADEMYHAMBURG CAMPUS</t>
  </si>
  <si>
    <t>PROSPECT ELEMENTARY SCHOOL</t>
  </si>
  <si>
    <t>DELEVAN ELEMENTARY SCHOOL</t>
  </si>
  <si>
    <t>PIONEER MIDDLE SCHOOL</t>
  </si>
  <si>
    <t>ARCADE ELEMENTARY SCHOOL</t>
  </si>
  <si>
    <t>PIONEER SENIOR HIGH SCHOOL</t>
  </si>
  <si>
    <t>CASEY PARK ELEMENTARY SCHOOL</t>
  </si>
  <si>
    <t>GENESEE STREET ELEMENTARY SCHOOL</t>
  </si>
  <si>
    <t>HERMAN AVENUE ELEMENTARY SCHOOL</t>
  </si>
  <si>
    <t>OWASCO ELEMENTARY SCHOOL</t>
  </si>
  <si>
    <t>WILLIAM H SEWARD ELEMENTARY SCHOOL</t>
  </si>
  <si>
    <t>AUBURN JUNIOR HIGH SCHOOL</t>
  </si>
  <si>
    <t>AUBURN HIGH SCHOOL</t>
  </si>
  <si>
    <t>WEEDSPORT JUNIOR-SENIOR HIGH SCHOOL</t>
  </si>
  <si>
    <t>WEEDSPORT ELEMENTARY SCHOOL</t>
  </si>
  <si>
    <t>CATO-MERIDIAN ELEMENTARY SCHOOL</t>
  </si>
  <si>
    <t>CATO-MERIDIAN MIDDLE SCHOOL</t>
  </si>
  <si>
    <t>CATO-MERIDIAN SENIOR HIGH SCHOOL</t>
  </si>
  <si>
    <t>SOUTHERN CAYUGA ELEMENTARY SCHOOL</t>
  </si>
  <si>
    <t>A A GATES ELEMENTARY SCHOOL</t>
  </si>
  <si>
    <t>PORT BYRON SENIOR HIGH SCHOOL</t>
  </si>
  <si>
    <t>MILLARD FILLMORE ELEMENTARY SCHOOL</t>
  </si>
  <si>
    <t>MORAVIA JUNIOR-SENIOR HIGH SCHOOL</t>
  </si>
  <si>
    <t>UNION SPRINGS MIDDLE SCHOOL</t>
  </si>
  <si>
    <t>SOUTHWESTERN SENIOR HIGH SCHOOL</t>
  </si>
  <si>
    <t>SOUTHWESTERN MIDDLE SCHOOL</t>
  </si>
  <si>
    <t>SOUTHWESTERN ELEMENTARY SCHOOL</t>
  </si>
  <si>
    <t>ROBERT H JACKSON ELEMENTARY SCHOOL</t>
  </si>
  <si>
    <t>FREWSBURG JUNIOR-SENIOR HIGH SCHOOL</t>
  </si>
  <si>
    <t>SINCLAIRVILLE ELEMENTARY SCHOOL</t>
  </si>
  <si>
    <t>CASSADAGA VALLEY MIDDLE/HIGH SCHOOL</t>
  </si>
  <si>
    <t>CHAUTAUQUA LAKE SECONDARY SCHOOL</t>
  </si>
  <si>
    <t>CHAUTAUQUA LAKE ELEMENTARY SCHOOL</t>
  </si>
  <si>
    <t>PINE VALLEY ELEMENTARY SCHOOL</t>
  </si>
  <si>
    <t>PINE VALLEY CENTRAL JUNIOR-SENIOR HIGH SCHOOL</t>
  </si>
  <si>
    <t>CLYMER CENTRAL SCHOOL</t>
  </si>
  <si>
    <t>SCHOOL 3</t>
  </si>
  <si>
    <t>SCHOOL 4</t>
  </si>
  <si>
    <t>SCHOOL 5</t>
  </si>
  <si>
    <t>SCHOOL 7</t>
  </si>
  <si>
    <t>DUNKIRK SENIOR HIGH SCHOOL</t>
  </si>
  <si>
    <t>DUNKIRK MIDDLE SCHOOL</t>
  </si>
  <si>
    <t>BEMUS POINT ELEMENTARY SCHOOL</t>
  </si>
  <si>
    <t>MAPLE GROVE JUNIOR/SENIOR HIGH SCHOOL</t>
  </si>
  <si>
    <t>HARVEY C FENNER ELEMENTARY SCHOOL</t>
  </si>
  <si>
    <t>FALCONER MIDDLE/HIGH SCHOOL</t>
  </si>
  <si>
    <t>PAUL B D TEMPLE ELEMENTARY SCHOOL</t>
  </si>
  <si>
    <t>SILVER CREEK HIGH SCHOOL</t>
  </si>
  <si>
    <t>SILVER CREEK MIDDLE SCHOOL</t>
  </si>
  <si>
    <t>SILVER CREEK ELEMENTARY SCHOOL</t>
  </si>
  <si>
    <t>FORESTVILLE ELEMENTARY SCHOOL</t>
  </si>
  <si>
    <t>FORESTVILLE CENTRAL HIGH SCHOOL</t>
  </si>
  <si>
    <t>PANAMA HIGH SCHOOL</t>
  </si>
  <si>
    <t>PANAMA K-6 SCHOOL</t>
  </si>
  <si>
    <t>CARLYLE C RING ELEMENTARY SCHOOL</t>
  </si>
  <si>
    <t>CLINTON V BUSH ELEMENTARY SCHOOL</t>
  </si>
  <si>
    <t>PERSELL MIDDLE SCHOOL</t>
  </si>
  <si>
    <t>MILTON J FLETCHER ELEMENTARY SCHOOL</t>
  </si>
  <si>
    <t>SAMUEL G LOVE ELEMENTARY SCHOOL</t>
  </si>
  <si>
    <t>THOMAS JEFFERSON MIDDLE SCHOOL</t>
  </si>
  <si>
    <t>ABRAHAM LINCOLN ELEMENTARY SCHOOL</t>
  </si>
  <si>
    <t>GEORGE WASHINGTON MIDDLE SCHOOL</t>
  </si>
  <si>
    <t>JAMESTOWN HIGH SCHOOL</t>
  </si>
  <si>
    <t>FREDONIA ELEMENTARY SCHOOL</t>
  </si>
  <si>
    <t>FREDONIA MIDDLE SCHOOL</t>
  </si>
  <si>
    <t>FREDONIA HIGH SCHOOL</t>
  </si>
  <si>
    <t>BROCTON ELEMENTARY SCHOOL</t>
  </si>
  <si>
    <t>BROCTON MIDDLE HIGH SCHOOL</t>
  </si>
  <si>
    <t>RIPLEY CENTRAL SCHOOL</t>
  </si>
  <si>
    <t>SHERMAN ELEMENTARY SCHOOL</t>
  </si>
  <si>
    <t>SHERMAN HIGH SCHOOL</t>
  </si>
  <si>
    <t>WESTFIELD ELEMENTARY SCHOOL</t>
  </si>
  <si>
    <t>WESTFIELD HIGH SCHOOL</t>
  </si>
  <si>
    <t>WESTFIELD MIDDLE SCHOOL</t>
  </si>
  <si>
    <t>FASSETT ELEMENTARY SCHOOL</t>
  </si>
  <si>
    <t>PARLEY COBURN SCHOOL</t>
  </si>
  <si>
    <t>PINE CITY SCHOOL</t>
  </si>
  <si>
    <t>RIVERSIDE SCHOOL</t>
  </si>
  <si>
    <t>THOMAS K BEECHER SCHOOL</t>
  </si>
  <si>
    <t>BROADWAY ACADEMY</t>
  </si>
  <si>
    <t>ELMIRA HIGH SCHOOL</t>
  </si>
  <si>
    <t>ERNIE DAVIS ACADEMY</t>
  </si>
  <si>
    <t>BROADWAY ELEMENTARY SCHOOL</t>
  </si>
  <si>
    <t>CENTER STREET SCHOOL</t>
  </si>
  <si>
    <t>RIDGE ROAD SCHOOL</t>
  </si>
  <si>
    <t>BIG FLATS SCHOOL</t>
  </si>
  <si>
    <t>HORSEHEADS SENIOR HIGH SCHOOL</t>
  </si>
  <si>
    <t>GARDNER ROAD ELEMENTARY SCHOOL</t>
  </si>
  <si>
    <t>HORSEHEADS MIDDLE SCHOOL</t>
  </si>
  <si>
    <t>HORSEHEADS INTERMEDIATE SCHOOL</t>
  </si>
  <si>
    <t>THOMAS A EDISON HIGH SCHOOL</t>
  </si>
  <si>
    <t>COHEN MIDDLE SCHOOL</t>
  </si>
  <si>
    <t>COHEN ELEMENTARY SCHOOL</t>
  </si>
  <si>
    <t>AFTON ELEMENTARY SCHOOL</t>
  </si>
  <si>
    <t>AFTON JUNIOR/SENIOR HIGH SCHOOL</t>
  </si>
  <si>
    <t>BAINBRIDGE-GUILFORD HIGH SCHOOL</t>
  </si>
  <si>
    <t>GREENLAWN ELEMENTARY SCHOOL</t>
  </si>
  <si>
    <t>GUILFORD ELEMENTARY SCHOOL</t>
  </si>
  <si>
    <t>GREENE PRIMARY SCHOOL</t>
  </si>
  <si>
    <t>GREENE INTERMEDIATE SCHOOL</t>
  </si>
  <si>
    <t>GREENE HIGH SCHOOL</t>
  </si>
  <si>
    <t>GREENE MIDDLE SCHOOL</t>
  </si>
  <si>
    <t>UNADILLA VALLEY SECONDARY SCHOOL</t>
  </si>
  <si>
    <t>UNADILLA VALLEY ELEMENTARY SCHOOL</t>
  </si>
  <si>
    <t>PERRY BROWNE INTERMEDIATE SCHOOL</t>
  </si>
  <si>
    <t>STANFORD J GIBSON PRIMARY SCHOOL</t>
  </si>
  <si>
    <t>NORWICH MIDDLE SCHOOL</t>
  </si>
  <si>
    <t>NORWICH HIGH SCHOOL</t>
  </si>
  <si>
    <t>OTSELIC VALLEY CENTRAL SCHOOL</t>
  </si>
  <si>
    <t>OXFORD ACADEMY MIDDLE SCHOOL</t>
  </si>
  <si>
    <t>OXFORD ACADEMY HIGH SCHOOL</t>
  </si>
  <si>
    <t>OXFORD ACADEMY PRIMARY SCHOOL</t>
  </si>
  <si>
    <t>SHERBURNE-EARLVILLE ELEMENTARY SCHOOL</t>
  </si>
  <si>
    <t>SHERBURNE-EARLVILLE MIDDLE SCHOOL</t>
  </si>
  <si>
    <t>SHERBURNE-EARLVILLE SENIOR HIGH SCHOOL</t>
  </si>
  <si>
    <t>AUSABLE VALLEY HIGH SCHOOL</t>
  </si>
  <si>
    <t>AUSABLE FORKS ELEMENTARY SCHOOL</t>
  </si>
  <si>
    <t>AUSABLE VALLEY MIDDLE SCHOOL</t>
  </si>
  <si>
    <t>BEEKMANTOWN ELEMENTARY SCHOOL</t>
  </si>
  <si>
    <t>CUMBERLAND HEAD ELEMENTARY SCHOOL</t>
  </si>
  <si>
    <t>BEEKMANTOWN MIDDLE SCHOOL</t>
  </si>
  <si>
    <t>BEEKMANTOWN HIGH SCHOOL</t>
  </si>
  <si>
    <t>NORTHEASTERN CLINTON SENIOR HIGH SCHOOL</t>
  </si>
  <si>
    <t>ROUSES POINT ELEMENTARY SCHOOL</t>
  </si>
  <si>
    <t>MOOERS ELEMENTARY SCHOOL</t>
  </si>
  <si>
    <t>NORTHEASTERN CLINTON MIDDLE SCHOOL</t>
  </si>
  <si>
    <t>CHAZY CENTRAL RURAL ELEMENTARY SCHOOL</t>
  </si>
  <si>
    <t>CHAZY CENTRAL RURAL JUNIOR-SENIOR HIGH SCHOOL</t>
  </si>
  <si>
    <t>NORTHERN ADIRONDACK ELEMENTARY SCHOOL</t>
  </si>
  <si>
    <t>NORTHERN ADIRONDACK MIDDLE/HIGH SCHOOL</t>
  </si>
  <si>
    <t>PERU ELEMENTARY SCHOOL</t>
  </si>
  <si>
    <t>BAILEY AVENUE SCHOOL</t>
  </si>
  <si>
    <t>ARTHUR P MOMOT ELEMENTARY SCHOOL</t>
  </si>
  <si>
    <t>OAK STREET SCHOOL</t>
  </si>
  <si>
    <t>STAFFORD MIDDLE SCHOOL</t>
  </si>
  <si>
    <t>PLATTSBURGH SENIOR HIGH SCHOOL</t>
  </si>
  <si>
    <t>MORRISONVILLE ELEMENTARY SCHOOL</t>
  </si>
  <si>
    <t>SARANAC ELEMENTARY SCHOOL</t>
  </si>
  <si>
    <t>SARANAC HIGH SCHOOL</t>
  </si>
  <si>
    <t>SARANAC MIDDLE SCHOOL</t>
  </si>
  <si>
    <t>BERKSHIRE JUNIOR-SENIOR HIGH SCHOOL</t>
  </si>
  <si>
    <t>TACONIC HILLSJUNIOR/SENIOR HIGH SCHOOL</t>
  </si>
  <si>
    <t>TACONIC HILLS ELEMENTARY SCHOOL</t>
  </si>
  <si>
    <t>GERMANTOWN ELEMENTARY SCHOOL</t>
  </si>
  <si>
    <t>GERMANTOWN JUNIOR-SENIOR HIGH SCHOOL</t>
  </si>
  <si>
    <t>MARY E DARDESS ELEMENTARY SCHOOL</t>
  </si>
  <si>
    <t>CHATHAM HIGH SCHOOL</t>
  </si>
  <si>
    <t>CHATHAM MIDDLE SCHOOL</t>
  </si>
  <si>
    <t>HUDSON JUNIOR HIGH SCHOOL</t>
  </si>
  <si>
    <t>ICHABOD CRANE SENIOR HIGH SCHOOL</t>
  </si>
  <si>
    <t>ICHABOD CRANE MIDDLE SCHOOL</t>
  </si>
  <si>
    <t>ICHABOD CRANE ELEMENTARY SCHOOL</t>
  </si>
  <si>
    <t>WALTER B HOWARD ELEMENTARY SCHOOL</t>
  </si>
  <si>
    <t>NEW LEBANON JUNIOR-SENIOR HIGH SCHOOL</t>
  </si>
  <si>
    <t>CINCINNATUS ELEMENTARY SCHOOL</t>
  </si>
  <si>
    <t>CINCINNATUS HIGH SCHOOL</t>
  </si>
  <si>
    <t>CINCINNATUS MIDDLE SCHOOL</t>
  </si>
  <si>
    <t>CORTLAND JUNIOR HIGH SCHOOL</t>
  </si>
  <si>
    <t>MCGRAW ELEMENTARY SCHOOL</t>
  </si>
  <si>
    <t>MCGRAW SECONDARY SCHOOL</t>
  </si>
  <si>
    <t>HOMER SENIOR HIGH SCHOOL</t>
  </si>
  <si>
    <t>HOMER ELEMENTARY SCHOOL</t>
  </si>
  <si>
    <t>HOMER INTERMEDIATE SCHOOL</t>
  </si>
  <si>
    <t>HOMER JUNIOR HIGH SCHOOL</t>
  </si>
  <si>
    <t>MARATHON HIGH SCHOOL</t>
  </si>
  <si>
    <t>WILLIAM APPLEBY ELEMENTARY SCHOOL</t>
  </si>
  <si>
    <t>ANDES CENTRAL SCHOOL</t>
  </si>
  <si>
    <t>DOWNSVILLE CENTRAL SCHOOL</t>
  </si>
  <si>
    <t>CHARLOTTE VALLEY SCHOOL</t>
  </si>
  <si>
    <t>DELAWARE ACADEMY ELEMENTARY SCHOOL</t>
  </si>
  <si>
    <t>DELAWARE ACADEMY HIGH SCHOOL</t>
  </si>
  <si>
    <t>FRANKLIN CENTRAL SCHOOL</t>
  </si>
  <si>
    <t>HANCOCK ELEMENTARY SCHOOL</t>
  </si>
  <si>
    <t>HANCOCK JUNIOR-SENIOR HIGH SCHOOL</t>
  </si>
  <si>
    <t>MARGARETVILLE CENTRAL SCHOOL</t>
  </si>
  <si>
    <t>ROXBURY CENTRAL SCHOOL</t>
  </si>
  <si>
    <t>SIDNEY ELEMENTARY SCHOOL</t>
  </si>
  <si>
    <t>SIDNEY MIDDLE SCHOOL</t>
  </si>
  <si>
    <t>SIDNEY HIGH SCHOOL</t>
  </si>
  <si>
    <t>STAMFORD CENTRAL SCHOOL</t>
  </si>
  <si>
    <t>SOUTH KORTRIGHT CENTRAL SCHOOL</t>
  </si>
  <si>
    <t>TOWNSEND ELEMENTARY SCHOOL</t>
  </si>
  <si>
    <t>WALTON HIGH SCHOOL</t>
  </si>
  <si>
    <t>WALTON MIDDLE SCHOOL</t>
  </si>
  <si>
    <t>J V FORRESTAL ELEMENTARY SCHOOL</t>
  </si>
  <si>
    <t>SOUTH AVENUE SCHOOL</t>
  </si>
  <si>
    <t>GLENHAM SCHOOL</t>
  </si>
  <si>
    <t>ROMBOUT MIDDLE SCHOOL</t>
  </si>
  <si>
    <t>BEACON HIGH SCHOOL</t>
  </si>
  <si>
    <t>SARGENT SCHOOL</t>
  </si>
  <si>
    <t>WINGDALE ELEMENTARY SCHOOL</t>
  </si>
  <si>
    <t>DOVER ELEMENTARY SCHOOL</t>
  </si>
  <si>
    <t>DOVER HIGH SCHOOL</t>
  </si>
  <si>
    <t>DOVER MIDDLE SCHOOL</t>
  </si>
  <si>
    <t>NETHERWOOD SCHOOL</t>
  </si>
  <si>
    <t>RALPH R SMITH SCHOOL</t>
  </si>
  <si>
    <t>VIOLET AVENUE SCHOOL</t>
  </si>
  <si>
    <t>HAVILAND MIDDLE SCHOOL</t>
  </si>
  <si>
    <t>FRANKLIN D ROOSEVELT SENIOR HIGH SCHOOL</t>
  </si>
  <si>
    <t>NORTH PARK ELEMENTARY SCHOOL</t>
  </si>
  <si>
    <t>WEBUTUCK HIGH SCHOOL</t>
  </si>
  <si>
    <t>WEBUTUCK ELEMENTARY SCHOOL</t>
  </si>
  <si>
    <t>EUGENE BROOKS MIDDLE SCHOOL</t>
  </si>
  <si>
    <t>PAWLING ELEMENTARY SCHOOL</t>
  </si>
  <si>
    <t>PAWLING HIGH SCHOOL</t>
  </si>
  <si>
    <t>PAWLING MIDDLE SCHOOL</t>
  </si>
  <si>
    <t>SEYMOUR SMITH INTERMEDIATE LEARNING CENTER</t>
  </si>
  <si>
    <t>COLD SPRING EARLY LEARNING CENTER</t>
  </si>
  <si>
    <t>WARRING MAGNET ACADEMY OF SCIENCE AND TECHNOLOGY</t>
  </si>
  <si>
    <t>GOV GEORGE CLINTON SCHOOL</t>
  </si>
  <si>
    <t>G W KRIEGER SCHOOL</t>
  </si>
  <si>
    <t>SMITH EARLY LEARNING CENTER</t>
  </si>
  <si>
    <t>MORSE YOUNG MAGNET SCHOOL</t>
  </si>
  <si>
    <t>POUGHKEEPSIE HIGH SCHOOL</t>
  </si>
  <si>
    <t>POUGHKEEPSIE MIDDLE SCHOOL</t>
  </si>
  <si>
    <t>ARTHUR S MAY SCHOOL</t>
  </si>
  <si>
    <t>BEEKMAN SCHOOL</t>
  </si>
  <si>
    <t>OVERLOOK PRIMARY SCHOOL</t>
  </si>
  <si>
    <t>TRAVER ROAD PRIMARY SCHOOL</t>
  </si>
  <si>
    <t>ARLINGTON HIGH SCHOOL</t>
  </si>
  <si>
    <t>WEST ROAD/D'AQUANNIS INTERMEDIATE SCHOOL</t>
  </si>
  <si>
    <t>NOXON ROAD ELEMENTARY SCHOOL</t>
  </si>
  <si>
    <t>LAGRANGE MIDDLE SCHOOL</t>
  </si>
  <si>
    <t>VAIL FARM ELEMENTARY SCHOOL</t>
  </si>
  <si>
    <t>UNION VALE MIDDLE SCHOOL</t>
  </si>
  <si>
    <t>HAGAN SCHOOL</t>
  </si>
  <si>
    <t>NASSAU SCHOOL</t>
  </si>
  <si>
    <t>ORVILLE A TODD MIDDLE SCHOOL</t>
  </si>
  <si>
    <t>SPACKENKILL HIGH SCHOOL</t>
  </si>
  <si>
    <t>RED HOOK SENIOR HIGH SCHOOL</t>
  </si>
  <si>
    <t>LINDEN AVENUE MIDDLE SCHOOL</t>
  </si>
  <si>
    <t>MILL ROAD-INTERMEDIATE GRADES</t>
  </si>
  <si>
    <t>MILL ROAD-PRIMARY GRADES</t>
  </si>
  <si>
    <t>RHINEBECK SENIOR HIGH SCHOOL</t>
  </si>
  <si>
    <t>CHANCELLOR LIVINGSTON ELEMENTARY SCHOOL</t>
  </si>
  <si>
    <t>BULKELEY MIDDLE SCHOOL</t>
  </si>
  <si>
    <t>BRINCKERHOFF ELEMENTARY SCHOOL</t>
  </si>
  <si>
    <t>FISHKILL ELEMENTARY SCHOOL</t>
  </si>
  <si>
    <t>FISHKILL PLAINS ELEMENTARY SCHOOL</t>
  </si>
  <si>
    <t>GAYHEAD SCHOOL</t>
  </si>
  <si>
    <t>JAMES S EVANS ELEMENTARY SCHOOL</t>
  </si>
  <si>
    <t>KINRY ROAD ELEMENTARY SCHOOL</t>
  </si>
  <si>
    <t>VASSAR ROAD ELEMENTARY SCHOOL</t>
  </si>
  <si>
    <t>SHEAFE ROAD ELEMENTARY SCHOOL</t>
  </si>
  <si>
    <t>VAN WYCK JUNIOR HIGH SCHOOL</t>
  </si>
  <si>
    <t>WAPPINGERS JUNIOR HIGH SCHOOL</t>
  </si>
  <si>
    <t>ROY C KETCHAM SENIOR HIGH SCHOOL</t>
  </si>
  <si>
    <t>OAK GROVE ELEMENTARY SCHOOL</t>
  </si>
  <si>
    <t>MYERS CORNERS SCHOOL</t>
  </si>
  <si>
    <t>JOHN JAY SENIOR HIGH SCHOOL</t>
  </si>
  <si>
    <t>ORCHARD VIEW ALTERNATIVE HIGH SCHOOL</t>
  </si>
  <si>
    <t>MILLBROOK MIDDLE SCHOOL</t>
  </si>
  <si>
    <t>ALDEN PLACE ELEMENTARY SCHOOL</t>
  </si>
  <si>
    <t>ELM DRIVE ELEMENTARY SCHOOL</t>
  </si>
  <si>
    <t>MILLBROOK HIGH SCHOOL</t>
  </si>
  <si>
    <t>ALDEN PRIMARY AT TOWNLINE</t>
  </si>
  <si>
    <t>ALDEN MIDDLE SCHOOL</t>
  </si>
  <si>
    <t>ALDEN SENIOR HIGH SCHOOL</t>
  </si>
  <si>
    <t>ALDEN INTERMEDIATE SCHOOL</t>
  </si>
  <si>
    <t>AMHERST MIDDLE SCHOOL</t>
  </si>
  <si>
    <t>AMHERST CENTRAL HIGH SCHOOL</t>
  </si>
  <si>
    <t>SMALLWOOD DRIVE SCHOOL</t>
  </si>
  <si>
    <t>WINDERMERE BLVD SCHOOL</t>
  </si>
  <si>
    <t>MILL MIDDLE SCHOOL</t>
  </si>
  <si>
    <t>DODGE ELEMENTARY SCHOOL</t>
  </si>
  <si>
    <t>MAPLE EAST ELEMENTARY SCHOOL</t>
  </si>
  <si>
    <t>WILLIAMSVILLE SOUTH HIGH SCHOOL</t>
  </si>
  <si>
    <t>HEIM ELEMENTARY SCHOOL</t>
  </si>
  <si>
    <t>FOREST ELEMENTARY SCHOOL</t>
  </si>
  <si>
    <t>MAPLE WEST ELEMENTARY SCHOOL</t>
  </si>
  <si>
    <t>HEIM MIDDLE SCHOOL</t>
  </si>
  <si>
    <t>WILLIAMSVILLE NORTH HIGH SCHOOL</t>
  </si>
  <si>
    <t>COUNTRY PARKWAY ELEMENTARY SCHOOL</t>
  </si>
  <si>
    <t>CASEY MIDDLE SCHOOL</t>
  </si>
  <si>
    <t>WILLIAMSVILLE EAST HIGH SCHOOL</t>
  </si>
  <si>
    <t>TRANSIT MIDDLE SCHOOL</t>
  </si>
  <si>
    <t>GLENDALE ELEMENTARY SCHOOL</t>
  </si>
  <si>
    <t>MAPLEMERE ELEMENTARY SCHOOL</t>
  </si>
  <si>
    <t>SWEET HOME MIDDLE SCHOOL</t>
  </si>
  <si>
    <t>SWEET HOME SENIOR HIGH SCHOOL</t>
  </si>
  <si>
    <t>WILLOW RIDGE ELEMENTARY SCHOOL</t>
  </si>
  <si>
    <t>HERITAGE HEIGHTS ELEMENTARY SCHOOL</t>
  </si>
  <si>
    <t>PARKDALE ELEMENTARY SCHOOL</t>
  </si>
  <si>
    <t>EAST AURORA MIDDLE SCHOOL</t>
  </si>
  <si>
    <t>EAST AURORA HIGH SCHOOL</t>
  </si>
  <si>
    <t>DISCOVERY SCHOOL</t>
  </si>
  <si>
    <t>D'YOUVILLE-PORTER CAMPUS</t>
  </si>
  <si>
    <t>BUFFALO ELEMENTARY SCHOOL OF TECHNOLOGY</t>
  </si>
  <si>
    <t>PS 17</t>
  </si>
  <si>
    <t>DR ANTONIA PANTOJA COMMUNITY SCHOOL OF ACADEMIC EXCELLENCE AT #18</t>
  </si>
  <si>
    <t>NATIVE AMERICAN MAGNET</t>
  </si>
  <si>
    <t>PS 27 HILLERY PARK ACADEMY</t>
  </si>
  <si>
    <t>HARRIET ROSS TUBMAN ACADEMY</t>
  </si>
  <si>
    <t>BILINGUAL CENTER</t>
  </si>
  <si>
    <t>MARVA J DANIEL FUTURES PREPARATORY SCHOOL</t>
  </si>
  <si>
    <t>PS 42 OCCUPATIONAL TRAINING CENTER</t>
  </si>
  <si>
    <t>LOVEJOY DISCOVERY SCHOOL #43</t>
  </si>
  <si>
    <t>INTERNATIONAL SCHOOL</t>
  </si>
  <si>
    <t>DR GEORGE BLACKMAN ECC</t>
  </si>
  <si>
    <t>FREDERICK OLMSTED #156</t>
  </si>
  <si>
    <t>PS 59 DR CHARLES DREW SCIENCE MAGNET</t>
  </si>
  <si>
    <t>PS 64 FREDERICK LAW OLMSTED</t>
  </si>
  <si>
    <t>PS 69 HOUGHTON ACADEMY</t>
  </si>
  <si>
    <t>LORRAINE ELEMENTARY SCHOOL</t>
  </si>
  <si>
    <t>HIGHGATE HEIGHTS</t>
  </si>
  <si>
    <t>PS 81</t>
  </si>
  <si>
    <t>PS 82</t>
  </si>
  <si>
    <t>PS 84</t>
  </si>
  <si>
    <t>SOUTHSIDE ELEMENTARY SCHOOL</t>
  </si>
  <si>
    <t>DR LYDIA T WRIGHT SCH OF EXCELLENCE</t>
  </si>
  <si>
    <t>BUFFALO ACADEMY FOR THE VISUAL &amp; PERFORMING ARTS</t>
  </si>
  <si>
    <t>MCKINLEY VOCATIONAL HIGH SCHOOL</t>
  </si>
  <si>
    <t>EMERSON SCHOOL OF HOSPITALITY</t>
  </si>
  <si>
    <t>HUTCHINSON CENTRAL TECHNICAL HIGH SCHOOL</t>
  </si>
  <si>
    <t>SOUTH PARK HIGH SCHOOL</t>
  </si>
  <si>
    <t>WEST HERTEL ELEMENTARY SCHOOL</t>
  </si>
  <si>
    <t>BENNETT PARK MONTESSORI SCHOOL</t>
  </si>
  <si>
    <t>STANLEY MAKOWSKI EARLY CHILDHOOD CENTER</t>
  </si>
  <si>
    <t>LEONARDO DA VINCI HIGH SCHOOL</t>
  </si>
  <si>
    <t>FRANK A SEDITA SCHOOL #30</t>
  </si>
  <si>
    <t>MIDDLE EARLY COLLEGE HIGH SCHOOL</t>
  </si>
  <si>
    <t>LAFAYETTE INTERNATIONAL SCHOOL</t>
  </si>
  <si>
    <t>HARVEY AUSTIN SCHOOL #97</t>
  </si>
  <si>
    <t>NEWCOMER ACADEMY AT LAFAYETTE</t>
  </si>
  <si>
    <t>RIVERSIDE ACADEMY HIGH SCHOOL</t>
  </si>
  <si>
    <t>UNION EAST ELEMENTARY SCHOOL</t>
  </si>
  <si>
    <t>CHEEKTOWAGA HIGH SCHOOL</t>
  </si>
  <si>
    <t>CHEEKTOWAGA MIDDLE SCHOOL</t>
  </si>
  <si>
    <t>MARYVALE PRIMARY SCHOOL</t>
  </si>
  <si>
    <t>MARYVALE INTERMEDIATE SCHOOL</t>
  </si>
  <si>
    <t>MARYVALE MIDDLE SCHOOL</t>
  </si>
  <si>
    <t>MARYVALE HIGH SCHOOL</t>
  </si>
  <si>
    <t>CLEVELAND HILL ELEMENTARY SCHOOL</t>
  </si>
  <si>
    <t>CLEVELAND HILL HIGH SCHOOL</t>
  </si>
  <si>
    <t>CLEVELAND HILL MIDDLE SCHOOL</t>
  </si>
  <si>
    <t>DEPEW HIGH SCHOOL</t>
  </si>
  <si>
    <t>DEPEW MIDDLE SCHOOL</t>
  </si>
  <si>
    <t>CAYUGA HEIGHTS ELEMENTARY SCHOOL</t>
  </si>
  <si>
    <t>WOODROW WILSON ELEMENTARY SCHOOL</t>
  </si>
  <si>
    <t>JOHN F KENNEDY MIDDLE SCHOOL</t>
  </si>
  <si>
    <t>JOHN F KENNEDY SENIOR HIGH SCHOOL</t>
  </si>
  <si>
    <t>HARRIS HILL ELEMENTARY SCHOOL</t>
  </si>
  <si>
    <t>LEDGEVIEW ELEMENTARY SCHOOL</t>
  </si>
  <si>
    <t>SHERIDAN HILL ELEMENTARY SCHOOL</t>
  </si>
  <si>
    <t>CLARENCE SENIOR HIGH SCHOOL</t>
  </si>
  <si>
    <t>CLARENCE CENTER ELEMENTARY SCHOOL</t>
  </si>
  <si>
    <t>CLARENCE MIDDLE SCHOOL</t>
  </si>
  <si>
    <t>GRIFFITH INSTITUTE HIGH SCHOOL</t>
  </si>
  <si>
    <t>COLDEN ELEMENTARY SCHOOL</t>
  </si>
  <si>
    <t>SPRINGVILLE ELEMENTARY SCHOOL</t>
  </si>
  <si>
    <t>GRIFFITH INSTITUTE MIDDLE SCHOOL</t>
  </si>
  <si>
    <t>G L PRIESS PRIMARY SCHOOL</t>
  </si>
  <si>
    <t>EDEN ELEMENTARY SCHOOL</t>
  </si>
  <si>
    <t>IROQUOIS INTERMEDIATE SCHOOL</t>
  </si>
  <si>
    <t>MARILLA PRIMARY SCHOOL</t>
  </si>
  <si>
    <t>WALES PRIMARY SCHOOL</t>
  </si>
  <si>
    <t>IROQUOIS MIDDLE SCHOOL</t>
  </si>
  <si>
    <t>IROQUOIS SENIOR HIGH SCHOOL</t>
  </si>
  <si>
    <t>ELMA PRIMARY SCHOOL</t>
  </si>
  <si>
    <t>HIGHLAND ELEMENTARY SCHOOL</t>
  </si>
  <si>
    <t>LAKE SHORE SENIOR HIGH SCHOOL</t>
  </si>
  <si>
    <t>JOHN T WAUGH ELEMENTARY SCHOOL</t>
  </si>
  <si>
    <t>A J SCHMIDT ELEMENTARY SCHOOL</t>
  </si>
  <si>
    <t>LAKE SHORE MIDDLE SCHOOL</t>
  </si>
  <si>
    <t>HUTH ROAD SCHOOL</t>
  </si>
  <si>
    <t>KAEGEBEIN SCHOOL</t>
  </si>
  <si>
    <t>GRAND ISLAND SENIOR HIGH SCHOOL</t>
  </si>
  <si>
    <t>VERONICA E CONNOR MIDDLE SCHOOL</t>
  </si>
  <si>
    <t>CHARLOTTE SIDWAY SCHOOL</t>
  </si>
  <si>
    <t>ARMOR ELEMENTARY SCHOOL</t>
  </si>
  <si>
    <t>BOSTON VALLEY ELEMENTARY SCHOOL</t>
  </si>
  <si>
    <t>CHARLOTTE AVENUE ELEMENTARY SCHOOL</t>
  </si>
  <si>
    <t>UNION PLEASANT AVENUE ELEMENTARY SCHOOL</t>
  </si>
  <si>
    <t>HAMBURG MIDDLE SCHOOL</t>
  </si>
  <si>
    <t>HAMBURG HIGH SCHOOL</t>
  </si>
  <si>
    <t>BIG TREE ELEMENTARY SCHOOL</t>
  </si>
  <si>
    <t>BLASDELL ELEMENTARY SCHOOL</t>
  </si>
  <si>
    <t>CLOVERBANK ELEMENTARY SCHOOL</t>
  </si>
  <si>
    <t>PINEHURST ELEMENTARY SCHOOL</t>
  </si>
  <si>
    <t>FRONTIER MIDDLE SCHOOL</t>
  </si>
  <si>
    <t>FRONTIER SENIOR HIGH SCHOOL</t>
  </si>
  <si>
    <t>HAROLD O BRUMSTED ELEMENTARY SCHOOL</t>
  </si>
  <si>
    <t>LACKAWANNA MIDDLE SCHOOL</t>
  </si>
  <si>
    <t>LACKAWANNA HIGH SCHOOL</t>
  </si>
  <si>
    <t>TRUMAN ELEMENTARY SCHOOL</t>
  </si>
  <si>
    <t>MARTIN ROAD ELEMENTARY SCHOOL</t>
  </si>
  <si>
    <t>JOHN A SCIOLE ELEMENTARY SCHOOL</t>
  </si>
  <si>
    <t>COMO PARK ELEMENTARY SCHOOL</t>
  </si>
  <si>
    <t>COURT STREET ELEMENTARY SCHOOL</t>
  </si>
  <si>
    <t>HILLVIEW ELEMENTARY SCHOOL</t>
  </si>
  <si>
    <t>LANCASTER MIDDLE SCHOOL</t>
  </si>
  <si>
    <t>LANCASTER HIGH SCHOOL</t>
  </si>
  <si>
    <t>WILLIAM STREET SCHOOL</t>
  </si>
  <si>
    <t>AKRON ELEMENTARY SCHOOL</t>
  </si>
  <si>
    <t>AKRON HIGH SCHOOL</t>
  </si>
  <si>
    <t>AKRON MIDDLE SCHOOL</t>
  </si>
  <si>
    <t>NORTH COLLINS JUNIOR-SENIOR HIGH SCHOOL</t>
  </si>
  <si>
    <t>NORTH COLLINS ELEMENTARY SCHOOL</t>
  </si>
  <si>
    <t>WINDOM ELEMENTARY SCHOOL</t>
  </si>
  <si>
    <t>ORCHARD PARK MIDDLE SCHOOL</t>
  </si>
  <si>
    <t>EGGERT ROAD ELEMENTARY SCHOOL</t>
  </si>
  <si>
    <t>SOUTH DAVIS ELEMENTARY SCHOOL</t>
  </si>
  <si>
    <t>ORCHARD PARK HIGH SCHOOL</t>
  </si>
  <si>
    <t>ELLICOTT ROAD ELEMENTARY SCHOOL</t>
  </si>
  <si>
    <t>FLETCHER ELEMENTARY SCHOOL</t>
  </si>
  <si>
    <t>MULLEN ELEMENTARY SCHOOL</t>
  </si>
  <si>
    <t>RIVERVIEW ELEMENTARY SCHOOL</t>
  </si>
  <si>
    <t>TONAWANDA MIDDLE/HIGH SCHOOL</t>
  </si>
  <si>
    <t>BEN FRANKLIN MIDDLE SCHOOL</t>
  </si>
  <si>
    <t>CHARLES A LINDBERGH ELEMENTARY SCHOOL</t>
  </si>
  <si>
    <t>HERBERT HOOVER MIDDLE SCHOOL</t>
  </si>
  <si>
    <t>HOLMES ELEMENTARY SCHOOL</t>
  </si>
  <si>
    <t>THOMAS A EDISON ELEMENTARY SCHOOL</t>
  </si>
  <si>
    <t>BEN FRANKLIN ELEMENTARY SCHOOL</t>
  </si>
  <si>
    <t>HERBERT HOOVER ELEMENTARY SCHOOL</t>
  </si>
  <si>
    <t>KENMORE EAST SENIOR HIGH SCHOOL</t>
  </si>
  <si>
    <t>KENMORE WEST SENIOR HIGH SCHOOL</t>
  </si>
  <si>
    <t>ALLENDALE ELEMENTARY SCHOOL</t>
  </si>
  <si>
    <t>WINCHESTER ELEMENTARY SCHOOL</t>
  </si>
  <si>
    <t>WEST SENECA WEST SENIOR HIGH SCHOOL</t>
  </si>
  <si>
    <t>CLINTON ELEMENTARY SCHOOL</t>
  </si>
  <si>
    <t>WEST SENECA EAST SENIOR HIGH SCHOOL</t>
  </si>
  <si>
    <t>NORTHWOOD ELEMENTARY SCHOOL</t>
  </si>
  <si>
    <t>WEST ELEMENTARY SCHOOL</t>
  </si>
  <si>
    <t>CROWN POINT CENTRAL SCHOOL</t>
  </si>
  <si>
    <t>KEENE CENTRAL SCHOOL</t>
  </si>
  <si>
    <t>MINERVA CENTRAL SCHOOL</t>
  </si>
  <si>
    <t>MORIAH JUNIOR-SENIOR HIGH SCHOOL</t>
  </si>
  <si>
    <t>MORIAH ELEMENTARY SCHOOL</t>
  </si>
  <si>
    <t>NEWCOMB CENTRAL SCHOOL</t>
  </si>
  <si>
    <t>LAKE PLACID JUNIOR-SENIOR HIGH SCHOOL</t>
  </si>
  <si>
    <t>LAKE PLACID ELEMENTARY SCHOOL</t>
  </si>
  <si>
    <t>SCHROON LAKE CENTRAL SCHOOL</t>
  </si>
  <si>
    <t>TICONDEROGA SENIOR HIGH SCHOOL</t>
  </si>
  <si>
    <t>TICONDEROGA ELEMENTARY SCHOOL</t>
  </si>
  <si>
    <t>TICONDEROGA MIDDLE SCHOOL</t>
  </si>
  <si>
    <t>WILLSBORO CENTRAL SCHOOL</t>
  </si>
  <si>
    <t>TUPPER LAKE MIDDLE-HIGH SCHOOL</t>
  </si>
  <si>
    <t>L P QUINN ELEMENTARY SCHOOL</t>
  </si>
  <si>
    <t>CHATEAUGAY ELEMENTARY SCHOOL</t>
  </si>
  <si>
    <t>CHATEAUGAY HIGH SCHOOL</t>
  </si>
  <si>
    <t>SAINT REGIS MOHAWK SCHOOL</t>
  </si>
  <si>
    <t>SALMON RIVER HIGH SCHOOL</t>
  </si>
  <si>
    <t>SALMON RIVER ELEMENTARY SCHOOL</t>
  </si>
  <si>
    <t>SALMON RIVER MIDDLE SCHOOL</t>
  </si>
  <si>
    <t>PETROVA ELEMENTARY SCHOOL</t>
  </si>
  <si>
    <t>SARANAC LAKE SENIOR HIGH SCHOOL</t>
  </si>
  <si>
    <t>SARANAC LAKE MIDDLE SCHOOL</t>
  </si>
  <si>
    <t>BLOOMINGDALE SCHOOL</t>
  </si>
  <si>
    <t>FLANDERS ELEMENTARY SCHOOL</t>
  </si>
  <si>
    <t>DAVIS ELEMENTARY SCHOOL</t>
  </si>
  <si>
    <t>FRANKLIN ACADEMY HIGH SCHOOL</t>
  </si>
  <si>
    <t>MALONE MIDDLE SCHOOL</t>
  </si>
  <si>
    <t>SAINT JOSEPH'S ELEMENTARY SCHOOL</t>
  </si>
  <si>
    <t>BRUSHTON-MOIRA HIGH SCHOOL</t>
  </si>
  <si>
    <t>BRUSHTON GRADE SCHOOL</t>
  </si>
  <si>
    <t>SAINT REGIS FALLS CENTRAL SCHOOL</t>
  </si>
  <si>
    <t>WHEELERVILLE SCHOOL</t>
  </si>
  <si>
    <t>BOULEVARD SCHOOL</t>
  </si>
  <si>
    <t>PARK TERRACE SCHOOL</t>
  </si>
  <si>
    <t>GLOVERSVILLE MIDDLE SCHOOL</t>
  </si>
  <si>
    <t>GLOVERSVILLE HIGH SCHOOL</t>
  </si>
  <si>
    <t>KINGSBOROUGH SCHOOL</t>
  </si>
  <si>
    <t>GLEBE STREET ELEMENTARY SCHOOL</t>
  </si>
  <si>
    <t>PLEASANT AVENUE SCHOOL</t>
  </si>
  <si>
    <t>WARREN STREET SCHOOL</t>
  </si>
  <si>
    <t>JOHNSTOWN SENIOR HIGH SCHOOL</t>
  </si>
  <si>
    <t>KNOX JUNIOR HIGH SCHOOL</t>
  </si>
  <si>
    <t>MAYFIELD ELEMENTARY SCHOOL</t>
  </si>
  <si>
    <t>MAYFIELD JR/SR HIGH SCHOOL</t>
  </si>
  <si>
    <t>NORTHVILLE HIGH SCHOOL</t>
  </si>
  <si>
    <t>NORTHVILLE ELEMENTARY SCHOOL</t>
  </si>
  <si>
    <t>BROADALBIN-PERTH INTERMEDIATE SCHOOL</t>
  </si>
  <si>
    <t>LEARNING COMMUNITY AT BROADALBIN-PERTH (THE)</t>
  </si>
  <si>
    <t>BROADALBIN-PERTH MIDDLE SCHOOL</t>
  </si>
  <si>
    <t>BROADALBIN-PERTH HIGH SCHOOL</t>
  </si>
  <si>
    <t>ALEXANDER ELEMENTARY SCHOOL</t>
  </si>
  <si>
    <t>ALEXANDER MIDDLE SCHOOL-HIGH SCHOOL</t>
  </si>
  <si>
    <t>JOHN KENNEDY SCHOOL</t>
  </si>
  <si>
    <t>JACKSON SCHOOL</t>
  </si>
  <si>
    <t>BATAVIA MIDDLE SCHOOL</t>
  </si>
  <si>
    <t>BATAVIA HIGH SCHOOL</t>
  </si>
  <si>
    <t>BYRON-BERGEN JUNIOR/SENIOR HIGH SCHOOL</t>
  </si>
  <si>
    <t>BYRON-BERGEN ELEMENTARY SCHOOL</t>
  </si>
  <si>
    <t>ELBA ELEMENTARY SCHOOL</t>
  </si>
  <si>
    <t>ELBA JUNIOR-SENIOR HIGH SCHOOL</t>
  </si>
  <si>
    <t>WOLCOTT STREET SCHOOL</t>
  </si>
  <si>
    <t>LE ROY JUNIOR-SENIOR HIGH SCHOOL</t>
  </si>
  <si>
    <t>OAKFIELD-ALABAMA MIDDLE SCHOOL HIGH SCHOOL</t>
  </si>
  <si>
    <t>OAKFIELD-ALABAMA ELEMENTARY SCHOOL</t>
  </si>
  <si>
    <t>PAVILION JUNIOR-SENIOR HIGH SCHOOL</t>
  </si>
  <si>
    <t>D B BUNCE ELEMENTARY SCHOOL</t>
  </si>
  <si>
    <t>PEMBROKE INTERMEDIATE SCHOOL</t>
  </si>
  <si>
    <t>PEMBROKE JUNIOR-SENIOR HIGH SCHOOL</t>
  </si>
  <si>
    <t>PEMBROKE PRIMARY SCHOOL</t>
  </si>
  <si>
    <t>CAIRO-DURHAM ELEMENTARY SCHOOL</t>
  </si>
  <si>
    <t>CAIRO-DURHAM HIGH SCHOOL</t>
  </si>
  <si>
    <t>CAIRO-DURHAM MIDDLE SCHOOL</t>
  </si>
  <si>
    <t>CATSKILL SENIOR HIGH SCHOOL</t>
  </si>
  <si>
    <t>CATSKILL MIDDLE SCHOOL</t>
  </si>
  <si>
    <t>CATSKILL ELEMENTARY SCHOOL</t>
  </si>
  <si>
    <t>COXSACKIE-ATHENS HIGH SCHOOL</t>
  </si>
  <si>
    <t>COXSACKIE ELEMENTARY SCHOOL</t>
  </si>
  <si>
    <t>EDWARD J ARTHUR ELEMENTARY SCHOOL</t>
  </si>
  <si>
    <t>COXSACKIE-ATHENS MIDDLE SCHOOL</t>
  </si>
  <si>
    <t>GREENVILLE MIDDLE SCHOOL</t>
  </si>
  <si>
    <t>GREENVILLE HIGH SCHOOL</t>
  </si>
  <si>
    <t>SCOTT M ELLIS ELEMENTARY SCHOOL</t>
  </si>
  <si>
    <t>HUNTER-TANNERSVILLE MIDDLE SCHOOL HIGH SCHOOL</t>
  </si>
  <si>
    <t>HUNTER ELEMENTARY SCHOOL</t>
  </si>
  <si>
    <t>WINDHAM ASHLAND CENTRAL SCHOOL</t>
  </si>
  <si>
    <t>INDIAN LAKE CENTRAL SCHOOL</t>
  </si>
  <si>
    <t>INLET ELEMENTARY SCHOOL</t>
  </si>
  <si>
    <t>LAKE PLEASANT SCHOOL</t>
  </si>
  <si>
    <t>LONG LAKE CENTRAL SCHOOL</t>
  </si>
  <si>
    <t>WELLS SCHOOL</t>
  </si>
  <si>
    <t>WEST CANADA VALLEY JUNIOR-SENIOR HIGH SCHOOL</t>
  </si>
  <si>
    <t>WEST CANADA VALLEY ELEMENTARY SCHOOL</t>
  </si>
  <si>
    <t>FRANKFORT-SCHUYLER CENTRAL HIGH SCHOOL</t>
  </si>
  <si>
    <t>FRANKFORT-SCHUYLER ELEMENTARY SCHOOL</t>
  </si>
  <si>
    <t>FRANKFORT-SCHUYLER MIDDLE SCHOOL</t>
  </si>
  <si>
    <t>HERKIMER HIGH SCHOOL</t>
  </si>
  <si>
    <t>HERKIMER ELEMENTARY SCHOOL</t>
  </si>
  <si>
    <t>BENTON HALL ACADEMY</t>
  </si>
  <si>
    <t>LITTLE FALLS HIGH SCHOOL</t>
  </si>
  <si>
    <t>LITTLE FALLS MIDDLE SCHOOL</t>
  </si>
  <si>
    <t>DOLGEVILLE ELEMENTARY SCHOOL</t>
  </si>
  <si>
    <t>JAMES A GREEN HIGH SCHOOL</t>
  </si>
  <si>
    <t>DOLGEVILLE MIDDLE SCHOOL</t>
  </si>
  <si>
    <t>POLAND JUNIOR-SENIOR HIGH SCHOOL</t>
  </si>
  <si>
    <t>POLAND ELEMENTARY SCHOOL</t>
  </si>
  <si>
    <t>OWEN D YOUNG CENTRAL SCHOOL</t>
  </si>
  <si>
    <t>TOWN OF WEBB SCHOOL</t>
  </si>
  <si>
    <t>MOUNT MARKHAM ELEMENTARY SCHOOL</t>
  </si>
  <si>
    <t>MOUNT MARKHAM SENIOR HIGH SCHOOL</t>
  </si>
  <si>
    <t>MOUNT MARKHAM MIDDLE SCHOOL</t>
  </si>
  <si>
    <t>GREGORY B JARVIS MIDDLE SCHOOL</t>
  </si>
  <si>
    <t>HARRY M FISHER ELEMENTARY SCHOOL</t>
  </si>
  <si>
    <t>CENTRAL VALLEY ACADEMY</t>
  </si>
  <si>
    <t>BARRINGER ROAD ELEMENTARY SCHOOL</t>
  </si>
  <si>
    <t>SOUTH JEFFERSON HIGH SCHOOL</t>
  </si>
  <si>
    <t>MAYNARD P WILSON ELEMENTARY SCHOOL</t>
  </si>
  <si>
    <t>MANNSVILLE MANOR ELEMENTARY SCHOOL</t>
  </si>
  <si>
    <t>CLARKE MIDDLE SCHOOL</t>
  </si>
  <si>
    <t>ALEXANDRIA CENTRAL ELEMENTARY SCHOOL</t>
  </si>
  <si>
    <t>ALEXANDRIA CENTRAL HIGH SCHOOL</t>
  </si>
  <si>
    <t>ANTWERP PRIMARY SCHOOL</t>
  </si>
  <si>
    <t>EVANS MILLS PRIMARY SCHOOL</t>
  </si>
  <si>
    <t>PHILADELPHIA PRIMARY SCHOOL</t>
  </si>
  <si>
    <t>THERESA PRIMARY SCHOOL</t>
  </si>
  <si>
    <t>INDIAN RIVER HIGH SCHOOL</t>
  </si>
  <si>
    <t>INDIAN RIVER MIDDLE SCHOOL</t>
  </si>
  <si>
    <t>CALCIUM PRIMARY SCHOOL</t>
  </si>
  <si>
    <t>INDIAN RIVER INTERMEDIATE SCHOOL</t>
  </si>
  <si>
    <t>BROWNVILLE SCHOOL</t>
  </si>
  <si>
    <t>DEXTER ELEMENTARY SCHOOL</t>
  </si>
  <si>
    <t>GENERAL BROWN JUNIOR-SENIOR HIGH SCHOOL</t>
  </si>
  <si>
    <t>GUARDINO ELEMENTARY SCHOOL</t>
  </si>
  <si>
    <t>CAPE VINCENT ELEMENTARY SCHOOL</t>
  </si>
  <si>
    <t>THOUSAND ISLANDS HIGH SCHOOL</t>
  </si>
  <si>
    <t>THOUSAND ISLANDS MIDDLE SCHOOL</t>
  </si>
  <si>
    <t>BELLEVILLE HENDERSON CENTRAL SCHOOL</t>
  </si>
  <si>
    <t>SACKETS HARBOR CENTRAL SCHOOL</t>
  </si>
  <si>
    <t>LYME CENTRAL SCHOOL</t>
  </si>
  <si>
    <t>LA FARGEVILLE CENTRAL SCHOOL</t>
  </si>
  <si>
    <t>KNICKERBOCKER SCHOOL</t>
  </si>
  <si>
    <t>SHERMAN SCHOOL</t>
  </si>
  <si>
    <t>STARBUCK ELEMENTARY SCHOOL</t>
  </si>
  <si>
    <t>CASE MIDDLE SCHOOL</t>
  </si>
  <si>
    <t>NORTH ELEMENTARY SCHOOL</t>
  </si>
  <si>
    <t>OHIO STREET SCHOOL</t>
  </si>
  <si>
    <t>WATERTOWN SENIOR HIGH SCHOOL</t>
  </si>
  <si>
    <t>HAROLD T WILEY SCHOOL</t>
  </si>
  <si>
    <t>CARTHAGE SENIOR HIGH SCHOOL</t>
  </si>
  <si>
    <t>BLACK RIVER SCHOOL</t>
  </si>
  <si>
    <t>CARTHAGE ELEMENTARY SCHOOL</t>
  </si>
  <si>
    <t>WEST CARTHAGE ELEMENTARY SCHOOL</t>
  </si>
  <si>
    <t>CARTHAGE MIDDLE SCHOOL</t>
  </si>
  <si>
    <t>COPENHAGEN CENTRAL SCHOOL</t>
  </si>
  <si>
    <t>HARRISVILLE ELEMENTARY SCHOOL</t>
  </si>
  <si>
    <t>HARRISVILLE JUNIOR-SENIOR HIGH SCHOOL</t>
  </si>
  <si>
    <t>LOWVILLE ELEMENTARY SCHOOL</t>
  </si>
  <si>
    <t>LOWVILLE HIGH SCHOOL</t>
  </si>
  <si>
    <t>LOWVILLE MIDDLE SCHOOL</t>
  </si>
  <si>
    <t>GLENFIELD ELEMENTARY SCHOOL</t>
  </si>
  <si>
    <t>SOUTH LEWIS MIDDLE SCHOOL</t>
  </si>
  <si>
    <t>SOUTH LEWIS HIGH SCHOOL</t>
  </si>
  <si>
    <t>PORT LEYDEN ELEMENTARY SCHOOL</t>
  </si>
  <si>
    <t>BEAVER RIVER ELEMENTARY SCHOOL</t>
  </si>
  <si>
    <t>BEAVER RIVER SENIOR HIGH SCHOOL</t>
  </si>
  <si>
    <t>BEAVER RIVER MIDDLE SCHOOL</t>
  </si>
  <si>
    <t>AVON PRIMARY SCHOOL</t>
  </si>
  <si>
    <t>AVON HIGH SCHOOL</t>
  </si>
  <si>
    <t>AVON MIDDLE SCHOOL</t>
  </si>
  <si>
    <t>CALEDONIA-MUMFORD ELEMENTARY SCHOOL</t>
  </si>
  <si>
    <t>CALEDONIA-MUMFORD HIGH SCHOOL</t>
  </si>
  <si>
    <t>CALEDONIA-MUMFORD MIDDLE SCHOOL</t>
  </si>
  <si>
    <t>GENESEO MIDDLE SCHOOL HIGH SCHOOL</t>
  </si>
  <si>
    <t>GENESEO ELEMENTARY SCHOOL</t>
  </si>
  <si>
    <t>LIVONIA ELEMENTARY SCHOOL</t>
  </si>
  <si>
    <t>MOUNT MORRIS MIDDLE/SENIOR HIGH SCHOOL</t>
  </si>
  <si>
    <t>MOUNT MORRIS ELEMENTARY SCHOOL</t>
  </si>
  <si>
    <t>ELLIS B HYDE ELEMENTARY SCHOOL</t>
  </si>
  <si>
    <t>DANSVILLE HIGH SCHOOL</t>
  </si>
  <si>
    <t>DANSVILLE PRIMARY SCHOOL</t>
  </si>
  <si>
    <t>YORK CENTRAL ELEMENTARY SCHOOL</t>
  </si>
  <si>
    <t>YORK MIDDLE/HIGH SCHOOL</t>
  </si>
  <si>
    <t>BROOKFIELD CENTRAL SCHOOL</t>
  </si>
  <si>
    <t>CAZENOVIA MIDDLE SCHOOL</t>
  </si>
  <si>
    <t>CAZENOVIA HIGH SCHOOL</t>
  </si>
  <si>
    <t>BURTON STREET ELEMENTARY SCHOOL</t>
  </si>
  <si>
    <t>DERUYTER HIGH SCHOOL</t>
  </si>
  <si>
    <t>DERUYTER ELEMENTARY SCHOOL</t>
  </si>
  <si>
    <t>EDWARD R ANDREWS ELEMENTARY SCHOOL</t>
  </si>
  <si>
    <t>MORRISVILLE MIDDLE SCHOOL HIGH SCHOOL</t>
  </si>
  <si>
    <t>HAMILTON JUNIOR-SENIOR HIGH SCHOOL</t>
  </si>
  <si>
    <t>HAMILTON ELEMENTARY SCHOOL</t>
  </si>
  <si>
    <t>PETERBORO STREET ELEMENTARY SCHOOL</t>
  </si>
  <si>
    <t>CANASTOTA HIGH SCHOOL</t>
  </si>
  <si>
    <t>ROBERTS STREET MIDDLE SCHOOL</t>
  </si>
  <si>
    <t>SOUTH SIDE ELEMENTARY SCHOOL</t>
  </si>
  <si>
    <t>MADISON CENTRAL SCHOOL</t>
  </si>
  <si>
    <t>DURHAMVILLE SCHOOL</t>
  </si>
  <si>
    <t>NORTH BROAD STREET SCHOOL</t>
  </si>
  <si>
    <t>SENECA STREET SCHOOL</t>
  </si>
  <si>
    <t>W F PRIOR ELEMENTARY SCHOOL</t>
  </si>
  <si>
    <t>OTTO L SHORTELL MIDDLE SCHOOL</t>
  </si>
  <si>
    <t>ONEIDA SENIOR HIGH SCHOOL</t>
  </si>
  <si>
    <t>STOCKBRIDGE VALLEY CENTRAL SCHOOL</t>
  </si>
  <si>
    <t>BRIDGEPORT ELEMENTARY SCHOOL</t>
  </si>
  <si>
    <t>BOLIVAR ROAD ELEMENTARY SCHOOL</t>
  </si>
  <si>
    <t>CHITTENANGO MIDDLE SCHOOL</t>
  </si>
  <si>
    <t>CHITTENANGO HIGH SCHOOL</t>
  </si>
  <si>
    <t>COUNCIL ROCK PRIMARY SCHOOL</t>
  </si>
  <si>
    <t>BRIGHTON HIGH SCHOOL</t>
  </si>
  <si>
    <t>TWELVE CORNERS MIDDLE SCHOOL</t>
  </si>
  <si>
    <t>FRENCH ROAD ELEMENTARY SCHOOL</t>
  </si>
  <si>
    <t>GATES-CHILI HIGH SCHOOL</t>
  </si>
  <si>
    <t>FLORENCE BRASSER SCHOOL</t>
  </si>
  <si>
    <t>GATES-CHILI MIDDLE SCHOOL</t>
  </si>
  <si>
    <t>PAUL ROAD SCHOOL</t>
  </si>
  <si>
    <t>WALT DISNEY SCHOOL</t>
  </si>
  <si>
    <t>NEIL ARMSTRONG SCHOOL</t>
  </si>
  <si>
    <t>AUTUMN LANE ELEMENTARY SCHOOL</t>
  </si>
  <si>
    <t>LONGRIDGE SCHOOL</t>
  </si>
  <si>
    <t>BROOKSIDE ELEMENTARY SCHOOL CAMPUS</t>
  </si>
  <si>
    <t>ENGLISH VILLAGE ELEMENTARY SCHOOL</t>
  </si>
  <si>
    <t>WEST RIDGE ELEMENTARY SCHOOL</t>
  </si>
  <si>
    <t>OLYMPIA HIGH SCHOOL</t>
  </si>
  <si>
    <t>PADDY HILL ELEMENTARY SCHOOL</t>
  </si>
  <si>
    <t>ARCADIA HIGH SCHOOL</t>
  </si>
  <si>
    <t>LAKESHORE ELEMENTARY SCHOOL</t>
  </si>
  <si>
    <t>BUCKMAN HEIGHTS ELEMENTARY SCHOOL</t>
  </si>
  <si>
    <t>ODYSSEY ACADEMY</t>
  </si>
  <si>
    <t>CRAIG HILL ELEMENTARY SCHOOL</t>
  </si>
  <si>
    <t>HOLMES ROAD ELEMENTARY SCHOOL</t>
  </si>
  <si>
    <t>ATHENA HIGH SCHOOL</t>
  </si>
  <si>
    <t>ATHENA MIDDLE SCHOOL</t>
  </si>
  <si>
    <t>ARCADIA MIDDLE SCHOOL</t>
  </si>
  <si>
    <t>PINE BROOK ELEMENTARY SCHOOL</t>
  </si>
  <si>
    <t>LAURELTON-PARDEE INTERMEDIATE SCHOOL</t>
  </si>
  <si>
    <t>IVAN L GREEN PRIMARY SCHOOL</t>
  </si>
  <si>
    <t>EASTRIDGE SENIOR HIGH SCHOOL</t>
  </si>
  <si>
    <t>DURAND-EASTMAN INTERMEDIATE SCHOOL</t>
  </si>
  <si>
    <t>HELENDALE ROAD PRIMARY SCHOOL</t>
  </si>
  <si>
    <t>EAST IRONDEQUOIT MIDDLE SCHOOL</t>
  </si>
  <si>
    <t>BRIARWOOD SCHOOL</t>
  </si>
  <si>
    <t>DAKE JUNIOR HIGH SCHOOL</t>
  </si>
  <si>
    <t>ROGERS MIDDLE SCHOOL</t>
  </si>
  <si>
    <t>IRONDEQUOIT HIGH SCHOOL</t>
  </si>
  <si>
    <t>SENECA SCHOOL</t>
  </si>
  <si>
    <t>COLEBROOK SCHOOL</t>
  </si>
  <si>
    <t>SOUTHLAWN SCHOOL</t>
  </si>
  <si>
    <t>BROOKVIEW SCHOOL</t>
  </si>
  <si>
    <t>LISTWOOD SCHOOL</t>
  </si>
  <si>
    <t>LIMA ELEMENTARY SCHOOL</t>
  </si>
  <si>
    <t>MANOR INTERMEDIATE SCHOOL</t>
  </si>
  <si>
    <t>HONEOYE FALLS-LIMA SENIOR HIGH SCHOOL</t>
  </si>
  <si>
    <t>HONEOYE FALLS-LIMA MIDDLE SCHOOL</t>
  </si>
  <si>
    <t>SPENCERPORT HIGH SCHOOL</t>
  </si>
  <si>
    <t>WILLIAM C MUNN SCHOOL</t>
  </si>
  <si>
    <t>LEO BERNABI SCHOOL</t>
  </si>
  <si>
    <t>A M COSGROVE MIDDLE SCHOOL</t>
  </si>
  <si>
    <t>TERRY TAYLOR ELEMENTARY SCHOOL</t>
  </si>
  <si>
    <t>CANAL VIEW ELEMENTARY SCHOOL</t>
  </si>
  <si>
    <t>VILLAGE ELEMENTARY SCHOOL</t>
  </si>
  <si>
    <t>QUEST ELEMENTARY SCHOOL</t>
  </si>
  <si>
    <t>HILTON HIGH SCHOOL</t>
  </si>
  <si>
    <t>MERTON WILLIAMS MIDDLE SCHOOL</t>
  </si>
  <si>
    <t>COBBLES ELEMENTARY SCHOOL</t>
  </si>
  <si>
    <t>INDIAN LANDING ELEMENTARY SCHOOL</t>
  </si>
  <si>
    <t>SCRIBNER ROAD ELEMENTARY SCHOOL</t>
  </si>
  <si>
    <t>PENFIELD SENIOR HIGH SCHOOL</t>
  </si>
  <si>
    <t>BAY TRAIL MIDDLE SCHOOL</t>
  </si>
  <si>
    <t>BROOKS HILL SCHOOL</t>
  </si>
  <si>
    <t>JOHANNA PERRIN MIDDLE SCHOOL</t>
  </si>
  <si>
    <t>MARTHA BROWN MIDDLE SCHOOL</t>
  </si>
  <si>
    <t>JEFFERSON AVENUE SCHOOL</t>
  </si>
  <si>
    <t>MINERVA DELAND SCHOOL</t>
  </si>
  <si>
    <t>NORTHSIDE SCHOOL</t>
  </si>
  <si>
    <t>FAIRPORT SENIOR HIGH SCHOOL</t>
  </si>
  <si>
    <t>DUDLEY SCHOOL</t>
  </si>
  <si>
    <t>EAST ROCHESTER ELEMENTARY SCHOOL</t>
  </si>
  <si>
    <t>EAST ROCHESTER JUNIOR-SENIOR HIGH SCHOOL</t>
  </si>
  <si>
    <t>ALLEN CREEK SCHOOL</t>
  </si>
  <si>
    <t>JEFFERSON ROAD SCHOOL</t>
  </si>
  <si>
    <t>PARK ROAD SCHOOL</t>
  </si>
  <si>
    <t>MENDON CENTER ELEMENTARY SCHOOL</t>
  </si>
  <si>
    <t>PITTSFORD SUTHERLAND HIGH SCHOOL</t>
  </si>
  <si>
    <t>BARKER ROAD MIDDLE SCHOOL</t>
  </si>
  <si>
    <t>THORNELL ROAD SCHOOL</t>
  </si>
  <si>
    <t>PITTSFORD-MENDON HIGH SCHOOL</t>
  </si>
  <si>
    <t>CALKINS ROAD MIDDLE SCHOOL</t>
  </si>
  <si>
    <t>CHESTNUT RIDGE ELEMENTARY SCHOOL</t>
  </si>
  <si>
    <t>CHURCHVILLE ELEMENTARY SCHOOL</t>
  </si>
  <si>
    <t>CHURCHVILLE-CHILI SENIOR HIGH SCHOOL</t>
  </si>
  <si>
    <t>FAIRBANKS ROAD ELEMENTARY SCHOOL</t>
  </si>
  <si>
    <t>CHURCHVILLE-CHILI MIDDLE SCHOOL</t>
  </si>
  <si>
    <t>SCHOOL 2-CLARA BARTON</t>
  </si>
  <si>
    <t>SCHOOL 4-GEORGE MATHER FORBES</t>
  </si>
  <si>
    <t>SCHOOL 5-JOHN WILLIAMS</t>
  </si>
  <si>
    <t>SCHOOL 7-VIRGIL GRISSOM</t>
  </si>
  <si>
    <t>SCHOOL 8-ROBERTO CLEMENTE</t>
  </si>
  <si>
    <t>SCHOOL 9-DR MARTIN LUTHER KING JR</t>
  </si>
  <si>
    <t>DR WALTER COOPER ACADEMY</t>
  </si>
  <si>
    <t>SCHOOL 15-CHILDREN'S SCHOOL OF ROCHESTER (THE)</t>
  </si>
  <si>
    <t>SCHOOL 16-JOHN WALTON SPENCER</t>
  </si>
  <si>
    <t>SCHOOL 17-ENRICO FERMI</t>
  </si>
  <si>
    <t>SCHOOL 19-DR CHARLES T LUNSFORD</t>
  </si>
  <si>
    <t>SCHOOL 20-HENRY LOMB SCHOOL</t>
  </si>
  <si>
    <t>SCHOOL 22-LINCOLN SCHOOL</t>
  </si>
  <si>
    <t>SCHOOL 23-FRANCIS PARKER</t>
  </si>
  <si>
    <t>SCHOOL 25-NATHANIEL HAWTHORNE</t>
  </si>
  <si>
    <t>SCHOOL 28-HENRY HUDSON</t>
  </si>
  <si>
    <t>SCHOOL 29-ADLAI E STEVENSON</t>
  </si>
  <si>
    <t>SCHOOL 33-AUDUBON</t>
  </si>
  <si>
    <t>SCHOOL 34-DR LOUIS A CERULLI</t>
  </si>
  <si>
    <t>SCHOOL 35-PINNACLE</t>
  </si>
  <si>
    <t>SCHOOL 39-ANDREW J TOWNSON</t>
  </si>
  <si>
    <t>SCHOOL 42-ABELARD REYNOLDS</t>
  </si>
  <si>
    <t>SCHOOL 43-THEODORE ROOSEVELT</t>
  </si>
  <si>
    <t>SCHOOL 44-LINCOLN PARK</t>
  </si>
  <si>
    <t>SCHOOL 45-MARY MCLEOD BETHUNE</t>
  </si>
  <si>
    <t>SCHOOL 46-CHARLES CARROLL</t>
  </si>
  <si>
    <t>SCHOOL 50-HELEN BARRETT MONTGOMERY</t>
  </si>
  <si>
    <t>SCHOOL 52-FRANK FOWLER DOW</t>
  </si>
  <si>
    <t>SCHOOL 53 MONTESSORI ACADEMY</t>
  </si>
  <si>
    <t>SCHOOL 54-FLOWER CITY COMMUNITY SCHOOL</t>
  </si>
  <si>
    <t>SCHOOL 58-WORLD OF INQUIRY SCHOOL</t>
  </si>
  <si>
    <t>JAMES MONROE HIGH SCHOOL</t>
  </si>
  <si>
    <t>JOSEPH C WILSON MAGNET HIGH SCHOOL</t>
  </si>
  <si>
    <t>JOSEPH C WILSON FOUNDATION ACADEMY</t>
  </si>
  <si>
    <t>SCHOOL WITHOUT WALLS</t>
  </si>
  <si>
    <t>NORTHEAST COLLEGE PREPARATORY HIGH SCHOOL</t>
  </si>
  <si>
    <t>SCHOOL OF THE ARTS</t>
  </si>
  <si>
    <t>NORTHWEST COLLEGE PREPARATORY HIGH SCHOOL</t>
  </si>
  <si>
    <t>VANGUARD COLLEGIATE HIGH SCHOOL</t>
  </si>
  <si>
    <t>INTEGRATED ARTS AND TECHNOLOGY HIGH SCHOOL</t>
  </si>
  <si>
    <t>ROCHESTER EARLY COLLEGE INTERNATIONAL HIGH SCHOOL</t>
  </si>
  <si>
    <t>EAST LOWER SCHOOL</t>
  </si>
  <si>
    <t>ETHEL K FYLE ELEMENTARY SCHOOL</t>
  </si>
  <si>
    <t>MONICA B LEARY ELEMENTARY SCHOOL</t>
  </si>
  <si>
    <t>DAVID B CRANE ELEMENTARY SCHOOL</t>
  </si>
  <si>
    <t>FLOYD S WINSLOW ELEMENTARY SCHOOL</t>
  </si>
  <si>
    <t>EMMA E SHERMAN ELEMENTARY SCHOOL</t>
  </si>
  <si>
    <t>RUSH-HENRIETTA SENIOR HIGH SCHOOL</t>
  </si>
  <si>
    <t>GINTHER ELEMENTARY SCHOOL</t>
  </si>
  <si>
    <t>BROCKPORT HIGH SCHOOL</t>
  </si>
  <si>
    <t>BARCLAY ELEMENTARY SCHOOL</t>
  </si>
  <si>
    <t>A D OLIVER MIDDLE SCHOOL</t>
  </si>
  <si>
    <t>FRED W HILL SCHOOL</t>
  </si>
  <si>
    <t>DEWITT ROAD ELEMENTARY SCHOOL</t>
  </si>
  <si>
    <t>KLEM ROAD NORTH ELEMENTARY SCHOOL</t>
  </si>
  <si>
    <t>PLANK ROAD NORTH ELEMENTARY SCHOOL</t>
  </si>
  <si>
    <t>STATE ROAD ELEMENTARY SCHOOL</t>
  </si>
  <si>
    <t>SPRY MIDDLE SCHOOL</t>
  </si>
  <si>
    <t>WEBSTER-SCHROEDER HIGH SCHOOL</t>
  </si>
  <si>
    <t>WILLINK MIDDLE SCHOOL</t>
  </si>
  <si>
    <t>PLANK ROAD SOUTH ELEMENTARY SCHOOL</t>
  </si>
  <si>
    <t>KLEM ROAD SOUTH ELEMENTARY SCHOOL</t>
  </si>
  <si>
    <t>SCHLEGEL ROAD ELEMENTARY SCHOOL</t>
  </si>
  <si>
    <t>THOMAS HIGH SCHOOL</t>
  </si>
  <si>
    <t>WHEATLAND-CHILI HIGH SCHOOL</t>
  </si>
  <si>
    <t>T J CONNOR ELEMENTARY SCHOOL</t>
  </si>
  <si>
    <t>WILLIAM H BARKLEY MICROSOCIETY</t>
  </si>
  <si>
    <t>RAPHAEL J MCNULTY ACADEMY FOR INTERN STUDIES &amp; LITERACY</t>
  </si>
  <si>
    <t>WILBUR H LYNCH LITERACY ACADEMY</t>
  </si>
  <si>
    <t>AMSTERDAM HIGH SCHOOL</t>
  </si>
  <si>
    <t>WILLIAM B TECLER ARTS IN EDUCATION</t>
  </si>
  <si>
    <t>MARIE CURIE INSTITUTE OF ENGINEERING AND COMMUNICATION</t>
  </si>
  <si>
    <t>CANAJOHARIE SENIOR HIGH SCHOOL</t>
  </si>
  <si>
    <t>CANAJOHARIE MIDDLE SCHOOL</t>
  </si>
  <si>
    <t>EAST HILL SCHOOL</t>
  </si>
  <si>
    <t>FONDA-FULTONVILLE K-4 SCHOOL</t>
  </si>
  <si>
    <t>FONDA-FULTONVILLE SENIOR HIGH SCHOOL</t>
  </si>
  <si>
    <t>FONDA-FULTONVILLE 5-8 SCHOOL</t>
  </si>
  <si>
    <t>HARRY HOAG SCHOOL</t>
  </si>
  <si>
    <t>FORT PLAIN JUNIOR-SENIOR HIGH SCHOOL</t>
  </si>
  <si>
    <t>DEASY SCHOOL</t>
  </si>
  <si>
    <t>CONNOLLY SCHOOL</t>
  </si>
  <si>
    <t>GRIBBIN SCHOOL</t>
  </si>
  <si>
    <t>LANDING SCHOOL</t>
  </si>
  <si>
    <t>GLEN COVE HIGH SCHOOL</t>
  </si>
  <si>
    <t>ROBERT M FINLEY MIDDLE SCHOOL</t>
  </si>
  <si>
    <t>DAVID PATERSON SCHOOL</t>
  </si>
  <si>
    <t>JACKSON MAIN ELEMENTARY SCHOOL</t>
  </si>
  <si>
    <t>BARACK OBAMA ELEMENTARY SCHOOL</t>
  </si>
  <si>
    <t>HEMPSTEAD HIGH SCHOOL</t>
  </si>
  <si>
    <t>MARSHALL SCHOOL</t>
  </si>
  <si>
    <t>JACKSON ANNEX SCHOOL</t>
  </si>
  <si>
    <t>ALVERTA B GRAY SCHULTZ MIDDLE SCHOOL</t>
  </si>
  <si>
    <t>FRONT STREET ELEMENTARY SCHOOL</t>
  </si>
  <si>
    <t>CALIFORNIA AVENUE ELEMENTARY SCHOOL</t>
  </si>
  <si>
    <t>GRAND AVENUE ELEMENTARY SCHOOL</t>
  </si>
  <si>
    <t>NORTHERN PARKWAY ELEMENTARY SCHOOL</t>
  </si>
  <si>
    <t>SMITH STREET ELEMENTARY SCHOOL</t>
  </si>
  <si>
    <t>WALNUT STREET ELEMENTARY SCHOOL</t>
  </si>
  <si>
    <t>LAWRENCE ROAD MIDDLE SCHOOL</t>
  </si>
  <si>
    <t>TURTLE HOOK MIDDLE SCHOOL</t>
  </si>
  <si>
    <t>UNIONDALE HIGH SCHOOL</t>
  </si>
  <si>
    <t>BARNUM WOODS SCHOOL</t>
  </si>
  <si>
    <t>BOWLING GREEN SCHOOL</t>
  </si>
  <si>
    <t>MCVEY ELEMENTARY SCHOOL</t>
  </si>
  <si>
    <t>PARKWAY SCHOOL</t>
  </si>
  <si>
    <t>WOODLAND MIDDLE SCHOOL</t>
  </si>
  <si>
    <t>W TRESPER CLARKE HIGH SCHOOL</t>
  </si>
  <si>
    <t>EAST MEADOW HIGH SCHOOL</t>
  </si>
  <si>
    <t>MEADOWBROOK ELEMENTARY SCHOOL</t>
  </si>
  <si>
    <t>NEWBRIDGE ROAD SCHOOL</t>
  </si>
  <si>
    <t>PARK AVENUE SCHOOL</t>
  </si>
  <si>
    <t>SAW MILL ROAD SCHOOL</t>
  </si>
  <si>
    <t>JOHN G DINKELMEYER SCHOOL</t>
  </si>
  <si>
    <t>MARTIN AVENUE ELEMENTARY SCHOOL</t>
  </si>
  <si>
    <t>EAST BROADWAY SCHOOL</t>
  </si>
  <si>
    <t>ABBEY LANE SCHOOL</t>
  </si>
  <si>
    <t>GARDINERS AVENUE SCHOOL</t>
  </si>
  <si>
    <t>LEE ROAD SCHOOL</t>
  </si>
  <si>
    <t>SUMMIT LANE SCHOOL</t>
  </si>
  <si>
    <t>WISDOM LANE MIDDLE SCHOOL</t>
  </si>
  <si>
    <t>JONAS E SALK MIDDLE SCHOOL</t>
  </si>
  <si>
    <t>DIVISION AVENUE SENIOR HIGH SCHOOL</t>
  </si>
  <si>
    <t>GEN DOUGLAS MACARTHUR SENIOR HIGH SCHOOL</t>
  </si>
  <si>
    <t>SEAFORD HARBOR SCHOOL</t>
  </si>
  <si>
    <t>SEAFORD MANOR SCHOOL</t>
  </si>
  <si>
    <t>SEAFORD MIDDLE SCHOOL</t>
  </si>
  <si>
    <t>SEAFORD SENIOR HIGH SCHOOL</t>
  </si>
  <si>
    <t>REINHARD EARLY CHILDHOOD CENTER</t>
  </si>
  <si>
    <t>CENTENNIAL AVENUE ELEMENTARY SCHOOL</t>
  </si>
  <si>
    <t>ULYSSES BYAS ELEMENTARY SCHOOL</t>
  </si>
  <si>
    <t>WASHINGTON ROSE SCHOOL</t>
  </si>
  <si>
    <t>ROOSEVELT HIGH SCHOOL</t>
  </si>
  <si>
    <t>ROOSEVELT MIDDLE SCHOOL</t>
  </si>
  <si>
    <t>ARCHER STREET SCHOOL</t>
  </si>
  <si>
    <t>BAYVIEW AVENUE SCHOOL</t>
  </si>
  <si>
    <t>CAROLINE G ATKINSON SCHOOL</t>
  </si>
  <si>
    <t>COLUMBUS AVENUE SCHOOL</t>
  </si>
  <si>
    <t>LEO F GIBLYN SCHOOL</t>
  </si>
  <si>
    <t>JOHN W DODD MIDDLE SCHOOL</t>
  </si>
  <si>
    <t>FREEPORT HIGH SCHOOL</t>
  </si>
  <si>
    <t>NEW VISIONS ELEMENTARY SCHOOL</t>
  </si>
  <si>
    <t>LENOX ELEMENTARY SCHOOL</t>
  </si>
  <si>
    <t>MEADOW ELEMENTARY SCHOOL</t>
  </si>
  <si>
    <t>PLAZA ELEMENTARY SCHOOL</t>
  </si>
  <si>
    <t>STEELE ELEMENTARY SCHOOL</t>
  </si>
  <si>
    <t>BALDWIN MIDDLE SCHOOL</t>
  </si>
  <si>
    <t>BALDWIN SENIOR HIGH SCHOOL</t>
  </si>
  <si>
    <t>SCHOOL 2</t>
  </si>
  <si>
    <t>SCHOOL 9E-BOARDMAN ELEM SCHOOL</t>
  </si>
  <si>
    <t>SCHOOL 8</t>
  </si>
  <si>
    <t>SCHOOL 9M-OCEANSIDE MIDDLE SCHOOL</t>
  </si>
  <si>
    <t>SCHOOL 7-OCEANSIDE SENIOR HIGH SCHOOL</t>
  </si>
  <si>
    <t>CASTLETON ACADEMY HIGH SCHOOL OF OCEANSIDE</t>
  </si>
  <si>
    <t>SCHOOL 6-KINDERGARTEN CENTER</t>
  </si>
  <si>
    <t>DAVISON AVENUE INTERMEDIATE SCHOOL</t>
  </si>
  <si>
    <t>MAURICE W DOWNING PRIMARY SCHOOL</t>
  </si>
  <si>
    <t>MALVERNE SENIOR HIGH SCHOOL</t>
  </si>
  <si>
    <t>HOWARD T HERBER MIDDLE SCHOOL</t>
  </si>
  <si>
    <t>JAMES A DEVER SCHOOL</t>
  </si>
  <si>
    <t>HOWELL ROAD SCHOOL</t>
  </si>
  <si>
    <t>WHEELER AVENUE SCHOOL</t>
  </si>
  <si>
    <t>WILLOW ROAD SCHOOL</t>
  </si>
  <si>
    <t>FRANKLIN EARLY CHILDHOOD CENTER</t>
  </si>
  <si>
    <t>HEWLETT ELEMENTARY SCHOOL</t>
  </si>
  <si>
    <t>OGDEN ELEMENTARY SCHOOL</t>
  </si>
  <si>
    <t>WOODMERE MIDDLE SCHOOL</t>
  </si>
  <si>
    <t>GEORGE W HEWLETT HIGH SCHOOL</t>
  </si>
  <si>
    <t>LAWRENCE SENIOR HIGH SCHOOL</t>
  </si>
  <si>
    <t>ALDEN TERRACE SCHOOL</t>
  </si>
  <si>
    <t>CLARA H CARLSON SCHOOL</t>
  </si>
  <si>
    <t>COVERT AVENUE SCHOOL</t>
  </si>
  <si>
    <t>DUTCH BROADWAY SCHOOL</t>
  </si>
  <si>
    <t>GOTHAM AVENUE SCHOOL</t>
  </si>
  <si>
    <t>STEWART MANOR SCHOOL</t>
  </si>
  <si>
    <t>JOHN STREET SCHOOL</t>
  </si>
  <si>
    <t>POLK STREET SCHOOL</t>
  </si>
  <si>
    <t>WASHINGTON STREET SCHOOL</t>
  </si>
  <si>
    <t>HEMLOCK SCHOOL</t>
  </si>
  <si>
    <t>HOMESTEAD SCHOOL</t>
  </si>
  <si>
    <t>LOCUST SCHOOL</t>
  </si>
  <si>
    <t>STRATFORD AVENUE SCHOOL</t>
  </si>
  <si>
    <t>STEWART SCHOOL</t>
  </si>
  <si>
    <t>GARDEN CITY MIDDLE SCHOOL</t>
  </si>
  <si>
    <t>GARDEN CITY HIGH SCHOOL</t>
  </si>
  <si>
    <t>RHAME AVENUE ELEMENTARY SCHOOL</t>
  </si>
  <si>
    <t>EAST ROCKAWAY JUNIOR-SENIOR HIGH SCHOOL</t>
  </si>
  <si>
    <t>CENTRE AVENUE ELEMENTARY SCHOOL</t>
  </si>
  <si>
    <t>KINDERGARTEN CENTER</t>
  </si>
  <si>
    <t>MARION STREET SCHOOL</t>
  </si>
  <si>
    <t>WAVERLY PARK SCHOOL</t>
  </si>
  <si>
    <t>WEST END SCHOOL</t>
  </si>
  <si>
    <t>LYNBROOK NORTH MIDDLE SCHOOL</t>
  </si>
  <si>
    <t>LYNBROOK SOUTH MIDDLE SCHOOL</t>
  </si>
  <si>
    <t>LYNBROOK SENIOR HIGH SCHOOL</t>
  </si>
  <si>
    <t>SOUTH SIDE HIGH SCHOOL</t>
  </si>
  <si>
    <t>SOUTH SIDE MIDDLE SCHOOL</t>
  </si>
  <si>
    <t>WATSON SCHOOL</t>
  </si>
  <si>
    <t>HEWITT SCHOOL</t>
  </si>
  <si>
    <t>WILLIAM S COVERT SCHOOL</t>
  </si>
  <si>
    <t>WILSON SCHOOL</t>
  </si>
  <si>
    <t>FLORAL PARK-BELLEROSE SCHOOL</t>
  </si>
  <si>
    <t>JOHN LEWIS CHILDS SCHOOL</t>
  </si>
  <si>
    <t>FOREST LAKE SCHOOL</t>
  </si>
  <si>
    <t>MANDALAY SCHOOL</t>
  </si>
  <si>
    <t>WANTAGH SCHOOL</t>
  </si>
  <si>
    <t>WANTAGH SENIOR HIGH SCHOOL</t>
  </si>
  <si>
    <t>WANTAGH MIDDLE SCHOOL</t>
  </si>
  <si>
    <t>BROOKLYN AVENUE SCHOOL</t>
  </si>
  <si>
    <t>ROBERT W CARBONARO SCHOOL</t>
  </si>
  <si>
    <t>WILLIAM L BUCK SCHOOL</t>
  </si>
  <si>
    <t>BIRCH SCHOOL</t>
  </si>
  <si>
    <t>NORMAN J LEVY LAKESIDE SCHOOL</t>
  </si>
  <si>
    <t>CHATTERTON SCHOOL</t>
  </si>
  <si>
    <t>ISLAND TREES MIDDLE SCHOOL</t>
  </si>
  <si>
    <t>MICHAEL F STOKES SCHOOL</t>
  </si>
  <si>
    <t>J FRED SPARKE SCHOOL</t>
  </si>
  <si>
    <t>ISLAND TREES HIGH SCHOOL</t>
  </si>
  <si>
    <t>CORNWELL AVENUE SCHOOL</t>
  </si>
  <si>
    <t>CHESTNUT STREET SCHOOL</t>
  </si>
  <si>
    <t>WEST HEMPSTEAD MIDDLE SCHOOL</t>
  </si>
  <si>
    <t>WEST HEMPSTEAD HIGH SCHOOL</t>
  </si>
  <si>
    <t>GEORGE WASHINGTON SCHOOL</t>
  </si>
  <si>
    <t>CAMP AVENUE SCHOOL</t>
  </si>
  <si>
    <t>HAROLD D FAYETTE SCHOOL</t>
  </si>
  <si>
    <t>OLD MILL ROAD SCHOOL</t>
  </si>
  <si>
    <t>CLEARSTREAM AVENUE SCHOOL</t>
  </si>
  <si>
    <t>FOREST ROAD SCHOOL</t>
  </si>
  <si>
    <t>SHAW AVENUE SCHOOL</t>
  </si>
  <si>
    <t>ISLAND PARK LINCOLN ORENS MIDDLE SCHOOL</t>
  </si>
  <si>
    <t>FRANCIS X HEGARTY ELEMENTARY SCHOOL</t>
  </si>
  <si>
    <t>VALLEY STREAM MEMORIAL JUNIOR HIGH SCHOOL</t>
  </si>
  <si>
    <t>VALLEY STREAM NORTH HIGH SCHOOL</t>
  </si>
  <si>
    <t>VALLEY STREAM SOUTH HIGH SCHOOL</t>
  </si>
  <si>
    <t>VALLEY STREAM CENTRAL HIGH SCHOOL</t>
  </si>
  <si>
    <t>ELMONT MEMORIAL HIGH SCHOOL</t>
  </si>
  <si>
    <t>FLORAL PARK MEMORIAL HIGH SCHOOL</t>
  </si>
  <si>
    <t>H FRANK CAREY HIGH SCHOOL</t>
  </si>
  <si>
    <t>NEW HYDE PARK MEMORIAL HIGH SCHOOL</t>
  </si>
  <si>
    <t>SEWANHAKA HIGH SCHOOL</t>
  </si>
  <si>
    <t>GRAND AVENUE MIDDLE SCHOOL</t>
  </si>
  <si>
    <t>MERRICK AVENUE MIDDLE SCHOOL</t>
  </si>
  <si>
    <t>SANFORD H CALHOUN HIGH SCHOOL</t>
  </si>
  <si>
    <t>WELLINGTON C MEPHAM HIGH SCHOOL</t>
  </si>
  <si>
    <t>JOHN F KENNEDY HIGH SCHOOL</t>
  </si>
  <si>
    <t>EAST ELEMENTARY SCHOOL</t>
  </si>
  <si>
    <t>LIDO ELEMENTARY SCHOOL</t>
  </si>
  <si>
    <t>LINDELL BOULEVARD SCHOOL</t>
  </si>
  <si>
    <t>LONG BEACH MIDDLE SCHOOL</t>
  </si>
  <si>
    <t>DREXEL AVENUE SCHOOL</t>
  </si>
  <si>
    <t>DRYDEN STREET SCHOOL</t>
  </si>
  <si>
    <t>POWELLS LANE SCHOOL</t>
  </si>
  <si>
    <t>WESTBURY MIDDLE SCHOOL</t>
  </si>
  <si>
    <t>WESTBURY HIGH SCHOOL</t>
  </si>
  <si>
    <t>NORTH SIDE SCHOOL</t>
  </si>
  <si>
    <t>WILLETS ROAD SCHOOL</t>
  </si>
  <si>
    <t>WHEATLEY SCHOOL</t>
  </si>
  <si>
    <t>EAST HILLS ELEMENTARY SCHOOL</t>
  </si>
  <si>
    <t>ROSLYN HEIGHTS ELEMENTARY SCHOOL</t>
  </si>
  <si>
    <t>HARBOR HILL SCHOOL</t>
  </si>
  <si>
    <t>ROSLYN HIGH SCHOOL</t>
  </si>
  <si>
    <t>ROSLYN MIDDLE SCHOOL</t>
  </si>
  <si>
    <t>GUGGENHEIM ELEMENTARY SCHOOL</t>
  </si>
  <si>
    <t>MANORHAVEN ELEMENTARY SCHOOL</t>
  </si>
  <si>
    <t>JOHN J DALY ELEMENTARY SCHOOL</t>
  </si>
  <si>
    <t>SOUTH SALEM ELEMENTARY SCHOOL</t>
  </si>
  <si>
    <t>JOHN PHILIP SOUSA ELEMENTARY SCHOOL</t>
  </si>
  <si>
    <t>CARRIE PALMER WEBER MIDDLE SCHOOL</t>
  </si>
  <si>
    <t>PAUL D SCHREIBER SENIOR HIGH SCHOOL</t>
  </si>
  <si>
    <t>GARDEN CITY PARK SCHOOL</t>
  </si>
  <si>
    <t>NEW HYDE PARK ROAD SCHOOL</t>
  </si>
  <si>
    <t>HILLSIDE GRADE SCHOOL</t>
  </si>
  <si>
    <t>MANOR OAKS WILLIAM BOWIE SCHOOL</t>
  </si>
  <si>
    <t>MANHASSET SECONDARY SCHOOL</t>
  </si>
  <si>
    <t>MUNSEY PARK ELEMENTARY SCHOOL</t>
  </si>
  <si>
    <t>SHELTER ROCK ELEMENTARY SCHOOL</t>
  </si>
  <si>
    <t>MANHASSET MIDDLE SCHOOL</t>
  </si>
  <si>
    <t>E M BAKER SCHOOL</t>
  </si>
  <si>
    <t>JOHN F KENNEDY SCHOOL</t>
  </si>
  <si>
    <t>LAKEVILLE ELEMENTARY SCHOOL</t>
  </si>
  <si>
    <t>EARLY CHILDHOOD CENTER</t>
  </si>
  <si>
    <t>SADDLE ROCK SCHOOL</t>
  </si>
  <si>
    <t>GREAT NECK NORTH MIDDLE SCHOOL</t>
  </si>
  <si>
    <t>GREAT NECK SOUTH MIDDLE SCHOOL</t>
  </si>
  <si>
    <t>GREAT NECK SOUTH HIGH SCHOOL</t>
  </si>
  <si>
    <t>GREAT NECK NORTH HIGH SCHOOL</t>
  </si>
  <si>
    <t>VILLAGE SCHOOL</t>
  </si>
  <si>
    <t>DENTON AVENUE SCHOOL</t>
  </si>
  <si>
    <t>SEARINGTOWN SCHOOL</t>
  </si>
  <si>
    <t>HERRICKS MIDDLE SCHOOL</t>
  </si>
  <si>
    <t>HERRICKS HIGH SCHOOL</t>
  </si>
  <si>
    <t>HAMPTON STREET SCHOOL</t>
  </si>
  <si>
    <t>JACKSON AVENUE SCHOOL</t>
  </si>
  <si>
    <t>MEADOW DRIVE SCHOOL</t>
  </si>
  <si>
    <t>MINEOLA HIGH SCHOOL</t>
  </si>
  <si>
    <t>MINEOLA MIDDLE SCHOOL</t>
  </si>
  <si>
    <t>CHERRY LANE SCHOOL</t>
  </si>
  <si>
    <t>RUSHMORE AVENUE SCHOOL</t>
  </si>
  <si>
    <t>CARLE PLACE MIDDLE SENIOR HIGH SCHOOL</t>
  </si>
  <si>
    <t>GLEN HEAD ELEMENTARY SCHOOL</t>
  </si>
  <si>
    <t>GLENWOOD LANDING ELEMENTARY SCHOOL</t>
  </si>
  <si>
    <t>SEA CLIFF ELEMENTARY SCHOOL</t>
  </si>
  <si>
    <t>NORTH SHORE SENIOR HIGH SCHOOL</t>
  </si>
  <si>
    <t>NORTH SHORE MIDDLE SCHOOL</t>
  </si>
  <si>
    <t>WALT WHITMAN ELEMENTARY SCHOOL</t>
  </si>
  <si>
    <t>WILLITS ELEMENTARY SCHOOL</t>
  </si>
  <si>
    <t>BERRY HILL ELEMENTARY SCHOOL</t>
  </si>
  <si>
    <t>BAYLIS ELEMENTARY SCHOOL</t>
  </si>
  <si>
    <t>ROBBINS LANE ELEMENTARY SCHOOL</t>
  </si>
  <si>
    <t>SOUTH GROVE ELEMENTARY SCHOOL</t>
  </si>
  <si>
    <t>H B THOMPSON MIDDLE SCHOOL</t>
  </si>
  <si>
    <t>SOUTH WOODS MIDDLE SCHOOL</t>
  </si>
  <si>
    <t>SYOSSET SENIOR HIGH SCHOOL</t>
  </si>
  <si>
    <t>LOCUST VALLEY MIDDLE SCHOOL</t>
  </si>
  <si>
    <t>LOCUST VALLEY HIGH SCHOOL</t>
  </si>
  <si>
    <t>PASADENA ELEMENTARY SCHOOL</t>
  </si>
  <si>
    <t>H B MATTLIN MIDDLE SCHOOL</t>
  </si>
  <si>
    <t>PLAINVIEW-OLD BETHPAGE/JFK HIGH SCHOOL</t>
  </si>
  <si>
    <t>OLD BETHPAGE SCHOOL</t>
  </si>
  <si>
    <t>PLAINVIEW-OLD BETHPAGE MIDDLE SCHOOL</t>
  </si>
  <si>
    <t>STRATFORD ROAD SCHOOL</t>
  </si>
  <si>
    <t>OYSTER BAY HIGH SCHOOL</t>
  </si>
  <si>
    <t>VERNON SCHOOL</t>
  </si>
  <si>
    <t>CANTIAGUE ELEMENTARY SCHOOL</t>
  </si>
  <si>
    <t>GEORGE A JACKSON SCHOOL</t>
  </si>
  <si>
    <t>ROBERT SEAMAN ELEMENTARY SCHOOL</t>
  </si>
  <si>
    <t>JERICHO SENIOR HIGH SCHOOL</t>
  </si>
  <si>
    <t>JERICHO MIDDLE SCHOOL</t>
  </si>
  <si>
    <t>BURNS AVENUE SCHOOL</t>
  </si>
  <si>
    <t>DUTCH LANE SCHOOL</t>
  </si>
  <si>
    <t>LEE AVENUE SCHOOL</t>
  </si>
  <si>
    <t>OLD COUNTRY ROAD SCHOOL</t>
  </si>
  <si>
    <t>WOODLAND AVENUE SCHOOL</t>
  </si>
  <si>
    <t>HICKSVILLE HIGH SCHOOL</t>
  </si>
  <si>
    <t>HICKSVILLE MIDDLE SCHOOL</t>
  </si>
  <si>
    <t>EAST STREET SCHOOL</t>
  </si>
  <si>
    <t>PLAINEDGE MIDDLE SCHOOL</t>
  </si>
  <si>
    <t>EASTPLAIN SCHOOL</t>
  </si>
  <si>
    <t>JOHN H WEST SCHOOL</t>
  </si>
  <si>
    <t>CHARLES E SCHWARTING SCHOOL</t>
  </si>
  <si>
    <t>PLAINEDGE SENIOR HIGH SCHOOL</t>
  </si>
  <si>
    <t>CENTRAL BOULEVARD ELEMENTARY SCHOOL</t>
  </si>
  <si>
    <t>CHARLES CAMPAGNE SCHOOL</t>
  </si>
  <si>
    <t>KRAMER LANE ELEMENTARY SCHOOL</t>
  </si>
  <si>
    <t>BETHPAGE SENIOR HIGH SCHOOL</t>
  </si>
  <si>
    <t>ALBANY AVENUE ELEMENTARY SCHOOL</t>
  </si>
  <si>
    <t>SALTZMAN EAST MEMORIAL ELEMENTARY SCHOOL</t>
  </si>
  <si>
    <t>NORTHSIDE ELEMENTARY SCHOOL</t>
  </si>
  <si>
    <t>WOODWARD PARKWAY ELEMENTARY SCHOOL</t>
  </si>
  <si>
    <t>HOWITT SCHOOL</t>
  </si>
  <si>
    <t>FARMINGDALE SENIOR HIGH SCHOOL</t>
  </si>
  <si>
    <t>BIRCH LANE ELEMENTARY SCHOOL</t>
  </si>
  <si>
    <t>EAST LAKE ELEMENTARY SCHOOL</t>
  </si>
  <si>
    <t>FAIRFIELD ELEMENTARY SCHOOL</t>
  </si>
  <si>
    <t>LOCKHART ELEMENTARY SCHOOL</t>
  </si>
  <si>
    <t>UNQUA ELEMENTARY SCHOOL</t>
  </si>
  <si>
    <t>BERNER MIDDLE SCHOOL</t>
  </si>
  <si>
    <t>MASSAPEQUA HIGH SCHOOL</t>
  </si>
  <si>
    <t>MCKENNA ELEMENTARY SCHOOL</t>
  </si>
  <si>
    <t>MHS AMES CAMPUS</t>
  </si>
  <si>
    <t>MANHATTAN SCHOOL FOR CAREER DEVELOPMENT</t>
  </si>
  <si>
    <t>JM RAPPORT SCHOOL FOR CAREER DEVELOPMENT</t>
  </si>
  <si>
    <t>RIVERVIEW SCHOOL (THE)</t>
  </si>
  <si>
    <t>PS 15 ROBERTO CLEMENTE</t>
  </si>
  <si>
    <t>PS 19 ASHER LEVY</t>
  </si>
  <si>
    <t>PS 20 ANNA SILVER</t>
  </si>
  <si>
    <t>PS 34 FRANKLIN D ROOSEVELT</t>
  </si>
  <si>
    <t>STAR ACADEMY PS 63 (THE)</t>
  </si>
  <si>
    <t>PS 64 ROBERT SIMON</t>
  </si>
  <si>
    <t>PS 110 FLORENCE NIGHTINGALE</t>
  </si>
  <si>
    <t>PS 134 HENRIETTA SZOLD</t>
  </si>
  <si>
    <t>PS 140 NATHAN STRAUS</t>
  </si>
  <si>
    <t>PS 142 AMALIA CASTRO</t>
  </si>
  <si>
    <t>PS 184 SHUANG WEN</t>
  </si>
  <si>
    <t>PS 188 ISLAND SCHOOL (THE)</t>
  </si>
  <si>
    <t>EAST VILLAGE COMMUNITY SCHOOL (THE)</t>
  </si>
  <si>
    <t>UNIVERSITY NEIGHBORHOOD MIDDLE SCHOOL</t>
  </si>
  <si>
    <t>CHILDREN'S WORKSHOP SCHOOL (THE)</t>
  </si>
  <si>
    <t>NEIGHBORHOOD SCHOOL</t>
  </si>
  <si>
    <t>EARTH SCHOOL</t>
  </si>
  <si>
    <t>SCHOOL FOR GLOBAL LEADERS</t>
  </si>
  <si>
    <t>TOMPKINS SQUARE MIDDLE SCHOOL</t>
  </si>
  <si>
    <t>UNIVERSITY NEIGHBORHOOD HIGH SCHOOL</t>
  </si>
  <si>
    <t>EAST SIDE COMMUNITY SCHOOL</t>
  </si>
  <si>
    <t>FORSYTHE SATELLITE ACADEMY</t>
  </si>
  <si>
    <t>MARTA VALLE HIGH SCHOOL</t>
  </si>
  <si>
    <t>LOWER EAST SIDE PREPARATORY HIGH SCHOOL</t>
  </si>
  <si>
    <t>NEW EXPLORATIONS INTO SCIENCE,TECH AND MATH HIGH SCHOOL</t>
  </si>
  <si>
    <t>CASCADES HIGH SCHOOL</t>
  </si>
  <si>
    <t>BARD HIGH SCHOOL EARLY COLLEGE</t>
  </si>
  <si>
    <t>PS 1 ALFRED E SMITH</t>
  </si>
  <si>
    <t>PS 2 MEYER LONDON</t>
  </si>
  <si>
    <t>PS 3 CHARRETTE SCHOOL</t>
  </si>
  <si>
    <t>PS 6 LILLIE D BLAKE</t>
  </si>
  <si>
    <t>PS 11 WILLIAM T HARRIS</t>
  </si>
  <si>
    <t>PS 33 CHELSEA PREP</t>
  </si>
  <si>
    <t>PS 40 AUGUSTUS SAINT-GAUDENS</t>
  </si>
  <si>
    <t>PS 41 GREENWICH VILLAGE</t>
  </si>
  <si>
    <t>PS 42 BENJAMIN ALTMAN</t>
  </si>
  <si>
    <t>AMERICAN SIGN LANGUAGE &amp; ENGLISH SECONDARY SCHOOL</t>
  </si>
  <si>
    <t>PS 51 ELIAS HOWE</t>
  </si>
  <si>
    <t>PS 59 BEEKMAN HILL INTERNATIONAL</t>
  </si>
  <si>
    <t>PS 77 LOWER LAB SCHOOL</t>
  </si>
  <si>
    <t>PS 89</t>
  </si>
  <si>
    <t>PS 111 ADOLPH S OCHS</t>
  </si>
  <si>
    <t>EAST SIDE MIDDLE SCHOOL</t>
  </si>
  <si>
    <t>PS 116 MARY LINDLEY MURRAY</t>
  </si>
  <si>
    <t>PS 124 YUNG WING</t>
  </si>
  <si>
    <t>PS 126 JACOB AUGUST RIIS</t>
  </si>
  <si>
    <t>PS 130 HERNANDO DE SOTO</t>
  </si>
  <si>
    <t>PS 150</t>
  </si>
  <si>
    <t>YORKVILLE COMMUNITY SCHOOL</t>
  </si>
  <si>
    <t>JHS 167 ROBERT F WAGNER</t>
  </si>
  <si>
    <t>YORKVILLE EAST MIDDLE SCHOOL</t>
  </si>
  <si>
    <t>PS 183 ROBERT L STEVENSON</t>
  </si>
  <si>
    <t>PS 198 ISADOR E IDA STRAUS</t>
  </si>
  <si>
    <t>PS 212 MIDTOWN WEST</t>
  </si>
  <si>
    <t>PS/IS 217 ROOSEVELT ISLAND</t>
  </si>
  <si>
    <t>PS 234 INDEPENDENCE SCHOOL</t>
  </si>
  <si>
    <t>MS 255 SALK SCHOOL OF SCIENCE</t>
  </si>
  <si>
    <t>EAST SIDE ELEMENTRAY SCHOOL-PS 267</t>
  </si>
  <si>
    <t>BATTERY PARK CITY SCHOOL</t>
  </si>
  <si>
    <t>RIVER SCHOOL (THE)</t>
  </si>
  <si>
    <t>IS 289</t>
  </si>
  <si>
    <t>PS 290 MANHATTAN NEW SCHOOL</t>
  </si>
  <si>
    <t>MS 297</t>
  </si>
  <si>
    <t>NYC LAB MS FOR COLLABORATIVE STUDIES</t>
  </si>
  <si>
    <t>SIXTH AVENUE ELEMENTARY SCHOOL</t>
  </si>
  <si>
    <t>PECK SLIP SCHOOL (THE)</t>
  </si>
  <si>
    <t>47 AMERICAN SIGN LANGUAGE AND ENGLISH LOWER SCHOOL (THE)</t>
  </si>
  <si>
    <t>SPRUCE STREET SCHOOL</t>
  </si>
  <si>
    <t>NYC LAB HIGH SCHOOL FOR COLLABORATIVE STUDIES</t>
  </si>
  <si>
    <t>SCHOOL OF THE FUTURE HIGH SCHOOL</t>
  </si>
  <si>
    <t>NYC MUSEUM SCHOOL</t>
  </si>
  <si>
    <t>ELEANOR ROOSEVELT HIGH SCHOOL</t>
  </si>
  <si>
    <t>MILLENNIUM HIGH SCHOOL</t>
  </si>
  <si>
    <t>PS 527 EAST SIDE SCHOOL FOR SOCIAL ACTION</t>
  </si>
  <si>
    <t>LOWER MANHATTAN COMMUNITY MIDDLE SCHOOL</t>
  </si>
  <si>
    <t>CITY KNOLL MIDDLE SCHOOL</t>
  </si>
  <si>
    <t>STEPHEN T MATHER BUILDING ARTS AND CRAFTMANSHIP HIGH SCHOOL</t>
  </si>
  <si>
    <t>ELLA BAKER SCHOOL</t>
  </si>
  <si>
    <t>MANHATTAN EARLY COLLEGE SCHOOL FOR ADVERTISING</t>
  </si>
  <si>
    <t>URBAN ASSEMBLY MAKER ACADEMY</t>
  </si>
  <si>
    <t>FOOD AND FINANCE HIGH SCHOOL</t>
  </si>
  <si>
    <t>ESSEX STREET ACADEMY</t>
  </si>
  <si>
    <t>HIGH SCHOOL OF HOSPITALITY MANAGEMENT</t>
  </si>
  <si>
    <t>PACE HIGH SCHOOL</t>
  </si>
  <si>
    <t>URBAN ASSEMBLY SCHOOL OF DESIGN AND CONSTRUCTION</t>
  </si>
  <si>
    <t>FACING HISTORY SCHOOL (THE)</t>
  </si>
  <si>
    <t>URBAN ASSEMBLY ACADEMY OF GOVERNMENT AND LAW</t>
  </si>
  <si>
    <t>LOWER MANHATTAN ARTS ACADEMY</t>
  </si>
  <si>
    <t>JAMES BALDWIN SCHOOL-A SCHOOL FOR EXPEDITIONARY LRNING</t>
  </si>
  <si>
    <t>URBAN ASSEMBLY SCHOOL OF BUSINESS FOR YOUNG WOMEN</t>
  </si>
  <si>
    <t>GRAMERCY ARTS HIGH SCHOOL</t>
  </si>
  <si>
    <t>NYC ISCHOOL</t>
  </si>
  <si>
    <t>MANHATTAN BUSINESS ACADEMY</t>
  </si>
  <si>
    <t>BUSINESS OF SPORTS SCHOOL</t>
  </si>
  <si>
    <t>EMMA LAZARUS HIGH SCHOOL</t>
  </si>
  <si>
    <t>HIGH SCHOOL FOR LANGUAGE AND DIPLOMACY (THE)</t>
  </si>
  <si>
    <t>INSTITUTE FOR COLLABORATIVE EDUCATION</t>
  </si>
  <si>
    <t>PROFESSIONAL PERFORMING ARTS HIGH SCHOOL</t>
  </si>
  <si>
    <t>BARUCH COLLEGE CAMPUS HIGH SCHOOL</t>
  </si>
  <si>
    <t>LANDMARK HIGH SCHOOL</t>
  </si>
  <si>
    <t>HIGH SCHOOL FOR HEALTH PROFESSIONS &amp; HUMAN SERVICES</t>
  </si>
  <si>
    <t>QUEST TO LEARN</t>
  </si>
  <si>
    <t>LEADERSHIP &amp; PUBLIC SERVICE HIGH SCHOOL</t>
  </si>
  <si>
    <t>MANHATTAN ACADEMY FOR ARTS AND LANGUAGES</t>
  </si>
  <si>
    <t>MURRAY HILL ACADEMY</t>
  </si>
  <si>
    <t>HUDSON HIGH SCHOOL OF LEARNING TECHNOLOGIES</t>
  </si>
  <si>
    <t>INTERNATIONAL HIGH SCHOOL AT UNION SQUARE</t>
  </si>
  <si>
    <t>MANHATTAN VILLAGE ACADEMY</t>
  </si>
  <si>
    <t>VANGUARD HIGH SCHOOL</t>
  </si>
  <si>
    <t>STUYVESANT HIGH SCHOOL</t>
  </si>
  <si>
    <t>UNITY CENTER FOR URBAN TECHNOLOGIES</t>
  </si>
  <si>
    <t>URBAN ASSEMBLY GATEWAY SCHOOL FOR TECHNOLOGY</t>
  </si>
  <si>
    <t>TALENT UNLIMITED HIGH SCHOOL</t>
  </si>
  <si>
    <t>MURRY BERGTRAUM HIGH SCHOOL FOR BUSINESS CAREERS</t>
  </si>
  <si>
    <t>REPERTORY COMPANY HIGH SCHOOL FOR THEATRE ARTS</t>
  </si>
  <si>
    <t>UNION SQUARE ACADEMY FOR HEALTH SCIENCES</t>
  </si>
  <si>
    <t>HARVEST COLLEGIATE HIGH SCHOOL</t>
  </si>
  <si>
    <t>MANHATTAN BRIDGES HIGH SCHOOL</t>
  </si>
  <si>
    <t>NEW DESIGN HIGH SCHOOL</t>
  </si>
  <si>
    <t>INDEPENDENCE HIGH SCHOOL</t>
  </si>
  <si>
    <t>HIGH SCHOOL FOR DUAL LANGUAGE AND ASIAN STUDIES</t>
  </si>
  <si>
    <t>ACADEMY FOR SOFTWARE ENGINEERING</t>
  </si>
  <si>
    <t>LIBERTY HIGH SCHOOL ACADEMY FOR NEWCOMERS</t>
  </si>
  <si>
    <t>URBAN ASSEMBLY NEW YORK HARBOR SCHOOL</t>
  </si>
  <si>
    <t>URBAN ACADEMY LABORATORY HIGH SCHOOL</t>
  </si>
  <si>
    <t>SATELLITE ACADEMY HIGH SCHOOL</t>
  </si>
  <si>
    <t>MANHATTAN COMPREHENSIVE NIGHT AND DAY HIGH SCHOOL</t>
  </si>
  <si>
    <t>RICHARD R GREEN HIGH SCHOOL OF TEACHING</t>
  </si>
  <si>
    <t>HARVEY MILK HIGH SCHOOL</t>
  </si>
  <si>
    <t>HIGH SCHOOL OF FASHION INDUSTRIES (THE)</t>
  </si>
  <si>
    <t>HUMANITIES PREPARATORY ACADEMY</t>
  </si>
  <si>
    <t>CHELSEA CAREER AND TECHNICAL EDUCATION HIGH SCHOOL</t>
  </si>
  <si>
    <t>ART AND DESIGN HIGH SCHOOL</t>
  </si>
  <si>
    <t>LIFE SCIENCES SECONDARY SCHOOL</t>
  </si>
  <si>
    <t>PS 9 SARAH ANDERSON</t>
  </si>
  <si>
    <t>JHS 54 BOOKER T WASHINGTON</t>
  </si>
  <si>
    <t>PS 75 EMILY DICKINSON</t>
  </si>
  <si>
    <t>PS 76 A PHILLIP RANDOLPH</t>
  </si>
  <si>
    <t>PS 84 LILLIAN WEBER</t>
  </si>
  <si>
    <t>PS 145 BLOOMINGDALE SCHOOL (THE)</t>
  </si>
  <si>
    <t>PS 149 SOJOURNER TRUTH</t>
  </si>
  <si>
    <t>PS 163 ALFRED E SMITH</t>
  </si>
  <si>
    <t>PS 165 ROBERT E SIMON</t>
  </si>
  <si>
    <t>PS 166 RICHARD ROGERS SCHOOL OF THE ARTS &amp; SCIENCE (THE)</t>
  </si>
  <si>
    <t>PS 180 HUGO NEWMAN</t>
  </si>
  <si>
    <t>PS 199 JESSIE ISADOR STRAUS</t>
  </si>
  <si>
    <t>STEM INSTITUTE OF MANHATTAN</t>
  </si>
  <si>
    <t>PS 242 YOUNG DIPLOMATS MAGNET ACADEMY (THE)</t>
  </si>
  <si>
    <t>MS 243 CENTER SCHOOL</t>
  </si>
  <si>
    <t>MS 245 COMPUTER SCHOOL (THE)</t>
  </si>
  <si>
    <t>MS 247 DUAL LANGUAGE MIDDLE SCHOOL</t>
  </si>
  <si>
    <t>MS 250 WEST SIDE COLLABORATIVE MIDDLE SCHOOL</t>
  </si>
  <si>
    <t>COMMUNITY ACTION SCHOOL-MS 258</t>
  </si>
  <si>
    <t>PS 333 MANHATTAN SCHOOL FOR CHILDREN</t>
  </si>
  <si>
    <t>ANDERSON SCHOOL (THE)</t>
  </si>
  <si>
    <t>WEST PREP ACADEMY</t>
  </si>
  <si>
    <t>PS 452</t>
  </si>
  <si>
    <t>MOTT HALL II</t>
  </si>
  <si>
    <t>WEST END SECONDARY SCHOOL</t>
  </si>
  <si>
    <t>URBAN ASSEMBLY SCHOOL FOR MEDIA STUDIES</t>
  </si>
  <si>
    <t>URBAN ASSEMBLY SCHOOL FOR GREEN CAREERS (THE)</t>
  </si>
  <si>
    <t>GLOBAL LEARNING COLLABORATIVE (THE)</t>
  </si>
  <si>
    <t>INNOVATION DIPLOMA PLUS</t>
  </si>
  <si>
    <t>FRANK MCCOURT HIGH SCHOOL</t>
  </si>
  <si>
    <t>FIORELLO H LAGUARDIA HIGH SCHOOL OF MUSIC, ART AND PERFORMING ARTS</t>
  </si>
  <si>
    <t>HIGH SCHOOL FOR LAW, ADVOCACY AND COMMUNITY JUSTICE</t>
  </si>
  <si>
    <t>HIGH SCHOOL OF ARTS AND TECHNOLOGY</t>
  </si>
  <si>
    <t>EDWARD A REYNOLDS WEST SIDE HIGH SCHOOL</t>
  </si>
  <si>
    <t>MANHATTAN/HUNTER SCIENCE HIGH SCHOOL</t>
  </si>
  <si>
    <t>SPECIAL MUSIC SCHOOL</t>
  </si>
  <si>
    <t>FREDERICK DOUGLASS ACADEMY II SECONDARY SCHOOL</t>
  </si>
  <si>
    <t>PS 7 SAMUEL STERN</t>
  </si>
  <si>
    <t>TAG YOUNG SCHOLARS</t>
  </si>
  <si>
    <t>RIVER EAST ELEMENTARY</t>
  </si>
  <si>
    <t>PS 38 ROBERTO CLEMENTE</t>
  </si>
  <si>
    <t>JAMES WELDON JOHNSON SCHOOL</t>
  </si>
  <si>
    <t>LEXINGTON ACADEMY (THE)</t>
  </si>
  <si>
    <t>PS 83 LUIS MUNOZ RIVERA</t>
  </si>
  <si>
    <t>PS 96 JOSEPH LANZETTA</t>
  </si>
  <si>
    <t>PS 102 JACQUES CARTIER</t>
  </si>
  <si>
    <t>PS 108 ASSEMBLYMAN ANGELO DEL TORO EDUCATIONAL COMPLEX</t>
  </si>
  <si>
    <t>PS 112 JOSE CELSO BARBOSA</t>
  </si>
  <si>
    <t>PS 146 ANN M SHORT</t>
  </si>
  <si>
    <t>PS 155 WILLIAM PACA</t>
  </si>
  <si>
    <t>PS 171 PATRICK HENRY</t>
  </si>
  <si>
    <t>BILINGUAL BICULTURAL SCHOOL (THE)</t>
  </si>
  <si>
    <t>PS 206 JOSE CELSO BARBOSA</t>
  </si>
  <si>
    <t>MS 224 MANHATTAN EAST SCHOOL FOR ARTS &amp; ACADEMICS</t>
  </si>
  <si>
    <t>MOSAIC PREPARATORY ACADEMY</t>
  </si>
  <si>
    <t>RENAISSANCE SCHOOL OF THE ARTS</t>
  </si>
  <si>
    <t>CENTRAL PARK EAST I</t>
  </si>
  <si>
    <t>CENTRAL PARK EAST II</t>
  </si>
  <si>
    <t>MANHATTAN CENTER FOR SCIENCE &amp; MATHEMATICS</t>
  </si>
  <si>
    <t>PARK EAST HIGH SCHOOL</t>
  </si>
  <si>
    <t>CENTRAL PARK EAST HIGH SCHOOL</t>
  </si>
  <si>
    <t>YOUNG WOMEN'S LEADERSHIP SCHOOL</t>
  </si>
  <si>
    <t>HERITAGE SCHOOL (THE)</t>
  </si>
  <si>
    <t>PS 30 HERNANDEZ/HUGHES</t>
  </si>
  <si>
    <t>PS 36 MARGARET DOUGLAS</t>
  </si>
  <si>
    <t>PS 46 ARTHUR TAPPAN</t>
  </si>
  <si>
    <t>PS 92 MARY MCLEOD BETHUNE</t>
  </si>
  <si>
    <t>PS 123 MAHALIA JACKSON</t>
  </si>
  <si>
    <t>PS 125 RALPH BUNCHE</t>
  </si>
  <si>
    <t>PS 129 JOHN H FINLEY</t>
  </si>
  <si>
    <t>PS 133 FRED R MOORE</t>
  </si>
  <si>
    <t>PS 154 HARRIET TUBMAN</t>
  </si>
  <si>
    <t>PS 161 PEDRO ALBIZU CAMPOS</t>
  </si>
  <si>
    <t>PS 175 HENRY H GARNET</t>
  </si>
  <si>
    <t>PS 197 JOHN B RUSSWURM</t>
  </si>
  <si>
    <t>PS 200 JAMES MCCUNE SMITH SCHOOL (THE)</t>
  </si>
  <si>
    <t>THURGOOD MARSHALL ACADEMY LOWER SCHOOL</t>
  </si>
  <si>
    <t>NEW DESIGN MIDDLE SCHOOL</t>
  </si>
  <si>
    <t>TEACHERS COLLEGE COMMUNITY SCHOOL</t>
  </si>
  <si>
    <t>EAGLE ACADEMY FOR YOUNG MEN OF HARLEM</t>
  </si>
  <si>
    <t>URBAN ASSEMBLY SCHOOL FOR GLOBAL COMMERCE (THE)</t>
  </si>
  <si>
    <t>HARLEM RENAISSANCE HIGH SCHOOL</t>
  </si>
  <si>
    <t>MOTT HALL HIGH SCHOOL</t>
  </si>
  <si>
    <t>COLUMBIA SECONDARY SCHOOL</t>
  </si>
  <si>
    <t>FREDERICK DOUGLASS ACADEMY</t>
  </si>
  <si>
    <t>THURGOOD MARSHALL ACADEMY FOR LEARNING &amp; SOCIAL CHANGE</t>
  </si>
  <si>
    <t>PS 4 DUKE ELLINGTON</t>
  </si>
  <si>
    <t>PS 5 ELLEN LURIE</t>
  </si>
  <si>
    <t>PS 8 LUIS BELLIARD</t>
  </si>
  <si>
    <t>PS 18 PARK TERRACE</t>
  </si>
  <si>
    <t>PS 28 WRIGHT BROTHERS</t>
  </si>
  <si>
    <t>PS 48 PO MICHAEL J BUCZEK</t>
  </si>
  <si>
    <t>PS 98 SHORAC KAPPOCK</t>
  </si>
  <si>
    <t>PS 115 ALEXANDER HUMBOLDT</t>
  </si>
  <si>
    <t>PS 128 AUDUBON</t>
  </si>
  <si>
    <t>PS 132 JUAN PABLO DUARTE</t>
  </si>
  <si>
    <t>JHS 143 ELEANOR ROOSEVELT</t>
  </si>
  <si>
    <t>PS 152 DYCKMAN VALLEY</t>
  </si>
  <si>
    <t>PS 153 ADAM CLAYTON POWELL</t>
  </si>
  <si>
    <t>PS 173</t>
  </si>
  <si>
    <t>PROFESSOR JUAN BOSCH PUBLIC SCHOOL</t>
  </si>
  <si>
    <t>PS/IS 187 HUDSON CLIFFS</t>
  </si>
  <si>
    <t>PS 189</t>
  </si>
  <si>
    <t>PS 192 JACOB H SCHIFF</t>
  </si>
  <si>
    <t>HAMILTON GRANGE MIDDLE SCHOOL</t>
  </si>
  <si>
    <t>MOTT HALL SCHOOL (THE)</t>
  </si>
  <si>
    <t>PAULA HEDBAVNY SCHOOL</t>
  </si>
  <si>
    <t>AMISTAD DUAL LANGUAGE SCHOOL</t>
  </si>
  <si>
    <t>MUSCOTA</t>
  </si>
  <si>
    <t>MS 319 MARIE TERESA</t>
  </si>
  <si>
    <t>MIDDLE SCHOOL 322</t>
  </si>
  <si>
    <t>MS 324 PATRIA MIRABAL</t>
  </si>
  <si>
    <t>HARBOR HEIGHTS</t>
  </si>
  <si>
    <t>WASHINGTON HEIGHTS ACADEMY</t>
  </si>
  <si>
    <t>HAMILTON HEIGHTS SCHOOL</t>
  </si>
  <si>
    <t>CASTLE BRIDGE SCHOOL</t>
  </si>
  <si>
    <t>IS 528 BEA FULLER RODGERS SCHOOL</t>
  </si>
  <si>
    <t>INWOOD EARLY COLLEGE FOR HEALTH AND INFORMATION TECHNOLOGIES</t>
  </si>
  <si>
    <t>CITY COLLEGE ACADEMY OF THE ARTS</t>
  </si>
  <si>
    <t>COMMUNITY HEALTH ACADEMY OF THE HEIGHTS</t>
  </si>
  <si>
    <t>WASHINGTON HEIGHTS EXPEDITIONARY LEARNING SCHOOL</t>
  </si>
  <si>
    <t>HIGH SCHOOL FOR EXCELLENCE AND INNOVATION</t>
  </si>
  <si>
    <t>COLLEGE ACADEMY (THE)</t>
  </si>
  <si>
    <t>HIGH SCHOOL FOR HEALTH CAREERS &amp; SCIENCES</t>
  </si>
  <si>
    <t>A PHILIP RANDOLPH CAMPUS HIGH SCHOOL</t>
  </si>
  <si>
    <t>PS 1 COURTLANDT SCHOOL</t>
  </si>
  <si>
    <t>PS 5 PORT MORRIS</t>
  </si>
  <si>
    <t>PS 18 JOHN PETER ZENGER</t>
  </si>
  <si>
    <t>PS 25 BILINGUAL SCHOOL</t>
  </si>
  <si>
    <t>PS/MS 29 MELROSE SCHOOL</t>
  </si>
  <si>
    <t>PS 30 WILTON</t>
  </si>
  <si>
    <t>PS 43 JONAS BRONCK</t>
  </si>
  <si>
    <t>PS 49 WILLIS AVENUE</t>
  </si>
  <si>
    <t>PS 65 MOTHER HALE ACADEMY</t>
  </si>
  <si>
    <t>JHS 151 LOU GEHRIG</t>
  </si>
  <si>
    <t>PS 154 JONATHAN D HYATT</t>
  </si>
  <si>
    <t>PS 157 GROVE HILL</t>
  </si>
  <si>
    <t>PS 179</t>
  </si>
  <si>
    <t>PS/IS 224</t>
  </si>
  <si>
    <t>SOUTH BRONX ACADEMY FOR APPLIED MEDIA</t>
  </si>
  <si>
    <t>ACADEMY OF PUBLIC RELATIONS</t>
  </si>
  <si>
    <t>ACADEMY OF APPLIED MATHEMATICS AND TECHNOLOGY</t>
  </si>
  <si>
    <t>CONCOURSE VILLAGE ELEMENTARY SCHOOL</t>
  </si>
  <si>
    <t>YOUNG LEADERS ELEMENTARY SCHOOL</t>
  </si>
  <si>
    <t>SOUTH BRONX PREPARATORY - A COLLEGE BOARD SCHOOL</t>
  </si>
  <si>
    <t>HERO (HEALTH, EDUCATION AND RESEARCH OCCUPATIONS) HIGH SCHOOL</t>
  </si>
  <si>
    <t>INTERNATIONAL COMMUNITY HIGH SCHOOL</t>
  </si>
  <si>
    <t>JILL CHAIFETZ TRANSFER HIGH SCHOOL</t>
  </si>
  <si>
    <t>BRONX HAVEN HIGH SCHOOL</t>
  </si>
  <si>
    <t>COMMUNITY SCHOOL FOR SOCIAL JUSTICE</t>
  </si>
  <si>
    <t>UNIVERSITY HEIGHTS SECONDARY SCHOOL-BRONX COMMUNITY COLLEGE</t>
  </si>
  <si>
    <t>HOSTOS-LINCOLN ACADEMY OF SCIENCE</t>
  </si>
  <si>
    <t>BRONX DESIGN AND CONSTRUCTION ACADEMY</t>
  </si>
  <si>
    <t>BRONX LEADERSHIP ACADEMY II HIGH SCHOOL</t>
  </si>
  <si>
    <t>URBAN ASSEMBLY BRONX ACADEMY OF LETTERS (THE)</t>
  </si>
  <si>
    <t>MOTT HAVEN COMMUNITY HIGH SCHOOL</t>
  </si>
  <si>
    <t>HEALTH OPPORTUNITIES HIGH SCHOOL</t>
  </si>
  <si>
    <t>PS 14 SENATOR JOHN CALANDRA</t>
  </si>
  <si>
    <t>PS 36 UNIONPORT</t>
  </si>
  <si>
    <t>PS 48 JOSEPH R DRAKE</t>
  </si>
  <si>
    <t>PS 62 INOCENSIO CASANOVA</t>
  </si>
  <si>
    <t>PS 69 JOURNEY PREP SCHOOL</t>
  </si>
  <si>
    <t>PS 71 ROSE E SCALA</t>
  </si>
  <si>
    <t>PS 72 DR WILLIAM DORNEY</t>
  </si>
  <si>
    <t>PS 75 SCHOOL OF RESEARCH AND DISCOVERY</t>
  </si>
  <si>
    <t>PS 93 ALBERT G OLIVER</t>
  </si>
  <si>
    <t>PS 100 ISAAC CLASON</t>
  </si>
  <si>
    <t>PS 107</t>
  </si>
  <si>
    <t>JHS 123 JAMES M KIERNAN</t>
  </si>
  <si>
    <t>PS 130 ABRAM STEVENS HEWITT</t>
  </si>
  <si>
    <t>JHS 131 ALBERT EINSTEIN</t>
  </si>
  <si>
    <t>PS 138 SAMUEL RANDALL</t>
  </si>
  <si>
    <t>PS 146 EDWARD COLLINS</t>
  </si>
  <si>
    <t>PS 152 EVERGREEN</t>
  </si>
  <si>
    <t>PS 182</t>
  </si>
  <si>
    <t>MS 301 PAUL L DUNBAR</t>
  </si>
  <si>
    <t>MS 302 LUISA DESSUS CRUZ</t>
  </si>
  <si>
    <t>PS 304 EARLY CHILDHOOD SCHOOL</t>
  </si>
  <si>
    <t>MILLENIUM ART ACADEMY</t>
  </si>
  <si>
    <t>SCHOOL FOR INQUIRY AND SOCIAL JUSTICE (THE)</t>
  </si>
  <si>
    <t>URBAN INSTITUTE OF MATHEMATICS</t>
  </si>
  <si>
    <t>BRONX MATHEMATICS PREPARATORY SCHOOL (THE)</t>
  </si>
  <si>
    <t>BRONX DELTA SCHOOL</t>
  </si>
  <si>
    <t>HUNTS POINT SCHOOL (THE)</t>
  </si>
  <si>
    <t>SOUNDVIEW ACADEMY FOR CULTURE AND SCHOLARSHIP</t>
  </si>
  <si>
    <t>MOTT HALL COMMUNITY SCHOOL</t>
  </si>
  <si>
    <t>BLUEPRINT MIDDLE SCHOOL</t>
  </si>
  <si>
    <t>PS 583</t>
  </si>
  <si>
    <t>BRONX STUDIO SCHOOL FOR WRITERS AND ARTISTS</t>
  </si>
  <si>
    <t>WOMEN'S ACADEMY OF EXCELLENCE</t>
  </si>
  <si>
    <t>PELHAM LAB HIGH SCHOOL</t>
  </si>
  <si>
    <t>SCHUYLERVILLE PREPARATORY HIGH SCHOOL</t>
  </si>
  <si>
    <t>BRONX RIVER HIGH SCHOOL</t>
  </si>
  <si>
    <t>ARCHIMEDES ACADEMY FOR MATH, SCIENCE AND TECHNOLOGY APPLICATIONS</t>
  </si>
  <si>
    <t>BRONX COMMUNITY HIGH SCHOOL</t>
  </si>
  <si>
    <t>HERBERT H LEHMAN HIGH SCHOOL</t>
  </si>
  <si>
    <t>BRONX BRIDGES HIGH SCHOOL</t>
  </si>
  <si>
    <t>BRONX ARENA HIGH SCHOOL</t>
  </si>
  <si>
    <t>WESTCHESTER SQUARE ACADEMY</t>
  </si>
  <si>
    <t>SCHOOL FOR TOURISM AND HOSPITALITY</t>
  </si>
  <si>
    <t>BRONX COMPASS HIGH SCHOOL</t>
  </si>
  <si>
    <t>PS/MS 4 CROTONA PARK WEST</t>
  </si>
  <si>
    <t>PS 11 HIGHBRIDGE</t>
  </si>
  <si>
    <t>PS 28 MOUNT HOPE</t>
  </si>
  <si>
    <t>PS 35 FRANZ SIEGEL</t>
  </si>
  <si>
    <t>PS 42 CLAREMONT</t>
  </si>
  <si>
    <t>PS 53 BASHEER QUISIM</t>
  </si>
  <si>
    <t>PS 55 BENJAMIN FRANKLIN</t>
  </si>
  <si>
    <t>PS 58</t>
  </si>
  <si>
    <t>PS 63 AUTHOR'S ACADEMY</t>
  </si>
  <si>
    <t>PS 70 MAX SCHOENFELD</t>
  </si>
  <si>
    <t>PS 73 BRONX</t>
  </si>
  <si>
    <t>PS 88 S SILVERSTEIN LITTLE SPARROW SCHOOL</t>
  </si>
  <si>
    <t>PS 109 SEDGWICK</t>
  </si>
  <si>
    <t>PS 110 THEODORE SCHOENFELD</t>
  </si>
  <si>
    <t>PS 126 DR MARJORIE H DUNBAR</t>
  </si>
  <si>
    <t>MOTT HALL III</t>
  </si>
  <si>
    <t>PS 132 GARRETT A MORGAN</t>
  </si>
  <si>
    <t>PS 163 ARTHUR A SCHOMBERG</t>
  </si>
  <si>
    <t>PS 170</t>
  </si>
  <si>
    <t>PS 204 MORRIS HEIGHTS</t>
  </si>
  <si>
    <t>KAPPA</t>
  </si>
  <si>
    <t>PS/IS 218 RAFAEL HERNANDEZ DUAL LANGUAGE MAGNET SCHOOL</t>
  </si>
  <si>
    <t>IS 219 NEW VENTURE SCHOOL</t>
  </si>
  <si>
    <t>IS 229 ROLAND PATTERSON</t>
  </si>
  <si>
    <t>IS 232</t>
  </si>
  <si>
    <t>PS 236 LANGSTON HUGHES</t>
  </si>
  <si>
    <t>WALTON AVENUE SCHOOL (THE)</t>
  </si>
  <si>
    <t>LUCERO ELEMENTARY SCHOOL</t>
  </si>
  <si>
    <t>IS 313 SCHOOL OF LEADERSHIP DEVELOPMENT</t>
  </si>
  <si>
    <t>BRONX WRITING ACADEMY</t>
  </si>
  <si>
    <t>COMPREHENSIVE MODEL SCHOOL PROJECT MS 327</t>
  </si>
  <si>
    <t>IS 339</t>
  </si>
  <si>
    <t>HIGHBRIDGE GREEN SCHOOL (THE)</t>
  </si>
  <si>
    <t>FAMILY SCHOOL (THE)</t>
  </si>
  <si>
    <t>GRANT AVENUE ELEMENTARY SCHOOL</t>
  </si>
  <si>
    <t>SHERIDAN ACADEMY FOR YOUNG LEADERS</t>
  </si>
  <si>
    <t>MOUNT EDEN CHILDREN'S ACADEMY</t>
  </si>
  <si>
    <t>YOUNG WOMEN'S LEADERSHIP SCHOOL OF THE BRONX</t>
  </si>
  <si>
    <t>EAGLE ACADEMY FOR YOUNG MEN</t>
  </si>
  <si>
    <t>MOTT HALL BRONX HIGH SCHOOL</t>
  </si>
  <si>
    <t>BRONX CENTER FOR SCIENCE AND MATHEMATICS</t>
  </si>
  <si>
    <t>VALIDUS PREPARATORY ACADEMY</t>
  </si>
  <si>
    <t>MORRIS ACADEMY FOR COLLABORATIVE STUDIES</t>
  </si>
  <si>
    <t>BRONX EARLY COLLEGE ACADEMY FOR TEACHING AND LEARNING</t>
  </si>
  <si>
    <t>DREAMYARD PREPARATORY SCHOOL</t>
  </si>
  <si>
    <t>NEW DIRECTIONS SECONDARY SCHOOL</t>
  </si>
  <si>
    <t>ACADEMY FOR LANGUAGE AND TECHNOLOGY</t>
  </si>
  <si>
    <t>BRONX INTERNATIONAL HIGH SCHOOL</t>
  </si>
  <si>
    <t>BRONX HIGH SCHOOL OF BUSINESS</t>
  </si>
  <si>
    <t>BRONX HIGH SCHOOL FOR MEDICAL SCIENCE</t>
  </si>
  <si>
    <t>BRONX SCHOOL FOR LAW, GOVERNMENT AND JUSTICE</t>
  </si>
  <si>
    <t>FREDERICK DOUGLASS ACADEMY III SECONDARY SCHOOL</t>
  </si>
  <si>
    <t>BRONX LEADERSHIP ACADEMY HIGH SCHOOL</t>
  </si>
  <si>
    <t>HIGH SCHOOL FOR VIOLIN AND DANCE</t>
  </si>
  <si>
    <t>CLAREMONT INTERNATIONAL HIGH SCHOOL</t>
  </si>
  <si>
    <t>PS 3 RAUL JULIA MICRO SOCIETY</t>
  </si>
  <si>
    <t>MILTON FEIN SCHOOL</t>
  </si>
  <si>
    <t>PS 8 ISSAC VARIAN</t>
  </si>
  <si>
    <t>PS 9 RYER AVENUE ELEMENTARY SCHOOL</t>
  </si>
  <si>
    <t>PS 15 INSTITUTE FOR ENVIRONMENTAL LEARNING</t>
  </si>
  <si>
    <t>PS 23 NEW CHILDREN'S SCHOOL (THE)</t>
  </si>
  <si>
    <t>PS 24 SPUYTEN DUYVIL</t>
  </si>
  <si>
    <t>PS 32 BELMONT</t>
  </si>
  <si>
    <t>PS 33 TIMOTHY DWIGHT</t>
  </si>
  <si>
    <t>PS 37 MULTIPLE INTELLIGENCE SCHOOL</t>
  </si>
  <si>
    <t>THOMAS C GIORDANO MIDDLE SCHOOL 45</t>
  </si>
  <si>
    <t>PS 56 NORWOOD HEIGHTS</t>
  </si>
  <si>
    <t>BEDFORD PARK ELEMENTARY SCHOOL</t>
  </si>
  <si>
    <t>PS 81 ROBERT J CHRISTEN</t>
  </si>
  <si>
    <t>PS 85 GREAT EXPECTATIONS</t>
  </si>
  <si>
    <t>PS 86 KINGSBRIDGE HEIGHTS</t>
  </si>
  <si>
    <t>PS 94 KINGS COLLEGE SCHOOL</t>
  </si>
  <si>
    <t>PS 95 SHEILA MENCHER</t>
  </si>
  <si>
    <t>JHS 118 WILLIAM W NILES</t>
  </si>
  <si>
    <t>PS 159 LUIS MUMOZ MARIN BILING</t>
  </si>
  <si>
    <t>PS 205 FIORELLO LAGUARDIA</t>
  </si>
  <si>
    <t>IS 206 ANN MERSEREAU</t>
  </si>
  <si>
    <t>PS 207</t>
  </si>
  <si>
    <t>PS 209</t>
  </si>
  <si>
    <t>THEATRE ARTS PRODUCTION COMPANY SCHOOL</t>
  </si>
  <si>
    <t>PS 226</t>
  </si>
  <si>
    <t>JONAS BRONCK ACADEMY</t>
  </si>
  <si>
    <t>NEW SCHOOL FOR LEADERSHIP AND JOURNALISM (THE)</t>
  </si>
  <si>
    <t>PS 246 POE CENTER</t>
  </si>
  <si>
    <t>IS 254</t>
  </si>
  <si>
    <t>PS 279 CAPT MANUEL RIVERA JR</t>
  </si>
  <si>
    <t>PS/MS 280 MOSHOLU PARKWAY</t>
  </si>
  <si>
    <t>PS 291</t>
  </si>
  <si>
    <t>PS 306</t>
  </si>
  <si>
    <t>LUISA PINEIRO FUENTES SCHOOL OF SCIENCE AND DISCOVERY</t>
  </si>
  <si>
    <t>BRONX DANCE ACADEMY SCHOOL</t>
  </si>
  <si>
    <t>PS 310 MARBLE HILL</t>
  </si>
  <si>
    <t>PS 315 LAB SCHOOL</t>
  </si>
  <si>
    <t>PS 340</t>
  </si>
  <si>
    <t>AMPARK NEIGHBORHOOD</t>
  </si>
  <si>
    <t>PS 360</t>
  </si>
  <si>
    <t>ACADEMY FOR PERSONAL LEADERSHIP AND EXCELLENCE</t>
  </si>
  <si>
    <t>IN-TECH ACADEMY (MS/HS 368)</t>
  </si>
  <si>
    <t>ELEMENTARY SCHOOL FOR MATH, SCIENCE AND TECHNOLOGY</t>
  </si>
  <si>
    <t>SCHOOL FOR ENVIRONMENTAL CITIZENSHIP</t>
  </si>
  <si>
    <t>MS 390</t>
  </si>
  <si>
    <t>ANGELO PATRI MIDDLE SCHOOL (THE)</t>
  </si>
  <si>
    <t>PS 396</t>
  </si>
  <si>
    <t>CRESTON ACADEMY</t>
  </si>
  <si>
    <t>RIVERDALE/KINGSBRIDGE ACADEMY (MS/HS 141)</t>
  </si>
  <si>
    <t>WEST BRONX ACADEMY FOR THE FUTURE</t>
  </si>
  <si>
    <t>BRONX ACADEMY FOR SOFTWARE ENGINEERING (BASE)</t>
  </si>
  <si>
    <t>KINGSBRIDGE INTERNATIONAL HIGH SCHOOL</t>
  </si>
  <si>
    <t>BRONX SCHOOL OF LAW AND FINANCE</t>
  </si>
  <si>
    <t>PROVIDING URBAN LEARNERS SUCCESS IN EDUCATION HIGH SCHOOL</t>
  </si>
  <si>
    <t>INTERNATIONAL SCHOOL FOR LIBERAL ARTS</t>
  </si>
  <si>
    <t>BRONX COLLABORATIVE HIGH SCHOOL</t>
  </si>
  <si>
    <t>WORLD VIEW HIGH SCHOOL</t>
  </si>
  <si>
    <t>KNOWLEDGE AND POWER PREP ACADEMY INTERNATIONAL HIGH SCHOOL</t>
  </si>
  <si>
    <t>HIGH SCHOOL FOR TEACHING AND THE PROFESSIONS</t>
  </si>
  <si>
    <t>BELMONT PREPARATORY HIGH SCHOOL</t>
  </si>
  <si>
    <t>FORDHAM HIGH SCHOOL FOR THE ARTS</t>
  </si>
  <si>
    <t>DEWITT CLINTON HIGH SCHOOL</t>
  </si>
  <si>
    <t>CELIA CRUZ BRONX HIGH SCHOOL OF MUSIC (THE)</t>
  </si>
  <si>
    <t>MARBLE HILL HIGH SCHOOL OF INTERNATIONAL STUDIES</t>
  </si>
  <si>
    <t>CROTONA INTERNATIONAL HIGH SCHOOL</t>
  </si>
  <si>
    <t>BRONX THEATRE HIGH SCHOOL</t>
  </si>
  <si>
    <t>DISCOVERY HIGH SCHOOL</t>
  </si>
  <si>
    <t>HIGH SCHOOL FOR ENERGY AND TECHNOLOGY</t>
  </si>
  <si>
    <t>HIGH SCHOOL OF AMERICAN STUDIES AT LEHMAN COLLEGE</t>
  </si>
  <si>
    <t>PS 16 WAKEFIELD</t>
  </si>
  <si>
    <t>PS 19 JUDITH K WEISS</t>
  </si>
  <si>
    <t>PS 21 PHILIP H SHERIDAN</t>
  </si>
  <si>
    <t>PS 41 GUN HILL ROAD</t>
  </si>
  <si>
    <t>PS 68</t>
  </si>
  <si>
    <t>PS 76 BENNINGTON SCHOOL (THE)</t>
  </si>
  <si>
    <t>PS 78 ANNE HUTCHINSON</t>
  </si>
  <si>
    <t>PS 83 DONALD HERTZ</t>
  </si>
  <si>
    <t>PS 87</t>
  </si>
  <si>
    <t>PS 96 RICHARD RODGERS</t>
  </si>
  <si>
    <t>PS 97</t>
  </si>
  <si>
    <t>PS 103 HECTOR FONTANEZ</t>
  </si>
  <si>
    <t>PS 105 SENATOR ABRAHAM BERNSTEIN</t>
  </si>
  <si>
    <t>PS 106 PARKCHESTER</t>
  </si>
  <si>
    <t>PS 108 PHILIP J ABINANTI</t>
  </si>
  <si>
    <t>PS 111 SETON FALLS</t>
  </si>
  <si>
    <t>PS 112 BRONXWOOD</t>
  </si>
  <si>
    <t>PS 121 THROOP</t>
  </si>
  <si>
    <t>JHS 127 CASTLE HILL (THE)</t>
  </si>
  <si>
    <t>PS 153 HELEN KELLER</t>
  </si>
  <si>
    <t>PS 160 WALT DISNEY</t>
  </si>
  <si>
    <t>BAYCHESTER ACADEMY</t>
  </si>
  <si>
    <t>PS 175 CITY ISLAND</t>
  </si>
  <si>
    <t>PS 178 DR SELMAN WAKSMAN</t>
  </si>
  <si>
    <t>IS 181 PABLO CASALS</t>
  </si>
  <si>
    <t>CORNERSTONE ACADEMY FOR SOCIAL ACTION</t>
  </si>
  <si>
    <t>PS/MS 194</t>
  </si>
  <si>
    <t>BRONX GREEN MIDDLE SCHOOL</t>
  </si>
  <si>
    <t>BRONX ALLIANCE MIDDLE SCHOOL</t>
  </si>
  <si>
    <t>YOUNG VOICES ACADEMY OF THE BRONX</t>
  </si>
  <si>
    <t>PELHAM ACADEMY OF ACADEMICS AND COMMUNITY ENGAGEMENT</t>
  </si>
  <si>
    <t>MATILDA AVENUE SCHOOL (THE)</t>
  </si>
  <si>
    <t>PS/MS 498 VAN NEST ACADEMY</t>
  </si>
  <si>
    <t>ONE WORLD MIDDLE SCHOOL AT EDENWALD</t>
  </si>
  <si>
    <t>BAYCHESTER MIDDLE SCHOOL</t>
  </si>
  <si>
    <t>BRONX PARK MIDDLE SCHOOL</t>
  </si>
  <si>
    <t>PELHAM GARDENS MIDDLE SCHOOL</t>
  </si>
  <si>
    <t>LINDEN TREE ELEMENTARY SCHOOL</t>
  </si>
  <si>
    <t>BRONX HEALTH SCIENCES HIGH SCHOOL</t>
  </si>
  <si>
    <t>BRONX HIGH SCHOOL FOR WRITING AND COMMUNICATION ARTS</t>
  </si>
  <si>
    <t>BRONX LAB SCHOOL</t>
  </si>
  <si>
    <t>HIGH SCHOOL OF COMPUTERS AND TECHNOLOGY</t>
  </si>
  <si>
    <t>COLLEGIATE INSTITUTE FOR MATH AND SCIENCE</t>
  </si>
  <si>
    <t>BRONX ACADEMY OF HEALTH CAREERS</t>
  </si>
  <si>
    <t>ASTOR COLLEGIATE ACADEMY</t>
  </si>
  <si>
    <t>BRONX HIGH SCHOOL FOR THE VISUAL ARTS</t>
  </si>
  <si>
    <t>HARRY S TRUMAN HIGH SCHOOL</t>
  </si>
  <si>
    <t>BRONXDALE HIGH SCHOOL</t>
  </si>
  <si>
    <t>HIGH SCHOOL FOR LANGUAGE AND INNOVATION</t>
  </si>
  <si>
    <t>NEW WORLD HIGH SCHOOL</t>
  </si>
  <si>
    <t>BRONXWOOD PREPARATORY ACADEMY (THE)</t>
  </si>
  <si>
    <t>PELHAM PREPARATORY ACADEMY</t>
  </si>
  <si>
    <t>BRONX AEROSPACE HIGH SCHOOL</t>
  </si>
  <si>
    <t>PS 6 WEST FARMS</t>
  </si>
  <si>
    <t>PS 44 DAVID C FARRAGUT</t>
  </si>
  <si>
    <t>PS 47 JOHN RANDOLPH</t>
  </si>
  <si>
    <t>PS 57 CRESCENT</t>
  </si>
  <si>
    <t>PS 61 FRANCISCO OLLER</t>
  </si>
  <si>
    <t>PS 66 SCHOOL OF HIGHER EXPECTATIONS</t>
  </si>
  <si>
    <t>PS 67 MOHEGAN SCHOOL</t>
  </si>
  <si>
    <t>JHS 98 HERMAN RIDDER</t>
  </si>
  <si>
    <t>PS 134 GEORGE F BRISTOW</t>
  </si>
  <si>
    <t>PS 150 CHARLES JAMES FOX</t>
  </si>
  <si>
    <t>ESMT-IS 190</t>
  </si>
  <si>
    <t>PS 195</t>
  </si>
  <si>
    <t>PS 196</t>
  </si>
  <si>
    <t>PS 212</t>
  </si>
  <si>
    <t>PS 214</t>
  </si>
  <si>
    <t>SCHOOL OF PERFORMING ARTS</t>
  </si>
  <si>
    <t>MOTT HALL V</t>
  </si>
  <si>
    <t>FREDERICK DOUGLASS ACADEMY V MIDDLE SCHOOL</t>
  </si>
  <si>
    <t>FANNIE LOU HAMER MIDDLE SCHOOL</t>
  </si>
  <si>
    <t>FAIRMONT NEIGHBORHOOD SCHOOL</t>
  </si>
  <si>
    <t>KNOWLEDGE AND POWER PREPARATORY ACADEMY III</t>
  </si>
  <si>
    <t>ACCION ACADEMY</t>
  </si>
  <si>
    <t>EMOLIOR ACADEMY</t>
  </si>
  <si>
    <t>SAMARA COMMUNITY SCHOOL</t>
  </si>
  <si>
    <t>URBAN SCHOLARS COMMUNITY SCHOOL</t>
  </si>
  <si>
    <t>ARCHER ELEMENTARY SCHOOL</t>
  </si>
  <si>
    <t>PS 536</t>
  </si>
  <si>
    <t>METROPOLITAN HIGH SCHOOL (THE)</t>
  </si>
  <si>
    <t>BRONX LATIN SCHOOL</t>
  </si>
  <si>
    <t>EAST BRONX ACADEMY FOR THE FUTURE</t>
  </si>
  <si>
    <t>PAN AMERICAN INTERNATIONAL HIGH SCHOOL AT MONROE</t>
  </si>
  <si>
    <t>ARTURO A SCHOMBURG SATELLITE ACADEMY BRONX</t>
  </si>
  <si>
    <t>CINEMA SCHOOL (THE)</t>
  </si>
  <si>
    <t>BRONX CAREER AND COLLEGE PREPARATORY HIGH SCHOOL</t>
  </si>
  <si>
    <t>BRONX REGIONAL HIGH SCHOOL</t>
  </si>
  <si>
    <t>BRONX ENVISION ACADEMY</t>
  </si>
  <si>
    <t>METROPOLITAN SOUNDVIEW HIGH SCHOOL (THE)</t>
  </si>
  <si>
    <t>HIGH SCHOOL OF WORLD CULTURES</t>
  </si>
  <si>
    <t>FANNIE LOU HAMER FREEDOM HIGH SCHOOL</t>
  </si>
  <si>
    <t>WINGS ACADEMY</t>
  </si>
  <si>
    <t>BRONX LITTLE SCHOOL</t>
  </si>
  <si>
    <t>PS 3 BEDFORD VILLAGE (THE)</t>
  </si>
  <si>
    <t>PS 8 ROBERT FULTON</t>
  </si>
  <si>
    <t>PS 9 TEUNIS G BERGEN</t>
  </si>
  <si>
    <t>PS 11 PURVIS J BEHAN</t>
  </si>
  <si>
    <t>PS 20 CLINTON HILL</t>
  </si>
  <si>
    <t>PS 44 MARCUS GARVEY</t>
  </si>
  <si>
    <t>PS 46 EDWARD C BLUM</t>
  </si>
  <si>
    <t>PS 54 SAMUEL C BARNES</t>
  </si>
  <si>
    <t>PS 56 LEWIS H LATIMER</t>
  </si>
  <si>
    <t>PS 67 CHARLES A DORSEY</t>
  </si>
  <si>
    <t>PS 93 WILLIAM H PRESCOTT</t>
  </si>
  <si>
    <t>MS 113 RONALD EDMONDS LEARNING CENTER</t>
  </si>
  <si>
    <t>PS 133 WILLIAM A BUTLER</t>
  </si>
  <si>
    <t>PS 256 BENJAMIN BANNEKER</t>
  </si>
  <si>
    <t>DR SUSAN S MCKINNEY SECONDARY SCHOOL OF THE ARTS</t>
  </si>
  <si>
    <t>MS 266 PARK PLACE COMMUNITY MIDDLE SCHOOL</t>
  </si>
  <si>
    <t>PS 270 JOHANN DEKALB</t>
  </si>
  <si>
    <t>PS 282 PARK SLOPE</t>
  </si>
  <si>
    <t>PS 287 BAILEY K ASHFORD</t>
  </si>
  <si>
    <t>SATELLITE EAST MIDDLE SCHOOL</t>
  </si>
  <si>
    <t>PS 305 DR PETER RAY</t>
  </si>
  <si>
    <t>PS 307 DANIEL HALE WILLIAMS</t>
  </si>
  <si>
    <t>URBAN ASSEMBLY UNISON SCHOOL (THE)</t>
  </si>
  <si>
    <t>FORT GREEN PREPARATORY ACADEMY</t>
  </si>
  <si>
    <t>BROOKLYN TECHNICAL HIGH SCHOOL</t>
  </si>
  <si>
    <t>ACADEMY OF ARTS AND LETTERS</t>
  </si>
  <si>
    <t>ACORN COMMUNITY HIGH SCHOOL</t>
  </si>
  <si>
    <t>URBAN ASSEMBLY INSTITUTE OF MATH AND SCIENCE FOR YOUNG WOMEN</t>
  </si>
  <si>
    <t>BROOKLYN ACADEMY HIGH SCHOOL</t>
  </si>
  <si>
    <t>BEDFORD ACADEMY HIGH SCHOOL</t>
  </si>
  <si>
    <t>GEORGE WESTINGHOUSE CAREER &amp; TECHNICAL ED HIGH SCHOOL</t>
  </si>
  <si>
    <t>CITY POLYTECHNIC HIGH SCHOOL OF ENGINEERING, ARCHITECTURE AND TECHNOLOGY</t>
  </si>
  <si>
    <t>PS 16 LEONARD DUNKLY</t>
  </si>
  <si>
    <t>PS 17 HENRY D WOODWORTH</t>
  </si>
  <si>
    <t>PS 18 EDWARD BUSH</t>
  </si>
  <si>
    <t>PS 23 CARTER G WOODSON</t>
  </si>
  <si>
    <t>PS 31 SAMUEL F DUPONT</t>
  </si>
  <si>
    <t>PS 34 OLIVER H PERRY</t>
  </si>
  <si>
    <t>PS 59 WILLIAM FLOYD</t>
  </si>
  <si>
    <t>PS 84 JOSE DE DIEGO</t>
  </si>
  <si>
    <t>PS 120 CARLOS TAPIA</t>
  </si>
  <si>
    <t>JOHN ERICSSON MIDDLE SCHOOL 126</t>
  </si>
  <si>
    <t>PS 132 CONSELYEA SCHOOL (THE)</t>
  </si>
  <si>
    <t>PS 147 ISSAC REMSEN</t>
  </si>
  <si>
    <t>PS 196 TEN EYCK</t>
  </si>
  <si>
    <t>PS 257 JOHN F HYLAN</t>
  </si>
  <si>
    <t>PS 297 ABRAHAM STOCKTON</t>
  </si>
  <si>
    <t>PS 319</t>
  </si>
  <si>
    <t>PS 380 JOHN WAYNE ELEMENTARY</t>
  </si>
  <si>
    <t>BROOKLYN ARBOR ELEMENTARY SCHOOL</t>
  </si>
  <si>
    <t>CONSELYEA PREPARATORY SCHOOL</t>
  </si>
  <si>
    <t>MS 582</t>
  </si>
  <si>
    <t>JUAN MOREL CAMPOS SECONDARY SCHOOL</t>
  </si>
  <si>
    <t>BROOKLYN LATIN SCHOOL (THE)</t>
  </si>
  <si>
    <t>PROGRESS HIGH SCHOOL FOR PROFESSIONAL CAREERS</t>
  </si>
  <si>
    <t>BROOKLYN PREPARATORY HIGH SCHOOL</t>
  </si>
  <si>
    <t>WILLIAMSBURG HIGH SCHOOL FOR ARCHITECTURE AND DESIGN</t>
  </si>
  <si>
    <t>WILLIAMSBURG PREPARATORY SCHOOL</t>
  </si>
  <si>
    <t>LYONS COMMUNITY SCHOOL</t>
  </si>
  <si>
    <t>YOUNG WOMEN'S LEADERSHIP SCHOOL OF BROOKLYN</t>
  </si>
  <si>
    <t>EL PUENTE ACADEMY FOR PEACE AND JUSTICE</t>
  </si>
  <si>
    <t>PS 1 BERGEN (THE)</t>
  </si>
  <si>
    <t>PS 15 PATRICK F DALY</t>
  </si>
  <si>
    <t>PS 24</t>
  </si>
  <si>
    <t>PS 29 JOHN M HARRIGAN</t>
  </si>
  <si>
    <t>PS 38 PACIFIC (THE)</t>
  </si>
  <si>
    <t>PS 39 HENRY BRISTOW</t>
  </si>
  <si>
    <t>MS 51 WILLIAM ALEXANDER</t>
  </si>
  <si>
    <t>PS 58 CARROLL (THE)</t>
  </si>
  <si>
    <t>JHS 88 PETER ROUGET</t>
  </si>
  <si>
    <t>PS 94 HENRY LONGFELLOW (THE)</t>
  </si>
  <si>
    <t>PS 107 JOHN W KIMBALL</t>
  </si>
  <si>
    <t>MAURICE SENDAK COMMUNITY SCHOOL (THE)</t>
  </si>
  <si>
    <t>PS 124 SILAS B DUTCHER</t>
  </si>
  <si>
    <t>PS 131</t>
  </si>
  <si>
    <t>IS 136 CHARLES O DEWEY</t>
  </si>
  <si>
    <t>WINDSOR TERRACE SCHOOL (THE)</t>
  </si>
  <si>
    <t>PS 169 SUNSET PARK</t>
  </si>
  <si>
    <t>PS 172 BEACON SCHOOL OF EXCELLENCE</t>
  </si>
  <si>
    <t>PS 230 DORIS L COHEN</t>
  </si>
  <si>
    <t>PS 261 PHILIP LIVINGSTON</t>
  </si>
  <si>
    <t>PS 295</t>
  </si>
  <si>
    <t>PS 321 WILLIAM PENN</t>
  </si>
  <si>
    <t>MS 442 CARROLL GARDENS SCHOOL FOR INNOVATION</t>
  </si>
  <si>
    <t>NEW VOICES SCHOOL OF ACADEMIC AND CREATIVE ARTS</t>
  </si>
  <si>
    <t>MATH AND SCIENCE EXPLORATORY SCHOOL (THE)</t>
  </si>
  <si>
    <t>RED HOOK NEIGHBORHOOD SCHOOL</t>
  </si>
  <si>
    <t>SUNSET PARK PREP</t>
  </si>
  <si>
    <t>MS 839</t>
  </si>
  <si>
    <t>BROOKLYN FRONTIERS HIGH SCHOOL</t>
  </si>
  <si>
    <t>PARK SLOPE COLLEGIATE</t>
  </si>
  <si>
    <t>COBBLE HILL SCHOOL OF AMERICAN STUDIES</t>
  </si>
  <si>
    <t>WEST BROOKLYN COMMUNITY HIGH SCHOOL</t>
  </si>
  <si>
    <t>KHALIL GIBRAN INTERNATIONAL ACADEMY</t>
  </si>
  <si>
    <t>BROOKLYN HIGH SCHOOL OF THE ARTS</t>
  </si>
  <si>
    <t>SUNSET PARK HIGH SCHOOL</t>
  </si>
  <si>
    <t>MILLENNIUM BROOKLYN HIGH SCHOOL</t>
  </si>
  <si>
    <t>SOUTH BROOKLYN COMMUNITY HIGH SCHOOL</t>
  </si>
  <si>
    <t>PS 5 DR RONALD MCNAIR</t>
  </si>
  <si>
    <t>PS 21 CRISPUS ATTUCKS</t>
  </si>
  <si>
    <t>PS 25 EUBIE BLAKE SCHOOL</t>
  </si>
  <si>
    <t>PS 26 JESSE OWENS</t>
  </si>
  <si>
    <t>PS 28 WARREN PREP ACADEMY (THE)</t>
  </si>
  <si>
    <t>MS 35 STEPHEN DECATUR</t>
  </si>
  <si>
    <t>PS 40 GEORGE W CARVER</t>
  </si>
  <si>
    <t>PS 81 THADDEUS STEVENS</t>
  </si>
  <si>
    <t>PS 262 EL HAJJ MALIK EL SHABAZZ ELEMENTARY SCHOOL</t>
  </si>
  <si>
    <t>MS 267 MATH, SCIENCE &amp; TECHNOLOGY</t>
  </si>
  <si>
    <t>PS 308 CLARA CARDWELL</t>
  </si>
  <si>
    <t>PS 335 GRANVILLE T WOODS</t>
  </si>
  <si>
    <t>BRIGHTER CHOICE COMMUNITY SCHOOL</t>
  </si>
  <si>
    <t>BROOKLYN BROWNSTONE SCHOOL</t>
  </si>
  <si>
    <t>MADIBA PREP MIDDLE SCHOOL</t>
  </si>
  <si>
    <t>BOYS AND GIRLS HIGH SCHOOL</t>
  </si>
  <si>
    <t>BROOKLYN HIGH SCHOOL FOR LAW AND TECHNOLOGY</t>
  </si>
  <si>
    <t>GOTHAM PROFESSIONAL ARTS ACADEMY</t>
  </si>
  <si>
    <t>RESEARCH AND SERVICE HIGH SCHOOL</t>
  </si>
  <si>
    <t>BROOKLYN ACADEMY OF GLOBAL FINANCE (THE)</t>
  </si>
  <si>
    <t>NELSON MANDELA HIGH SCHOOL</t>
  </si>
  <si>
    <t>PARKSIDE PREPARATORY ACADEMY</t>
  </si>
  <si>
    <t>DR JACQUELINE PEEK-DAVIS SCHOOL</t>
  </si>
  <si>
    <t>MS 61 DR GLADSTONE H ATWELL</t>
  </si>
  <si>
    <t>PS 91 ALBANY AVENUE SCHOOL (THE)</t>
  </si>
  <si>
    <t>PS 92 ADRIAN HEGEMAN</t>
  </si>
  <si>
    <t>PS 138</t>
  </si>
  <si>
    <t>PS 161 CROWN (THE)</t>
  </si>
  <si>
    <t>PS 181</t>
  </si>
  <si>
    <t>PS 189 BILINGUAL CENTER (THE)</t>
  </si>
  <si>
    <t>PS 191 PAUL ROBESON</t>
  </si>
  <si>
    <t>PS 221 TOUSSAINT L'OUVERTURE</t>
  </si>
  <si>
    <t>PS 241 EMMA L JOHNSTON</t>
  </si>
  <si>
    <t>PS 249 CATON (THE)</t>
  </si>
  <si>
    <t>PS 289 GEORGE V BROWER</t>
  </si>
  <si>
    <t>PS 316 ELIJAH STROUD</t>
  </si>
  <si>
    <t>IS 340</t>
  </si>
  <si>
    <t>EBBETS FIELD MIDDLE SCHOOL</t>
  </si>
  <si>
    <t>ELIJAH STROUD MIDDLE SCHOOL</t>
  </si>
  <si>
    <t>SCHOOL OF INTEGRATED LEARNING (THE)</t>
  </si>
  <si>
    <t>PS 375 JACKIE ROBINSON SCHOOL</t>
  </si>
  <si>
    <t>MS 394</t>
  </si>
  <si>
    <t>PS 397 FOSTER-LAURIE</t>
  </si>
  <si>
    <t>PS 398 WALTER WEAVER</t>
  </si>
  <si>
    <t>BROOKLYN ARTS AND SCIENCE ELEMENTARY SCHOOL</t>
  </si>
  <si>
    <t>NEW HEIGHTS MIDDLE SCHOOL</t>
  </si>
  <si>
    <t>PS 770 NEW AMERICAN ACADEMY</t>
  </si>
  <si>
    <t>ACADEMY OF HOSPITALITY AND TOURISM</t>
  </si>
  <si>
    <t>INTERNATIONAL HIGH SCHOOL AT PROSPECT HEIGHTS</t>
  </si>
  <si>
    <t>HIGH SCHOOL FOR GLOBAL CITIZENSHIP (THE)</t>
  </si>
  <si>
    <t>SCHOOL FOR HUMAN RIGHTS (THE)</t>
  </si>
  <si>
    <t>HIGH SCHOOL FOR SERVICE AND LEARNING AT ERASMUS</t>
  </si>
  <si>
    <t>BROOKLYN ACADEMY OF SCIENCE AND THE ENVIRONMENT</t>
  </si>
  <si>
    <t>BROOKLYN SCHOOL FOR MUSIC &amp; THEATER</t>
  </si>
  <si>
    <t>BROWNSVILLE ACADEMY HIGH SCHOOL</t>
  </si>
  <si>
    <t>MEDGAR EVERS COLLEGE PREPARATORY SCHOOL</t>
  </si>
  <si>
    <t>CLARA BARTON HIGH SCHOOL</t>
  </si>
  <si>
    <t>BROOKLYN INSTITUTE FOR LIBERAL ARTS</t>
  </si>
  <si>
    <t>ACADEMY FOR HEALTH CAREERS</t>
  </si>
  <si>
    <t>PS 66</t>
  </si>
  <si>
    <t>IS 68 ISAAC BILDERSEE</t>
  </si>
  <si>
    <t>PS 114 RYDER ELEMENTARY</t>
  </si>
  <si>
    <t>PS 115 DANIEL MUCATEL SCHOOL</t>
  </si>
  <si>
    <t>PS 135 SHELDON A BROOKNER</t>
  </si>
  <si>
    <t>PS 208 ELSA EBELING</t>
  </si>
  <si>
    <t>PS 219 KENNEDY-KING</t>
  </si>
  <si>
    <t>PS 233 LANGSTON HUGHES</t>
  </si>
  <si>
    <t>PS 244 RICHARD R GREEN</t>
  </si>
  <si>
    <t>PS 268 EMMA LAZARUS</t>
  </si>
  <si>
    <t>PS 272 CURTIS ESTABROOK</t>
  </si>
  <si>
    <t>PS 276 LOUIS MARSHALL</t>
  </si>
  <si>
    <t>PS 279 HERMAN SCHREIBER</t>
  </si>
  <si>
    <t>IS 285 MEYER LEVIN</t>
  </si>
  <si>
    <t>SCIENCE AND MEDICINE MIDDLE SCHOOL (THE)</t>
  </si>
  <si>
    <t>MIDDLE SCHOOL FOR ART AND PHILOSPHY</t>
  </si>
  <si>
    <t>BROOKLYN SCIENCE AND ENGINEERING ACADEMY</t>
  </si>
  <si>
    <t>IT TAKES A VILLAGE ACADEMY</t>
  </si>
  <si>
    <t>BROOKLYN THEATRE ARTS HIGH SCHOOL</t>
  </si>
  <si>
    <t>KURT HAHN EXPEDITIONARY LEARNING SCHOOL</t>
  </si>
  <si>
    <t>VICTORY COLLEGIATE HIGH SCHOOL</t>
  </si>
  <si>
    <t>BROOKLYN BRIDGE ACADEMY</t>
  </si>
  <si>
    <t>HIGH SCHOOL FOR INNOVATION IN ADVERTISING AND MEDIA</t>
  </si>
  <si>
    <t>CULTURAL ACADEMY FOR THE ARTS AND SCIENCES</t>
  </si>
  <si>
    <t>HIGH SCHOOL FOR MEDICAL PROFESSIONS</t>
  </si>
  <si>
    <t>OLYMPUS ACADEMY</t>
  </si>
  <si>
    <t>ACADEMY FOR CONSERVATION AND THE ENVIRONMENT</t>
  </si>
  <si>
    <t>URBAN ACTION ACADEMY</t>
  </si>
  <si>
    <t>EAST BROOKLYN COMMUNITY HIGH SCHOOL</t>
  </si>
  <si>
    <t>PS 7 ABRAHAM LINCOLN</t>
  </si>
  <si>
    <t>PS 13 ROBERTO CLEMENTE</t>
  </si>
  <si>
    <t>PS 65</t>
  </si>
  <si>
    <t>PS 108 SAL ABBRACCIAMENTO</t>
  </si>
  <si>
    <t>PS 149 DANNY KAYE</t>
  </si>
  <si>
    <t>PS 158 WARWICK</t>
  </si>
  <si>
    <t>PS 159 ISAAC PITKIN</t>
  </si>
  <si>
    <t>PS 190 SHEFFIELD</t>
  </si>
  <si>
    <t>PS 202 ERNEST S JENKYNS</t>
  </si>
  <si>
    <t>PS 213 NEW LOTS</t>
  </si>
  <si>
    <t>PS 214 MICHAEL FRIEDSAM</t>
  </si>
  <si>
    <t>PS 224 HALE A WOODRUFF</t>
  </si>
  <si>
    <t>PS 273 WORTMAN</t>
  </si>
  <si>
    <t>PS 290 JUAN MOREL CAMPOS</t>
  </si>
  <si>
    <t>PS 306 ETHAN ALLEN</t>
  </si>
  <si>
    <t>FRESH CREEK SCHOOL (THE)</t>
  </si>
  <si>
    <t>PS 328 PHYLLIS WHEATLEY</t>
  </si>
  <si>
    <t>PS 346 ABE STARK</t>
  </si>
  <si>
    <t>FREDERICK DOUGLASS ACADEMY VIII MIDDLE SCHOOL</t>
  </si>
  <si>
    <t>BROOKLYN GARDENS ELEMENTARY SCHOOL</t>
  </si>
  <si>
    <t>VAN SICLEN COMMUNITY MIDDLE SCHOOL</t>
  </si>
  <si>
    <t>VISTA ACADEMY</t>
  </si>
  <si>
    <t>LIBERTY AVENUE MIDDLE SCHOOL</t>
  </si>
  <si>
    <t>SCHOOL OF THE FUTURE BROOKLYN</t>
  </si>
  <si>
    <t>EAST NEW YORK ELEMENTARY SCHOOL OF EXCELLENCE</t>
  </si>
  <si>
    <t>EAST NEW YORK MIDDLE SCHOOL OF EXCELLENCE</t>
  </si>
  <si>
    <t>HIGHLAND PARK COMMUNITY SCHOOL</t>
  </si>
  <si>
    <t>ACADEMY FOR YOUNG WRITERS</t>
  </si>
  <si>
    <t>EAST NEW YORK FAMILY ACADEMY</t>
  </si>
  <si>
    <t>SPRING CREEK COMMUNITY SCHOOL</t>
  </si>
  <si>
    <t>HIGH SCHOOL FOR CIVIL RIGHTS</t>
  </si>
  <si>
    <t>PERFORMING ARTS AND TECHNOLOGY HIGH SCHOOL</t>
  </si>
  <si>
    <t>MULTICULTURAL HIGH SCHOOL</t>
  </si>
  <si>
    <t>TRANSIT TECH CAREER AND TECHNICAL EDUCATION HIGH SCHOOL</t>
  </si>
  <si>
    <t>ACADEMY OF INNOVATIVE TECHNOLOGY</t>
  </si>
  <si>
    <t>BROOKLYN LAB SCHOOL</t>
  </si>
  <si>
    <t>CYPRESS HILLS COLLEGIATE PREPARATORY SCHOOL</t>
  </si>
  <si>
    <t>W H MAXWELL CAREER AND TECHNICAL EDUCATION HIGH SCHOOL</t>
  </si>
  <si>
    <t>PS 48 MAPLETON</t>
  </si>
  <si>
    <t>JHS 62 DITMAS</t>
  </si>
  <si>
    <t>PS 69 VINCENT D GRIPPO SCHOOL</t>
  </si>
  <si>
    <t>PS 102 BAYVIEW (THE)</t>
  </si>
  <si>
    <t>PS/IS 104 FORT HAMILTON SCHOOL (THE)</t>
  </si>
  <si>
    <t>PS 105 BLYTHEBOURNE (THE)</t>
  </si>
  <si>
    <t>PS 112 LEFFERTS PARK</t>
  </si>
  <si>
    <t>PS 127 MCKINLEY PARK</t>
  </si>
  <si>
    <t>PS 160 WILLIAM T SAMPSON</t>
  </si>
  <si>
    <t>PS 163 BATH BEACH</t>
  </si>
  <si>
    <t>PS 164 CAESAR RODNEY</t>
  </si>
  <si>
    <t>RALPH A FABRIZIO SCHOOL</t>
  </si>
  <si>
    <t>PS 176 OVINGTON</t>
  </si>
  <si>
    <t>PS 179 KENSINGTON</t>
  </si>
  <si>
    <t>SEEALL ACADEMY (THE)</t>
  </si>
  <si>
    <t>PS 185 WALTER KASSENBROCK</t>
  </si>
  <si>
    <t>PS 186 DR IRVING A GLADSTONE</t>
  </si>
  <si>
    <t>IS 187 CHRISTA MCAULIFFE SCHOOL (THE)</t>
  </si>
  <si>
    <t>PS 200 BENSON SCHOOL</t>
  </si>
  <si>
    <t>JHS 201 DYKER HEIGHTS (THE)</t>
  </si>
  <si>
    <t>PS 204 VINCE LOMBARDI</t>
  </si>
  <si>
    <t>PS 205 CLARION</t>
  </si>
  <si>
    <t>JHS 220 JOHN J PERSHING</t>
  </si>
  <si>
    <t>JHS 223 MONTAUK (THE)</t>
  </si>
  <si>
    <t>JHS 227 EDWARD B SHALLOW</t>
  </si>
  <si>
    <t>PS 229 DYKER</t>
  </si>
  <si>
    <t>PS 247</t>
  </si>
  <si>
    <t>JHS 259 WILLIAM MCKINLEY</t>
  </si>
  <si>
    <t>PS 264 BAY RIDGE ELEMENTARY SCHOOL FOR THE ARTS</t>
  </si>
  <si>
    <t>SCHOOL FOR FUTURE LEADERS (THE)</t>
  </si>
  <si>
    <t>PS 503 SCHOOL OF DISCOVERY (THE)</t>
  </si>
  <si>
    <t>PS 506 SCHOOL OF JOURNALISM AND TECHNOLOGY (THE)</t>
  </si>
  <si>
    <t>ACADEMY OF TALENTED SCHOLARS (THE)</t>
  </si>
  <si>
    <t>BROOKLYN SCHOOL OF INQUIRY</t>
  </si>
  <si>
    <t>PS 748 BROOKLYN SCHOOL FOR GLOBAL SCHOLARS</t>
  </si>
  <si>
    <t>NEW UTRECHT HIGH SCHOOL</t>
  </si>
  <si>
    <t>FORT HAMILTON HIGH SCHOOL</t>
  </si>
  <si>
    <t>FRANKLIN DELANO ROOSEVELT HIGH SCHOOL</t>
  </si>
  <si>
    <t>URBAN ASSEMBLY SCHOOL FOR CRIMINAL JUSTICE</t>
  </si>
  <si>
    <t>PS 90 EDNA COHEN SCHOOL</t>
  </si>
  <si>
    <t>PS 95 GRAVESEND (THE)</t>
  </si>
  <si>
    <t>PS 97 HIGHLAWN (THE)</t>
  </si>
  <si>
    <t>IS 98 BAY ACADEMY</t>
  </si>
  <si>
    <t>PS 99 ISAAC ASIMOV</t>
  </si>
  <si>
    <t>PS 100 CONEY ISLAND SCHOOL (THE)</t>
  </si>
  <si>
    <t>PS 101 VERRAZANO (THE)</t>
  </si>
  <si>
    <t>PS 121 NELSON A ROCKEFELLER</t>
  </si>
  <si>
    <t>PS 128 BENSONHURST</t>
  </si>
  <si>
    <t>PS 153 HOMECREST</t>
  </si>
  <si>
    <t>PS 177 MARLBORO (THE)</t>
  </si>
  <si>
    <t>PS 188 MICHAEL E BERDY</t>
  </si>
  <si>
    <t>PS 199 FREDERICK WACHTEL</t>
  </si>
  <si>
    <t>PS 209 MARGARET MEAD</t>
  </si>
  <si>
    <t>PS 212 LADY DEBORAH MOODY</t>
  </si>
  <si>
    <t>PS 215 MORRIS H WEISS</t>
  </si>
  <si>
    <t>PS 216 ARTURO TOSCANINI</t>
  </si>
  <si>
    <t>PS 225 EILEEN E ZAGLIN (THE)</t>
  </si>
  <si>
    <t>PS 226 ALFRED DE B MASON</t>
  </si>
  <si>
    <t>IS 228 DAVID A BOODY</t>
  </si>
  <si>
    <t>PS 238 ANNE SULLIVAN</t>
  </si>
  <si>
    <t>MARK TWAIN IS 239 FOR THE GIFTED AND TALENTED</t>
  </si>
  <si>
    <t>PS 253</t>
  </si>
  <si>
    <t>PS 288 SHIRLEY TANYHILL (THE)</t>
  </si>
  <si>
    <t>PS 329 SURFSIDE</t>
  </si>
  <si>
    <t>RACHEL CARSON HIGH SCHOOL FOR COASTAL STUDIES</t>
  </si>
  <si>
    <t>HIGH SCHOOL OF SPORTS MANAGEMENT</t>
  </si>
  <si>
    <t>ABRAHAM LINCOLN HIGH SCHOOL</t>
  </si>
  <si>
    <t>KINGSBOROUGH EARLY COLLEGE SCHOOL</t>
  </si>
  <si>
    <t>EDWARD R MURROW HIGH SCHOOL</t>
  </si>
  <si>
    <t>JOHN DEWEY HIGH SCHOOL</t>
  </si>
  <si>
    <t>LIFE ACADEMY HIGH SCHOOL FOR FILM AND MUSIC</t>
  </si>
  <si>
    <t>WILLIAM E GRADY CAREER AND TECHNICAL EDUCATION HIGH SCHOOL</t>
  </si>
  <si>
    <t>BROOKLYN STUDIO SECONDARY SCHOOL</t>
  </si>
  <si>
    <t>LIBERATION DIPLOMA PLUS</t>
  </si>
  <si>
    <t>JHS 14 SHELL BANK</t>
  </si>
  <si>
    <t>PS 52 SHEEPSHEAD BAY</t>
  </si>
  <si>
    <t>PS 109</t>
  </si>
  <si>
    <t>PS 119 AMERSFORT</t>
  </si>
  <si>
    <t>PS 134</t>
  </si>
  <si>
    <t>PS 139 ALEXINE A FENTY</t>
  </si>
  <si>
    <t>SCHOOL OF SCIENCE AND TECHNOLOGY</t>
  </si>
  <si>
    <t>PS 193 GIL HODGES</t>
  </si>
  <si>
    <t>PS 194 RAOUL WALLENBERG</t>
  </si>
  <si>
    <t>PS 195 MANHATTAN BEACH</t>
  </si>
  <si>
    <t>PS 197 KINGS HIGHWAY ACADEMY (THE)</t>
  </si>
  <si>
    <t>PS 198</t>
  </si>
  <si>
    <t>PS 203 FLOYD BENNETT SCHOOL</t>
  </si>
  <si>
    <t>PS 206 JOSEPH F LAMB</t>
  </si>
  <si>
    <t>PS 207 ELIZABETH G LEARY</t>
  </si>
  <si>
    <t>PS 217 COLONEL DAVID MARCUS SCHOOL</t>
  </si>
  <si>
    <t>PS 222 KATHERINE R SNYDER</t>
  </si>
  <si>
    <t>PS 236 MILL BASIN</t>
  </si>
  <si>
    <t>PS 245</t>
  </si>
  <si>
    <t>PS 251 PAERDEGAT</t>
  </si>
  <si>
    <t>PS 254 DAG HAMMARSKJOLD</t>
  </si>
  <si>
    <t>PS 255 BARBARA REING SCHOOL</t>
  </si>
  <si>
    <t>PS 277 GERRITSEN BEACH</t>
  </si>
  <si>
    <t>PS 312 BERGEN BEACH</t>
  </si>
  <si>
    <t>PS 315</t>
  </si>
  <si>
    <t>PS 326</t>
  </si>
  <si>
    <t>PS 361 EAST FLATBUSH EARLY CHILDHOOD SCHOOL</t>
  </si>
  <si>
    <t>IS 381</t>
  </si>
  <si>
    <t>PS 889</t>
  </si>
  <si>
    <t>MIDWOOD HIGH SCHOOL</t>
  </si>
  <si>
    <t>JAMES MADISON HIGH SCHOOL</t>
  </si>
  <si>
    <t>LEON M GOLDSTEIN HIGH SCHOOL FOR THE SCIENCES</t>
  </si>
  <si>
    <t>BROOKLYN COLLEGE ACADEMY</t>
  </si>
  <si>
    <t>ORIGINS HIGH SCHOOL</t>
  </si>
  <si>
    <t>PROFESSIONAL PATHWAYS HIGH SCHOOL</t>
  </si>
  <si>
    <t>PS 41 FRANCIS WHITE</t>
  </si>
  <si>
    <t>PS/IS 137 RACHAEL JEAN MITCHELL</t>
  </si>
  <si>
    <t>PS 150 CHRISTOPHER</t>
  </si>
  <si>
    <t>PS/IS 155 NICHOLAS HERKIMER</t>
  </si>
  <si>
    <t>PS 156 WAVERLY</t>
  </si>
  <si>
    <t>PS 165 IDA POSNER</t>
  </si>
  <si>
    <t>PS 178 SAINT CLAIR MCKELWAY</t>
  </si>
  <si>
    <t>PS 184 NEWPORT</t>
  </si>
  <si>
    <t>PS 298 DR BETTY SHABAZZ</t>
  </si>
  <si>
    <t>PS/IS 323</t>
  </si>
  <si>
    <t>PS 327 DR ROSE B ENGLISH</t>
  </si>
  <si>
    <t>BROWNSVILLE COLLABORATIVE MIDDLE SCHOOL</t>
  </si>
  <si>
    <t>IS 392</t>
  </si>
  <si>
    <t>CHRISTOPHER AVENUE COMMUNITY SCHOOL</t>
  </si>
  <si>
    <t>RIVERDALE AVENUE COMMUNITY SCHOOL</t>
  </si>
  <si>
    <t>FREDERICK DOUGLASS ACADEMY VII HIGH SCHOOL</t>
  </si>
  <si>
    <t>MOTT HALL IV</t>
  </si>
  <si>
    <t>BROOKLYN LANDMARK ELEMENTARY SCHOOL</t>
  </si>
  <si>
    <t>BROOKLYN ENVIRONMENTAL EXPLORATION SCHOOL (BEES)</t>
  </si>
  <si>
    <t>RIVERDALE AVENUE MIDDLE SCHOOL</t>
  </si>
  <si>
    <t>MOTT HALL BRIDGES ACADEMY</t>
  </si>
  <si>
    <t>BROOKLYN DEMOCRACY ACADEMY</t>
  </si>
  <si>
    <t>EAGLE ACADEMY FOR YOUNG MEN II</t>
  </si>
  <si>
    <t>ASPIRATIONS DIPLOMA PLUS HIGH SCHOOL</t>
  </si>
  <si>
    <t>METROPOLITAN DIPLOMA PLUS HIGH SCHOOL</t>
  </si>
  <si>
    <t>TEACHERS PREPARATORY HIGH SCHOOL</t>
  </si>
  <si>
    <t>PS/IS 45 HORACE E GREENE</t>
  </si>
  <si>
    <t>PS 75 MAYDA CORTIELLA</t>
  </si>
  <si>
    <t>PS 116 ELIZABETH L FARRELL</t>
  </si>
  <si>
    <t>PS 123 SUYDAM</t>
  </si>
  <si>
    <t>PS 145 ANDREW JACKSON</t>
  </si>
  <si>
    <t>PS 151 LYNDON B JOHNSON</t>
  </si>
  <si>
    <t>JHS 162 WILLOUGHBY (THE)</t>
  </si>
  <si>
    <t>PS 274 KOSCIUSKO</t>
  </si>
  <si>
    <t>PS 299 THOMAS WARREN FIELD SCHOOL</t>
  </si>
  <si>
    <t>IS 347 SCHOOL OF HUMANITIES</t>
  </si>
  <si>
    <t>IS 349 MATH, SCIENCE AND TECHNOLOGY</t>
  </si>
  <si>
    <t>PS 376</t>
  </si>
  <si>
    <t>JHS 383 PHILIPPA SCHUYLER</t>
  </si>
  <si>
    <t>PS/IS 384 FRANCES E CARTER</t>
  </si>
  <si>
    <t>EVERGREEN MIDDLE SCHOOL FOR URBAN EXPLORATION</t>
  </si>
  <si>
    <t>BUSHWICK COMMUNITY HIGH SCHOOL</t>
  </si>
  <si>
    <t>BROOKLYN SCHOOL FOR MATH AND RESEARCH (THE)</t>
  </si>
  <si>
    <t>EBC HIGH SCHOOL FOR PUBLIC SERVICE-BUSHWICK</t>
  </si>
  <si>
    <t>ALL CITY LEADERSHIP SECONDARY SCHOOL</t>
  </si>
  <si>
    <t>PS 7 LOUIS F SIMEONE</t>
  </si>
  <si>
    <t>PS 12 JAMES B COLGATE</t>
  </si>
  <si>
    <t>PS 13 CLEMENT C MOORE</t>
  </si>
  <si>
    <t>PS 14 FAIRVIEW</t>
  </si>
  <si>
    <t>PS 16 NANCY DEBENEDITTIS SCHOOL (THE)</t>
  </si>
  <si>
    <t>PS 19 MARINO JEANTET</t>
  </si>
  <si>
    <t>PS 68 CAMBRIDGE</t>
  </si>
  <si>
    <t>PS 71 FOREST</t>
  </si>
  <si>
    <t>IS 77</t>
  </si>
  <si>
    <t>PS 81 JEAN PAUL RICHTER</t>
  </si>
  <si>
    <t>PS/IS 87 MIDDLE VILLAGE</t>
  </si>
  <si>
    <t>PS 88 SENECA</t>
  </si>
  <si>
    <t>PS 89 ELMHURST</t>
  </si>
  <si>
    <t>PS 91 RICHARD ARKWRIGHT</t>
  </si>
  <si>
    <t>PS 102 BAYVIEW</t>
  </si>
  <si>
    <t>PS 110</t>
  </si>
  <si>
    <t>PS/IS 113 ANTHONY J PRANZO</t>
  </si>
  <si>
    <t>IS 125 THOMAS J MCCANN WOODSIDE</t>
  </si>
  <si>
    <t>PS 143 LOUIS ARMSTRONG</t>
  </si>
  <si>
    <t>PS 153 MASPETH ELEMENTARY</t>
  </si>
  <si>
    <t>PS 199 MAURICE A FITZGERALD</t>
  </si>
  <si>
    <t>ELM TREE ELEMENTARY SCHOOL</t>
  </si>
  <si>
    <t>PS 229 EMANUEL KAPLAN</t>
  </si>
  <si>
    <t>PS 239</t>
  </si>
  <si>
    <t>ACE ACADEMY FOR SCHOLARS AT THE GERALDINE FERRARO CAMPUS</t>
  </si>
  <si>
    <t>LEARNERS AND LEADERS</t>
  </si>
  <si>
    <t>PIONEER ACADEMY</t>
  </si>
  <si>
    <t>CORONA ARTS AND SCIENCES ACADEMY</t>
  </si>
  <si>
    <t>CHILDREN'S LAB SCHOOL (THE)</t>
  </si>
  <si>
    <t>INTERNATIONAL HIGH SCHOOL FOR HEALTH SCIENCES</t>
  </si>
  <si>
    <t>ACADEMY OF FINANCE AND ENTERPRISE</t>
  </si>
  <si>
    <t>HIGH SCHOOL OF APPLIED COMMUNICATIONS</t>
  </si>
  <si>
    <t>CIVIC LEADERSHIP ACADEMY</t>
  </si>
  <si>
    <t>PAN AMERICAN INTERNATIONAL HIGH SCHOOL</t>
  </si>
  <si>
    <t>BARD HIGH SCHOOL EARLY COLLEGE QUEENS</t>
  </si>
  <si>
    <t>NEWTOWN HIGH SCHOOL</t>
  </si>
  <si>
    <t>GROVER CLEVELAND HIGH SCHOOL</t>
  </si>
  <si>
    <t>MIDDLE COLLEGE HIGH SCHOOL AT LAGUARDIA COMMUNITY COLLEGE</t>
  </si>
  <si>
    <t>INTERNATIONAL HIGH SCHOOL AT LAGUARDIA COMMUNITY COLLEGE</t>
  </si>
  <si>
    <t>MASPETH HIGH SCHOOL</t>
  </si>
  <si>
    <t>VOYAGES PREPARATORY</t>
  </si>
  <si>
    <t>PS 20 JOHN BOWNE</t>
  </si>
  <si>
    <t>PS 21 EDWARD HART</t>
  </si>
  <si>
    <t>PS 22 THOMAS JEFFERSON</t>
  </si>
  <si>
    <t>PS 24 ANDREW JACKSON</t>
  </si>
  <si>
    <t>PS 29</t>
  </si>
  <si>
    <t>PS 32 STATE STREET</t>
  </si>
  <si>
    <t>PS 79 FRANCIS LEWIS</t>
  </si>
  <si>
    <t>PS 107 THOMAS A DOOLEY</t>
  </si>
  <si>
    <t>PS 120</t>
  </si>
  <si>
    <t>PS 129 PATRICIA LARKIN</t>
  </si>
  <si>
    <t>PS 130</t>
  </si>
  <si>
    <t>PS 154</t>
  </si>
  <si>
    <t>PS 163 FLUSHING HEIGHTS</t>
  </si>
  <si>
    <t>PS 164 QUEENS VALLEY</t>
  </si>
  <si>
    <t>PS 165 EDITH K BERGTRAUM</t>
  </si>
  <si>
    <t>PS 169 BAY TERRACE</t>
  </si>
  <si>
    <t>PS 184 FLUSHING MANOR</t>
  </si>
  <si>
    <t>JHS 185 EDWARD BLEEKER</t>
  </si>
  <si>
    <t>JHS 189 DANIEL CARTER BEARD</t>
  </si>
  <si>
    <t>PS 193 ALFRED J KENNEDY</t>
  </si>
  <si>
    <t>JHS 194 WILLIAM CARR</t>
  </si>
  <si>
    <t>PS 201 DISCOVERY SCHOOL FOR INQUIRY AND RESEARCH (THE)</t>
  </si>
  <si>
    <t>PS 209 CLEARVIEW GARDENS</t>
  </si>
  <si>
    <t>PS 214 CADWALLADER COLDEN</t>
  </si>
  <si>
    <t>PS 219 PAUL KLAPPER</t>
  </si>
  <si>
    <t>PS 242 LEONARD P STAVISKY EARLY CHILDHOOD SCHOOL</t>
  </si>
  <si>
    <t>ACTIVE LEARNING ELEMENTARY SCHOOL (THE)</t>
  </si>
  <si>
    <t>IS 250 ROBERT F KENNEDY COMMUNITY MIDDLE SCHOOL (THE)</t>
  </si>
  <si>
    <t>BELL ACADEMY</t>
  </si>
  <si>
    <t>VERITAS ACADEMY</t>
  </si>
  <si>
    <t>QUEENS HIGH SCHOOL FOR LANGUAGE STUDIES</t>
  </si>
  <si>
    <t>QUEENS SCHOOL OF INQUIRY (THE)</t>
  </si>
  <si>
    <t>FLUSHING INTERNATIONAL HIGH SCHOOL</t>
  </si>
  <si>
    <t>EAST-WEST SCHOOL OF INTERNATIONAL STUDIES</t>
  </si>
  <si>
    <t>JOHN BOWNE HIGH SCHOOL</t>
  </si>
  <si>
    <t>FLUSHING HIGH SCHOOL</t>
  </si>
  <si>
    <t>TOWNSEND HARRIS HIGH SCHOOL</t>
  </si>
  <si>
    <t>QUEENS ACADEMY HIGH SCHOOL</t>
  </si>
  <si>
    <t>ROBERT F KENNEDY COMMUNITY HIGH SCHOOL</t>
  </si>
  <si>
    <t>NORTH QUEENS COMMUNITY HIGH SCHOOL</t>
  </si>
  <si>
    <t>PS 18 WINCHESTER</t>
  </si>
  <si>
    <t>PS 26 RUFUS KING</t>
  </si>
  <si>
    <t>PS 31 BAYSIDE</t>
  </si>
  <si>
    <t>PS 41 CROCHERON</t>
  </si>
  <si>
    <t>PS 46 ALLEY POND</t>
  </si>
  <si>
    <t>JHS 67 LOUIS PASTEUR</t>
  </si>
  <si>
    <t>PS 94 DAVID D PORTER</t>
  </si>
  <si>
    <t>PS 98 DOUGLASTON SCHOOL (THE)</t>
  </si>
  <si>
    <t>PS 133</t>
  </si>
  <si>
    <t>PS 159</t>
  </si>
  <si>
    <t>PS 162 JOHN GOLDEN</t>
  </si>
  <si>
    <t>IRWIN ALTMAN MIDDLE SCHOOL 172</t>
  </si>
  <si>
    <t>PS/IS 178 HOLLISWOOD</t>
  </si>
  <si>
    <t>PS 186 CASTLEWOOD</t>
  </si>
  <si>
    <t>PS 188 KINGSBURY</t>
  </si>
  <si>
    <t>PS 191 MAYFLOWER</t>
  </si>
  <si>
    <t>PS 203 OAKLAND GARDENS</t>
  </si>
  <si>
    <t>PS 205 ALEXANDER GRAHAM BELL</t>
  </si>
  <si>
    <t>PS 213 CARL ULLMAN SCHOOL (THE)</t>
  </si>
  <si>
    <t>JHS 216 GEORGE J RYAN</t>
  </si>
  <si>
    <t>PS 221 NORTH HILLS SCHOOL (THE)</t>
  </si>
  <si>
    <t>PS/IS 266</t>
  </si>
  <si>
    <t>BUSINESS TECHNOLOGY EARLY COLLEGE HIGH SCHOOL</t>
  </si>
  <si>
    <t>BENJAMIN N CARDOZO HIGH SCHOOL</t>
  </si>
  <si>
    <t>FRANCIS LEWIS HIGH SCHOOL</t>
  </si>
  <si>
    <t>MARTIN VAN BUREN HIGH SCHOOL</t>
  </si>
  <si>
    <t>BAYSIDE HIGH SCHOOL</t>
  </si>
  <si>
    <t>QUEENS HIGH SCHOOL OF TEACHING, LIBERAL ARTS AND SCIENCES</t>
  </si>
  <si>
    <t>PS/MS 42 R VERNAM</t>
  </si>
  <si>
    <t>PS 43</t>
  </si>
  <si>
    <t>PS 45 CLARENCE WITHERSPOON</t>
  </si>
  <si>
    <t>PS 47 CHRIS GALAS</t>
  </si>
  <si>
    <t>PS 51</t>
  </si>
  <si>
    <t>PS 56 HARRY EICHLER</t>
  </si>
  <si>
    <t>PS 60 WOODHAVEN</t>
  </si>
  <si>
    <t>PS 62 CHESTER PARK SCHOOL</t>
  </si>
  <si>
    <t>PS 63 OLD SOUTH</t>
  </si>
  <si>
    <t>PS 64 JOSEPH P ADDABBO</t>
  </si>
  <si>
    <t>PS 65 RAYMOND YORK ELEMENTARY SCHOOL (THE)</t>
  </si>
  <si>
    <t>PS 66 JACQUELINE KENNEDY-ONASSIS</t>
  </si>
  <si>
    <t>PS 90 HORACE MANN</t>
  </si>
  <si>
    <t>PS 96</t>
  </si>
  <si>
    <t>PS 97 FOREST PARK</t>
  </si>
  <si>
    <t>PS 100 GLEN MORRIS</t>
  </si>
  <si>
    <t>PS 104 BAYS WATER (THE)</t>
  </si>
  <si>
    <t>PS 105 BAY SCHOOL (THE)</t>
  </si>
  <si>
    <t>PS/MS 114 BELLE HARBOR</t>
  </si>
  <si>
    <t>PS 123</t>
  </si>
  <si>
    <t>PS 124 OSMOND A CHURCH</t>
  </si>
  <si>
    <t>MS 137 AMERICA'S SCHOOL OF HEROES</t>
  </si>
  <si>
    <t>PS 146 HOWARD BEACH</t>
  </si>
  <si>
    <t>PS 155</t>
  </si>
  <si>
    <t>PS 197 OCEAN SCHOOL (THE)</t>
  </si>
  <si>
    <t>PS 207 ROCKWOOD PARK</t>
  </si>
  <si>
    <t>PS 223 LYNDON B JOHNSON</t>
  </si>
  <si>
    <t>PS 232 LINDENWOOD</t>
  </si>
  <si>
    <t>PS 273</t>
  </si>
  <si>
    <t>KNOWLEDGE AND POWER PREPARATORY ACADEMY VI</t>
  </si>
  <si>
    <t>HAWTREE CREEK MIDDLE SCHOOL</t>
  </si>
  <si>
    <t>NEW YORK CITY ACADEMY FOR DISCOVERY</t>
  </si>
  <si>
    <t>EPIC HIGH SCHOOL-SOUTH</t>
  </si>
  <si>
    <t>QUEENS EXPLORERS ELEMENTARY SCHOOL</t>
  </si>
  <si>
    <t>WATERSIDE CHILDREN'S STUDIO SCHOOL</t>
  </si>
  <si>
    <t>WATERSIDE SCHOOL FOR LEADERSHIP</t>
  </si>
  <si>
    <t>VILLAGE ACADEMY</t>
  </si>
  <si>
    <t>SCHOLARS' ACADEMY</t>
  </si>
  <si>
    <t>GOLDIE MAPLE ACADEMY</t>
  </si>
  <si>
    <t>WAVE PREPARATORY ELEMENTARY SCHOOL</t>
  </si>
  <si>
    <t>PS 377</t>
  </si>
  <si>
    <t>FREDERICK DOUGLASS ACADEMY VI HIGH SCHOOL</t>
  </si>
  <si>
    <t>VOYAGES PREP-SOUTH QUEENS</t>
  </si>
  <si>
    <t>CHANNEL VIEW SCHOOL FOR RESEARCH</t>
  </si>
  <si>
    <t>QUEENS HIGH SCHOOL FOR INFORMATION, RESEARCH AND TECHNOLOGY</t>
  </si>
  <si>
    <t>ROCKAWAY PARK HIGH SCHOOL FOR ENVIRONMENTAL SUSTAINABILITY</t>
  </si>
  <si>
    <t>ROCKAWAY COLLEGIATE HIGH SCHOOL</t>
  </si>
  <si>
    <t>AUGUST MARTIN HIGH SCHOOL</t>
  </si>
  <si>
    <t>RICHMOND HILL HIGH SCHOOL</t>
  </si>
  <si>
    <t>JOHN ADAMS HIGH SCHOOL</t>
  </si>
  <si>
    <t>PS 40 SAMUEL HUNTINGTON</t>
  </si>
  <si>
    <t>PS 48 WILLIAM WORDSWORTH</t>
  </si>
  <si>
    <t>PS 50 TALFOURD LAWN ELEMENTARY SCHOOL</t>
  </si>
  <si>
    <t>PS 54 HILLSIDE</t>
  </si>
  <si>
    <t>PS 55 MAURE</t>
  </si>
  <si>
    <t>PS 82 HAMMOND</t>
  </si>
  <si>
    <t>PS 86</t>
  </si>
  <si>
    <t>PS 99 KEW GARDENS</t>
  </si>
  <si>
    <t>PS 101 SCHOOL IN THE GARDENS</t>
  </si>
  <si>
    <t>PS 117 J KELD/BRIARWOOD SCHOOL</t>
  </si>
  <si>
    <t>PS 121</t>
  </si>
  <si>
    <t>PS 139 REGO PARK</t>
  </si>
  <si>
    <t>PS 140 EDWARD K ELLINGTON</t>
  </si>
  <si>
    <t>PS 144 COL JEROMUS REMSEN</t>
  </si>
  <si>
    <t>PS 160 WALTER FRANCIS BISHOP</t>
  </si>
  <si>
    <t>PS 161 ARTHUR ASHE SCHOOL</t>
  </si>
  <si>
    <t>PS 174 WILLIAM SIDNEY MOUNT</t>
  </si>
  <si>
    <t>PS 175 LYNN GROSS DISCOVERY SCHOOL (THE)</t>
  </si>
  <si>
    <t>PS 182 SAMANTHA SMITH</t>
  </si>
  <si>
    <t>PS 196 GRAND CENTRAL PARKWAY</t>
  </si>
  <si>
    <t>PS 206 HORACE HARDING SCHOOL (THE)</t>
  </si>
  <si>
    <t>JHS 217 ROBERT A VAN WYCK</t>
  </si>
  <si>
    <t>PS 220 EDWARD MANDEL</t>
  </si>
  <si>
    <t>EMERSON SCHOOL (THE)</t>
  </si>
  <si>
    <t>ACADEMY FOR EXCELLENCE THROUGH THE ARTS (THE)</t>
  </si>
  <si>
    <t>JAMAICA CHILDREN'S SCHOOL</t>
  </si>
  <si>
    <t>REDWOOD MIDDLE SCHOOL</t>
  </si>
  <si>
    <t>MS 358</t>
  </si>
  <si>
    <t>METROPOLITAN EXPEDITIONARY LEARNING SCHOOL</t>
  </si>
  <si>
    <t>YORK EARLY COLLEGE ACADEMY</t>
  </si>
  <si>
    <t>QUEENS COLLEGIATE - A COLLEGE BOARD SCHOOL</t>
  </si>
  <si>
    <t>HIGH SCHOOL FOR COMMUNITY LEADERSHIP</t>
  </si>
  <si>
    <t>QUEENS SATELLITE HIGH SCHOOL FOR OPPORTUNITY</t>
  </si>
  <si>
    <t>JAMAICA GATEWAY TO THE SCIENCES</t>
  </si>
  <si>
    <t>FOREST HILLS HIGH SCHOOL</t>
  </si>
  <si>
    <t>HILLCREST HIGH SCHOOL</t>
  </si>
  <si>
    <t>QUEENS GATEWAY TO HEALTH SCIENCES SECONDARY SCHOOL</t>
  </si>
  <si>
    <t>QUEENS METROPOLITAN HIGH SCHOOL</t>
  </si>
  <si>
    <t>QUEENS HIGH SCHOOL FOR THE SCIENCES AT YORK COLLEGE</t>
  </si>
  <si>
    <t>HS FOR LAW ENFORCEMENT AND PUBLIC SAFETY</t>
  </si>
  <si>
    <t>PS 15 JACKIE ROBINSON</t>
  </si>
  <si>
    <t>PS 33 EDWARD M FUNK</t>
  </si>
  <si>
    <t>PS 34 JOHN HARVARD</t>
  </si>
  <si>
    <t>PS 35 NATHANIEL WOODHULL</t>
  </si>
  <si>
    <t>CYNTHIA JENKINS SCHOOL</t>
  </si>
  <si>
    <t>PS 38 ROSEDALE</t>
  </si>
  <si>
    <t>IS 59 SPRINGFIELD GARDENS</t>
  </si>
  <si>
    <t>PS 95 EASTWOOD</t>
  </si>
  <si>
    <t>JEAN NUZZI INTERMEDIATE SCHOOL</t>
  </si>
  <si>
    <t>PS/IS 116 WILLIAM C HUGHLEY</t>
  </si>
  <si>
    <t>PS 118 LORRAINE HANSBERRY</t>
  </si>
  <si>
    <t>PS 131 ABIGAIL ADAMS</t>
  </si>
  <si>
    <t>PS 132 RALPH BUNCHE</t>
  </si>
  <si>
    <t>PS 134 HOLLIS</t>
  </si>
  <si>
    <t>BELLAIRE SCHOOL (THE)</t>
  </si>
  <si>
    <t>PS 136 ROY WILKINS</t>
  </si>
  <si>
    <t>PS/MS 138 SUNRISE</t>
  </si>
  <si>
    <t>PS/MS 147 RONALD MCNAIR</t>
  </si>
  <si>
    <t>PS 156 LAURELTON</t>
  </si>
  <si>
    <t>PS 176 CAMBRIA HEIGHTS</t>
  </si>
  <si>
    <t>PS 181 BROOKFIELD</t>
  </si>
  <si>
    <t>IS 192 LINDEN (THE)</t>
  </si>
  <si>
    <t>PS 195 WILLIAM HABERLE</t>
  </si>
  <si>
    <t>PS/IS 208</t>
  </si>
  <si>
    <t>IS 238 SUSAN B ANTHONY ACADEMY</t>
  </si>
  <si>
    <t>PS 251</t>
  </si>
  <si>
    <t>PS/IS 268</t>
  </si>
  <si>
    <t>GORDON PARKS SCHOOL (THE)</t>
  </si>
  <si>
    <t>QUEENS UNITED MIDDLE SCHOOL</t>
  </si>
  <si>
    <t>PS/IS 295</t>
  </si>
  <si>
    <t>COLLABORATIVE ARTS MIDDLE SCHOOL</t>
  </si>
  <si>
    <t>COMMUNITY VOICES MIDDLE SCHOOL</t>
  </si>
  <si>
    <t>QUEENS PREPARATORY ACADEMY</t>
  </si>
  <si>
    <t>EXCELSIOR PREPARATORTY HIGH SCHOOL</t>
  </si>
  <si>
    <t>GEORGE WASHINGTON CARVER HIGH SCHOOL FOR THE SCIENCES</t>
  </si>
  <si>
    <t>BENJAMIN FRANKLIN HIGH SCHOOL FOR FINANCE AND INFORMATION TECHNOLOGY</t>
  </si>
  <si>
    <t>CAMBRIA HEIGHTS ACADEMY</t>
  </si>
  <si>
    <t>EAGLE ACADEMY FOR YOUNG MEN III</t>
  </si>
  <si>
    <t>HUMANITIES AND ARTS MAGNET HIGH SCHOOL</t>
  </si>
  <si>
    <t>PS 2 ALFRED ZIMBERG</t>
  </si>
  <si>
    <t>IS 10 HORACE GREELEY</t>
  </si>
  <si>
    <t>PS 11 KATHRYN PHELAN</t>
  </si>
  <si>
    <t>PS 17 HENRY DAVID THOREAU</t>
  </si>
  <si>
    <t>PS 69 JACKSON HEIGHTS</t>
  </si>
  <si>
    <t>PS 70</t>
  </si>
  <si>
    <t>PS/IS 78</t>
  </si>
  <si>
    <t>PS 84 STEINWAY</t>
  </si>
  <si>
    <t>PS 92 HARRY T STEWART SR</t>
  </si>
  <si>
    <t>PS 111 JACOB BLACKWELL</t>
  </si>
  <si>
    <t>PS 112 DUTCH KILLS</t>
  </si>
  <si>
    <t>PS 122 MAMIE FAY</t>
  </si>
  <si>
    <t>ALBERT SHANKER SCHOOL FOR VISUAL AND PERFORMING ARTS</t>
  </si>
  <si>
    <t>IS 141 STEINWAY (THE)</t>
  </si>
  <si>
    <t>PS 149 CHRISTA MCAULIFFE</t>
  </si>
  <si>
    <t>PS 151 MARY D CARTER</t>
  </si>
  <si>
    <t>PS 166 HENRY GRADSTEIN</t>
  </si>
  <si>
    <t>PS 171 PETER G VAN ALST</t>
  </si>
  <si>
    <t>IS 204 OLIVER W HOLMES</t>
  </si>
  <si>
    <t>PS 222-FIRE FIGHTER CHRISTOPHER A SANTORA SCHOOL</t>
  </si>
  <si>
    <t>IS 230</t>
  </si>
  <si>
    <t>PS 234</t>
  </si>
  <si>
    <t>ACADEMY FOR NEW AMERICANS</t>
  </si>
  <si>
    <t>PS 280</t>
  </si>
  <si>
    <t>HUNTERS POINT COMMUNITY MIDDLE SCHOOL</t>
  </si>
  <si>
    <t>EAST ELMHURST COMMUNITY SCHOOL</t>
  </si>
  <si>
    <t>WOODSIDE COMMUNITY SCHOOL (THE)</t>
  </si>
  <si>
    <t>IS 227 LOUIS ARMSTRONG</t>
  </si>
  <si>
    <t>ENERGY TECH HIGH SCHOOL</t>
  </si>
  <si>
    <t>ACADEMY FOR CAREERS IN TELEVISION AND FILM</t>
  </si>
  <si>
    <t>WILLIAM CULLEN BRYANT HIGH SCHOOL</t>
  </si>
  <si>
    <t>LONG ISLAND CITY HIGH SCHOOL</t>
  </si>
  <si>
    <t>INFORMATION TECHNOLOGY HIGH SCHOOL</t>
  </si>
  <si>
    <t>NEWCOMERS HIGH SCHOOL</t>
  </si>
  <si>
    <t>ACADEMY OF AMERICAN STUDIES</t>
  </si>
  <si>
    <t>BACCALAUREATE SCHOOL FOR GLOBAL EDUCATION</t>
  </si>
  <si>
    <t>PS 1 TOTTENVILLE</t>
  </si>
  <si>
    <t>IS 2 GEORGE L EGBERT</t>
  </si>
  <si>
    <t>PS 3 MARGARET GIOIOSA SCHOOL (THE)</t>
  </si>
  <si>
    <t>PS 4 MAURICE WOLLIN</t>
  </si>
  <si>
    <t>PS 5 HUGUENOT</t>
  </si>
  <si>
    <t>IS 7 ELIAS BERNSTEIN</t>
  </si>
  <si>
    <t>PS 8 SHIRLEE SOLOMON</t>
  </si>
  <si>
    <t>NAPLES STREET ELEMENTARY SCHOOL</t>
  </si>
  <si>
    <t>FORT HILL COLLABORATIVE ELEMENTARY SCHOOL</t>
  </si>
  <si>
    <t>PS 11 THOMAS DONGAN SCHOOL</t>
  </si>
  <si>
    <t>PS 16 JOHN J DRISCOLL</t>
  </si>
  <si>
    <t>PS 18 JOHN G WHITTIER</t>
  </si>
  <si>
    <t>PS 19 CURTIS SCHOOL (THE)</t>
  </si>
  <si>
    <t>PS 20 PORT RICHMOND</t>
  </si>
  <si>
    <t>PS 21 MARGARET EMERY-ELM PARK</t>
  </si>
  <si>
    <t>PS 22 GRANITEVILLE</t>
  </si>
  <si>
    <t>PS 23 RICHMONDTOWN</t>
  </si>
  <si>
    <t>IS 24 MYRA S BARNES</t>
  </si>
  <si>
    <t>PS 26 CARTERET SCHOOL (THE)</t>
  </si>
  <si>
    <t>PS 29 BARDWELL</t>
  </si>
  <si>
    <t>PS 30 WESTERLEIGH</t>
  </si>
  <si>
    <t>PS 31 WILLIAM T DAVIS</t>
  </si>
  <si>
    <t>PS 32 GIFFORD SCHOOL (THE)</t>
  </si>
  <si>
    <t>IS 34 TOTTENVILLE</t>
  </si>
  <si>
    <t>PS 35 CLOVE VALLEY SCHOOL (THE)</t>
  </si>
  <si>
    <t>PS 36 J C DRUMGOOLE</t>
  </si>
  <si>
    <t>PS 38 GEORGE CROMWELL</t>
  </si>
  <si>
    <t>PS 39 FRANCIS J MURPHY JR</t>
  </si>
  <si>
    <t>PS 42 ELTINGVILLE</t>
  </si>
  <si>
    <t>PS 44 THOMAS C BROWN</t>
  </si>
  <si>
    <t>PS 45 JOHN TYLER</t>
  </si>
  <si>
    <t>PS 46 ALBERT V MANISCALCO</t>
  </si>
  <si>
    <t>PS 50 FRANK HANKINSON</t>
  </si>
  <si>
    <t>IS 51 EDWIN MARKHAM</t>
  </si>
  <si>
    <t>PS 52 JOHN C THOMPSON</t>
  </si>
  <si>
    <t>PS 54 CHARLES W LENG</t>
  </si>
  <si>
    <t>PS 55 HENRY M BOEHM</t>
  </si>
  <si>
    <t>PS 56 LOUIS DESARIO SCHOOL (THE)</t>
  </si>
  <si>
    <t>PS 57 HUBERT H HUMPHREY</t>
  </si>
  <si>
    <t>SPACE SHUTTLE COLUMBIA SCHOOL</t>
  </si>
  <si>
    <t>HARBOR VIEW SCHOOL (THE)</t>
  </si>
  <si>
    <t>PS 60 ALICE AUSTEN</t>
  </si>
  <si>
    <t>IS 61 WILLIAM A MORRIS</t>
  </si>
  <si>
    <t>MARSH AVENUE SCHOOL FOR EXPEDITIONARY LEARNING</t>
  </si>
  <si>
    <t>PS 65 ACADEMY OF INNOVATIVE LEARNING (THE)</t>
  </si>
  <si>
    <t>PS 69 DANIEL D TOMPKINS</t>
  </si>
  <si>
    <t>IS 72 ROCCO LAURIE</t>
  </si>
  <si>
    <t>PS 74 FUTURE LEADERS ELEMENTARY SCHOOL</t>
  </si>
  <si>
    <t>PS 78</t>
  </si>
  <si>
    <t>STATEN ISLAND SCHOOL OF CIVIC LEADERSHIP</t>
  </si>
  <si>
    <t>CSI HIGH SCHOOL FOR INTERNATIONAL STUDIES</t>
  </si>
  <si>
    <t>GAYNOR MCCOWN EXPEDITIONARY LEARNING SCHOOL</t>
  </si>
  <si>
    <t>MICHAEL J PETRIDES SCHOOL (THE)</t>
  </si>
  <si>
    <t>NEW DORP HIGH SCHOOL</t>
  </si>
  <si>
    <t>PORT RICHMOND HIGH SCHOOL</t>
  </si>
  <si>
    <t>CURTIS HIGH SCHOOL</t>
  </si>
  <si>
    <t>TOTTENVILLE HIGH SCHOOL</t>
  </si>
  <si>
    <t>SUSAN E WAGNER HIGH SCHOOL</t>
  </si>
  <si>
    <t>CONCORD HIGH SCHOOL</t>
  </si>
  <si>
    <t>RALPH R MCKEE CAREER AND TECHNICAL EDUCATION HIGH SCHOOL</t>
  </si>
  <si>
    <t>STATEN ISLAND TECHNICAL HIGH SCHOOL</t>
  </si>
  <si>
    <t>PRIMARY EDUCATION CENTER</t>
  </si>
  <si>
    <t>INTERMEDIATE EDUCATION CENTER</t>
  </si>
  <si>
    <t>LEWISTON PORTER MIDDLE SCHOOL</t>
  </si>
  <si>
    <t>LEWISTON PORTER SENIOR HIGH SCHOOL</t>
  </si>
  <si>
    <t>ANNA MERRITT ELEMENTARY SCHOOL</t>
  </si>
  <si>
    <t>CHARLES A UPSON ELEMENTARY SCHOOL</t>
  </si>
  <si>
    <t>GEORGE SOUTHARD ELEMENTARY SCHOOL</t>
  </si>
  <si>
    <t>ROY KELLEY ELEMENTARY SCHOOL</t>
  </si>
  <si>
    <t>EMMET BELKNAP INTERMEDIATE SCHOOL</t>
  </si>
  <si>
    <t>NORTH PARK JUNIOR HIGH SCHOOL</t>
  </si>
  <si>
    <t>LOCKPORT HIGH SCHOOL</t>
  </si>
  <si>
    <t>NEWFANE EARLY CHILDHOOD CENTER</t>
  </si>
  <si>
    <t>NEWFANE ELEMENTARY SCHOOL</t>
  </si>
  <si>
    <t>NEWFANE SENIOR HIGH SCHOOL</t>
  </si>
  <si>
    <t>NEWFANE MIDDLE SCHOOL</t>
  </si>
  <si>
    <t>WEST STREET ELEMENTARY SCHOOL</t>
  </si>
  <si>
    <t>TUSCARORA ELEMENTARY SCHOOL</t>
  </si>
  <si>
    <t>COLONIAL VILLAGE ELEMENTARY SCHOOL</t>
  </si>
  <si>
    <t>ERRICK ROAD ELEMENTARY SCHOOL</t>
  </si>
  <si>
    <t>EDWARD TOWN MIDDLE SCHOOL</t>
  </si>
  <si>
    <t>NIAGARA-WHEATFIELD SENIOR HIGH SCHOOL</t>
  </si>
  <si>
    <t>SEVENTY NINTH STREET SCHOOL</t>
  </si>
  <si>
    <t>GERALDINE J MANN SCHOOL</t>
  </si>
  <si>
    <t>HENRY J KALFAS MAGNET SCHOOL</t>
  </si>
  <si>
    <t>HYDE PARK SCHOOL</t>
  </si>
  <si>
    <t>MAPLE AVENUE SCHOOL</t>
  </si>
  <si>
    <t>NIAGARA STREET SCHOOL</t>
  </si>
  <si>
    <t>HARRY F ABATE ELEMENTARY SCHOOL</t>
  </si>
  <si>
    <t>NIAGARA FALLS HIGH SCHOOL</t>
  </si>
  <si>
    <t>GASKILL PREPARATORY SCHOOL</t>
  </si>
  <si>
    <t>LASALLE PREPARATORY SCHOOL</t>
  </si>
  <si>
    <t>CATARACT ELEMENTARY SCHOOL</t>
  </si>
  <si>
    <t>DRAKE SCHOOL</t>
  </si>
  <si>
    <t>OHIO ELEMENTARY SCHOOL</t>
  </si>
  <si>
    <t>SPRUCE SCHOOL</t>
  </si>
  <si>
    <t>NORTH TONAWANDA HIGH SCHOOL</t>
  </si>
  <si>
    <t>NORTH TONAWANDA MIDDLE SCHOOL</t>
  </si>
  <si>
    <t>STARPOINT HIGH SCHOOL</t>
  </si>
  <si>
    <t>REGAN INTERMEDIATE SCHOOL</t>
  </si>
  <si>
    <t>FRICANO PRIMARY SCHOOL</t>
  </si>
  <si>
    <t>STARPOINT MIDDLE SCHOOL</t>
  </si>
  <si>
    <t>ROYALTON-HARTLAND ELEMENTARY SCHOOL</t>
  </si>
  <si>
    <t>ROYALTON-HARTLAND HIGH SCHOOL</t>
  </si>
  <si>
    <t>ROYALTON-HARTLAND MIDDLE SCHOOL</t>
  </si>
  <si>
    <t>PRATT ELEMENTARY SCHOOL</t>
  </si>
  <si>
    <t>BARKER JUNIOR/SENIOR HIGH SCHOOL</t>
  </si>
  <si>
    <t>WILSON ELEMENTARY SCHOOL</t>
  </si>
  <si>
    <t>ADIRONDACK MIDDLE SCHOOL</t>
  </si>
  <si>
    <t>WEST LEYDEN ELEMENTARY SCHOOL</t>
  </si>
  <si>
    <t>BOONVILLE ELEMENTARY SCHOOL</t>
  </si>
  <si>
    <t>ADIRONDACK HIGH SCHOOL</t>
  </si>
  <si>
    <t>MCCONNELLSVILLE ELEMENTARY SCHOOL</t>
  </si>
  <si>
    <t>CAMDEN SENIOR HIGH SCHOOL</t>
  </si>
  <si>
    <t>CAMDEN ELEMENTARY SCHOOL</t>
  </si>
  <si>
    <t>CAMDEN MIDDLE SCHOOL</t>
  </si>
  <si>
    <t>CLINTON MIDDLE SCHOOL</t>
  </si>
  <si>
    <t>CLINTON SENIOR HIGH SCHOOL</t>
  </si>
  <si>
    <t>NEW HARTFORD SENIOR HIGH SCHOOL</t>
  </si>
  <si>
    <t>HUGHES ELEMENTARY SCHOOL</t>
  </si>
  <si>
    <t>ROBERT L BRADLEY ELEMENTARY SCHOOL</t>
  </si>
  <si>
    <t>MYLES ELEMENTARY SCHOOL</t>
  </si>
  <si>
    <t>PERRY JUNIOR HIGH SCHOOL</t>
  </si>
  <si>
    <t>NEW YORK MILLS JUNIOR-SENIOR HIGH SCHOOL</t>
  </si>
  <si>
    <t>NEW YORK MILLS ELEMENTARY SCHOOL</t>
  </si>
  <si>
    <t>SAUQUOIT VALLEY ELEMENTARY SCHOOL</t>
  </si>
  <si>
    <t>SAUQUOIT VALLEY HIGH SCHOOL</t>
  </si>
  <si>
    <t>SAUQUOIT VALLEY MIDDLE SCHOOL</t>
  </si>
  <si>
    <t>REMSEN ELEMENTARY SCHOOL</t>
  </si>
  <si>
    <t>REMSEN JUNIOR-SENIOR HIGH SCHOOL</t>
  </si>
  <si>
    <t>GANSEVOORT ELEMENTARY SCHOOL</t>
  </si>
  <si>
    <t>BELLAMY ELEMENTARY SCHOOL</t>
  </si>
  <si>
    <t>LYNDON H STROUGH MIDDLE SCHOOL</t>
  </si>
  <si>
    <t>CLOUGH PREK CENTER</t>
  </si>
  <si>
    <t>RIDGE MILLS ELEMENTARY SCHOOL</t>
  </si>
  <si>
    <t>STOKES ELEMENTARY SCHOOL</t>
  </si>
  <si>
    <t>JOHN E JOY ELEMENTARY SCHOOL</t>
  </si>
  <si>
    <t>ROME FREE ACADEMY</t>
  </si>
  <si>
    <t>LOUIS V DENTI ELEMENTARY SCHOOL</t>
  </si>
  <si>
    <t>MEMORIAL PARK ELEMENTARY SCHOOL</t>
  </si>
  <si>
    <t>WATERVILLE JR/SR HIGH SCHOOL</t>
  </si>
  <si>
    <t>J D GEORGE ELEMENTARY SCHOOL</t>
  </si>
  <si>
    <t>VERNON-VERONA-SHERRILL SENIOR HIGH SCHOOL</t>
  </si>
  <si>
    <t>W A WETTEL ELEMENTARY SCHOOL</t>
  </si>
  <si>
    <t>E A MCALLISTER ELEMENTARY SCHOOL</t>
  </si>
  <si>
    <t>VERNON-VERONA-SHERRILL MIDDLE SCHOOL</t>
  </si>
  <si>
    <t>HOLLAND PATENT MIDDLE SCHOOL</t>
  </si>
  <si>
    <t>HOLLAND PATENT ELEMENTARY SCHOOL</t>
  </si>
  <si>
    <t>GENERAL WILLIAM FLOYD ELEMENTARY SCHOOL</t>
  </si>
  <si>
    <t>HOLLAND PATENT CENTRAL HIGH SCHOOL</t>
  </si>
  <si>
    <t>ALBANY ELEMENTARY SCHOOL</t>
  </si>
  <si>
    <t>CHRISTOPHER COLUMBUS ELEMENTARY SCHOOL</t>
  </si>
  <si>
    <t>GENERAL HERKIMER ELEMENTARY SCHOOL</t>
  </si>
  <si>
    <t>HUGH R JONES ELEMENTARY SCHOOL</t>
  </si>
  <si>
    <t>MARTIN LUTHER KING JR ELEMENTARY SCHOOL</t>
  </si>
  <si>
    <t>WATSON WILLIAMS ELEMENTARY SCHOOL</t>
  </si>
  <si>
    <t>THOMAS JEFFERSON ELEMENTARY SCHOOL</t>
  </si>
  <si>
    <t>JOHN F HUGHES ELEMENTARY SCHOOL</t>
  </si>
  <si>
    <t>KERNAN ELEMENTARY SCHOOL</t>
  </si>
  <si>
    <t>SENATOR JAMES H DONOVAN MIDDLE SCHOOL</t>
  </si>
  <si>
    <t>THOMAS R PROCTOR HIGH SCHOOL</t>
  </si>
  <si>
    <t>ROSCOE CONKLING ELEMENTARY SCHOOL</t>
  </si>
  <si>
    <t>N A WALBRAN ELEMENTARY SCHOOL</t>
  </si>
  <si>
    <t>ORISKANY JUNIOR-SENIOR HIGH SCHOOL</t>
  </si>
  <si>
    <t>MARCY ELEMENTARY SCHOOL</t>
  </si>
  <si>
    <t>HARTS HILL SCHOOL</t>
  </si>
  <si>
    <t>DEERFIELD ELEMENTARY SCHOOL</t>
  </si>
  <si>
    <t>WHITESBORO MIDDLE SCHOOL</t>
  </si>
  <si>
    <t>PARKWAY MIDDLE SCHOOL</t>
  </si>
  <si>
    <t>WHITESBORO HIGH SCHOOL</t>
  </si>
  <si>
    <t>WESTMORELAND ROAD ELEMENTARY SCHOOL</t>
  </si>
  <si>
    <t>EAST HILL ELEMENTARY SCHOOL</t>
  </si>
  <si>
    <t>STONEHEDGE ELEMENTARY SCHOOL</t>
  </si>
  <si>
    <t>ONONDAGA ROAD ELEMENTARY SCHOOL</t>
  </si>
  <si>
    <t>SPLIT ROCK ELEMENTARY SCHOOL</t>
  </si>
  <si>
    <t>WEST GENESEE MIDDLE SCHOOL</t>
  </si>
  <si>
    <t>WEST GENESEE SENIOR HIGH SCHOOL</t>
  </si>
  <si>
    <t>CAMILLUS MIDDLE SCHOOL</t>
  </si>
  <si>
    <t>ALLEN ROAD ELEMENTARY SCHOOL</t>
  </si>
  <si>
    <t>KARL W SAILE BEAR ROAD ELEMENTARY SCHOOL</t>
  </si>
  <si>
    <t>CICERO ELEMENTARY SCHOOL</t>
  </si>
  <si>
    <t>LAKESHORE ROAD ELEMENTARY SCHOOL</t>
  </si>
  <si>
    <t>ROXBORO ROAD ELEMENTARY SCHOOL</t>
  </si>
  <si>
    <t>SMITH ROAD ELEMENTARY SCHOOL</t>
  </si>
  <si>
    <t>GILLETTE ROAD MIDDLE SCHOOL</t>
  </si>
  <si>
    <t>NORTH SYRACUSE JUNIOR HIGH SCHOOL</t>
  </si>
  <si>
    <t>ROXBORO ROAD MIDDLE SCHOOL</t>
  </si>
  <si>
    <t>CICERO-NORTH SYRACUSE HIGH SCHOOL</t>
  </si>
  <si>
    <t>MAIN STREET ELEMENTARY SCHOOL</t>
  </si>
  <si>
    <t>PARK HILL SCHOOL</t>
  </si>
  <si>
    <t>FREMONT ELEMENTARY SCHOOL</t>
  </si>
  <si>
    <t>EAST SYRACUSE ELEMENTARY SCHOOL</t>
  </si>
  <si>
    <t>WOODLAND ELEMENTARY SCHOOL</t>
  </si>
  <si>
    <t>MINOA ELEMENTARY SCHOOL</t>
  </si>
  <si>
    <t>PINE GROVE MIDDLE SCHOOL</t>
  </si>
  <si>
    <t>JAMESVILLE ELEMENTARY SCHOOL</t>
  </si>
  <si>
    <t>MOSES DEWITT ELEMENTARY SCHOOL</t>
  </si>
  <si>
    <t>TECUMSEH ELEMENTARY SCHOOL</t>
  </si>
  <si>
    <t>JAMESVILLE-DEWITT MIDDLE SCHOOL</t>
  </si>
  <si>
    <t>JAMESVILLE-DEWITT HIGH SCHOOL</t>
  </si>
  <si>
    <t>ELBRIDGE ELEMENTARY SCHOOL</t>
  </si>
  <si>
    <t>JORDAN-ELBRIDGE HIGH SCHOOL</t>
  </si>
  <si>
    <t>JORDAN-ELBRIDGE MIDDLE SCHOOL</t>
  </si>
  <si>
    <t>FABIUS-POMPEY ELEMENTARY SCHOOL</t>
  </si>
  <si>
    <t>FABIUS-POMPEY MIDDLE SCHOOL HIGH SCHOOL</t>
  </si>
  <si>
    <t>WESTHILL HIGH SCHOOL</t>
  </si>
  <si>
    <t>CHERRY ROAD ELEMENTARY SCHOOL</t>
  </si>
  <si>
    <t>WALBERTA PARK PRIMARY SCHOOL</t>
  </si>
  <si>
    <t>ONONDAGA HILL MIDDLE SCHOOL</t>
  </si>
  <si>
    <t>SOLVAY ELEMENTARY SCHOOL</t>
  </si>
  <si>
    <t>SOLVAY HIGH SCHOOL</t>
  </si>
  <si>
    <t>SOLVAY MIDDLE SCHOOL</t>
  </si>
  <si>
    <t>ONONDAGA NATION SCHOOL</t>
  </si>
  <si>
    <t>LA FAYETTE JUNIOR-SENIOR HIGH SCHOOL</t>
  </si>
  <si>
    <t>C GRANT GRIMSHAW SCHOOL</t>
  </si>
  <si>
    <t>HARRY E ELDEN ELEMENTARY SCHOOL</t>
  </si>
  <si>
    <t>CATHERINE M MCNAMARA ELEMENTARY SCHOOL</t>
  </si>
  <si>
    <t>L PEARL PALMER ELEMENTARY SCHOOL</t>
  </si>
  <si>
    <t>VAN BUREN ELEMENTARY SCHOOL</t>
  </si>
  <si>
    <t>THEODORE R DURGEE JUNIOR HIGH SCHOOL</t>
  </si>
  <si>
    <t>CHARLES W BAKER HIGH SCHOOL</t>
  </si>
  <si>
    <t>MAE E REYNOLDS SCHOOL</t>
  </si>
  <si>
    <t>DONALD S RAY SCHOOL</t>
  </si>
  <si>
    <t>FAYETTEVILLE ELEMENTARY SCHOOL</t>
  </si>
  <si>
    <t>FAYETTEVILLE-MANLIUS SENIOR HIGH SCHOOL</t>
  </si>
  <si>
    <t>EAGLE HILL MIDDLE SCHOOL</t>
  </si>
  <si>
    <t>WELLWOOD MIDDLE SCHOOL</t>
  </si>
  <si>
    <t>MOTT ROAD ELEMENTARY SCHOOL</t>
  </si>
  <si>
    <t>ENDERS ROAD ELEMENTARY SCHOOL</t>
  </si>
  <si>
    <t>K C HEFFERNAN ELEMENTARY SCHOOL</t>
  </si>
  <si>
    <t>MARCELLUS HIGH SCHOOL</t>
  </si>
  <si>
    <t>C S DRIVER MIDDLE SCHOOL</t>
  </si>
  <si>
    <t>ROCKWELL ELEMENTARY SCHOOL</t>
  </si>
  <si>
    <t>WHEELER ELEMENTARY SCHOOL</t>
  </si>
  <si>
    <t>ONONDAGA SENIOR HIGH SCHOOL</t>
  </si>
  <si>
    <t>NATE PERRY ELEMENTARY SCHOOL</t>
  </si>
  <si>
    <t>CHESTNUT HILL MIDDLE SCHOOL</t>
  </si>
  <si>
    <t>ELMCREST ELEMENTARY SCHOOL</t>
  </si>
  <si>
    <t>LIVERPOOL MIDDLE SCHOOL</t>
  </si>
  <si>
    <t>CHESTNUT HILL ELEMENTARY SCHOOL</t>
  </si>
  <si>
    <t>LIVERPOOL ELEMENTARY SCHOOL</t>
  </si>
  <si>
    <t>LIVERPOOL HIGH SCHOOL</t>
  </si>
  <si>
    <t>MORGAN ROAD ELEMENTARY SCHOOL</t>
  </si>
  <si>
    <t>SOULE ROAD ELEMENTARY SCHOOL</t>
  </si>
  <si>
    <t>SOULE ROAD MIDDLE SCHOOL</t>
  </si>
  <si>
    <t>LONG BRANCH ELEMENTARY SCHOOL</t>
  </si>
  <si>
    <t>DONLIN DRIVE ELEMENTARY SCHOOL</t>
  </si>
  <si>
    <t>WILLOW FIELD ELEMENTARY SCHOOL</t>
  </si>
  <si>
    <t>LYNCOURT SCHOOL</t>
  </si>
  <si>
    <t>SKANEATELES SENIOR HIGH SCHOOL</t>
  </si>
  <si>
    <t>WATERMAN ELEMENTARY SCHOOL</t>
  </si>
  <si>
    <t>STATE STREET INTERMEDIATE SCHOOL</t>
  </si>
  <si>
    <t>SKANEATELES MIDDLE SCHOOL</t>
  </si>
  <si>
    <t>CLARY MIDDLE SCHOOL</t>
  </si>
  <si>
    <t>BELLEVUE ELEMENTARY SCHOOL</t>
  </si>
  <si>
    <t>VAN DUYN ELEMENTARY SCHOOL</t>
  </si>
  <si>
    <t>EDWARD SMITH K-8 SCHOOL</t>
  </si>
  <si>
    <t>ROBERTS K-8 SCHOOL</t>
  </si>
  <si>
    <t>MEACHEM ELEMENTARY SCHOOL</t>
  </si>
  <si>
    <t>LEMOYNE ELEMENTARY SCHOOL</t>
  </si>
  <si>
    <t>SALEM HYDE ELEMENTARY SCHOOL</t>
  </si>
  <si>
    <t>HUNTINGTON K-8 SCHOOL</t>
  </si>
  <si>
    <t>FRANKLIN ELEMENTARY SCHOOL</t>
  </si>
  <si>
    <t>FRAZER K-8 SCHOOL</t>
  </si>
  <si>
    <t>PORTER ELEMENTARY SCHOOL</t>
  </si>
  <si>
    <t>SEYMOUR DUAL LANGUAGE ACADEMY</t>
  </si>
  <si>
    <t>HURLBUT W SMITH K-8 SCHOOL</t>
  </si>
  <si>
    <t>CORCORAN HIGH SCHOOL</t>
  </si>
  <si>
    <t>GRANT MIDDLE SCHOOL</t>
  </si>
  <si>
    <t>NOTTINGHAM HIGH SCHOOL</t>
  </si>
  <si>
    <t>HENNINGER HIGH SCHOOL</t>
  </si>
  <si>
    <t>MCKINLEY-BRIGHTON ELEMENTARY SCHOOL</t>
  </si>
  <si>
    <t>WEBSTER ELEMENTARY SCHOOL</t>
  </si>
  <si>
    <t>INSTITUTE OF TECHNOLOGY AT SYRACUSE CENTRAL</t>
  </si>
  <si>
    <t>LINCOLN MIDDLE SCHOOL</t>
  </si>
  <si>
    <t>DR WEEKS ELEMENTARY SCHOOL</t>
  </si>
  <si>
    <t>EXPEDITIONARY LEARNING MIDDLE SCHOOL</t>
  </si>
  <si>
    <t>SYRACUSE LATIN SCHOOL</t>
  </si>
  <si>
    <t>PUBLIC SERVICE LEADERSHIP ACADEMY AT FOWLER</t>
  </si>
  <si>
    <t>DELAWARE PRIMARY SCHOOL</t>
  </si>
  <si>
    <t>TULLY JUNIOR-SENIOR HIGH SCHOOL</t>
  </si>
  <si>
    <t>TULLY ELEMENTARY SCHOOL</t>
  </si>
  <si>
    <t>CANANDAIGUA PRIMARY-ELEMENTARY SCHOOL</t>
  </si>
  <si>
    <t>CANANDAIGUA ACADEMY</t>
  </si>
  <si>
    <t>CANANDAIGUA MIDDLE SCHOOL</t>
  </si>
  <si>
    <t>BLOOMFIELD HIGH SCHOOL</t>
  </si>
  <si>
    <t>BLOOMFIELD MIDDLE SCHOOL</t>
  </si>
  <si>
    <t>BLOOMFIELD ELEMENTARY SCHOOL</t>
  </si>
  <si>
    <t>NORTH STREET ELEMENTARY SCHOOL</t>
  </si>
  <si>
    <t>GENEVA MIDDLE SCHOOL</t>
  </si>
  <si>
    <t>GENEVA HIGH SCHOOL</t>
  </si>
  <si>
    <t>MARCUS WHITMAN HIGH SCHOOL</t>
  </si>
  <si>
    <t>GORHAM ELEMENTARY SCHOOL</t>
  </si>
  <si>
    <t>MARCUS WHITMAN MIDDLE SCHOOL</t>
  </si>
  <si>
    <t>MIDDLESEX VALLEY ELEMENTARY SCHOOL</t>
  </si>
  <si>
    <t>RED JACKET ELEMENTARY SCHOOL</t>
  </si>
  <si>
    <t>RED JACKET HIGH SCHOOL</t>
  </si>
  <si>
    <t>RED JACKET MIDDLE SCHOOL</t>
  </si>
  <si>
    <t>NAPLES HIGH SCHOOL</t>
  </si>
  <si>
    <t>NAPLES ELEMENTARY SCHOOL</t>
  </si>
  <si>
    <t>MIDLAKES PRIMARY SCHOOL</t>
  </si>
  <si>
    <t>MIDLAKES MIDDLE SCHOOL</t>
  </si>
  <si>
    <t>MIDLAKES INTERMEDIATE SCHOOL</t>
  </si>
  <si>
    <t>MIDLAKES HIGH SCHOOL</t>
  </si>
  <si>
    <t>HONEOYE ELEMENTARY SCHOOL</t>
  </si>
  <si>
    <t>HONEOYE MIDDLE/HIGH SCHOOL</t>
  </si>
  <si>
    <t>VICTOR INTERMEDIATE SCHOOL</t>
  </si>
  <si>
    <t>VICTOR JUNIOR HIGH SCHOOL</t>
  </si>
  <si>
    <t>VICTOR PRIMARY SCHOOL</t>
  </si>
  <si>
    <t>VICTOR SENIOR HIGH SCHOOL</t>
  </si>
  <si>
    <t>VICTOR EARLY CHILDHOOD SCHOOL</t>
  </si>
  <si>
    <t>LITTLE BRITAIN ELEMENTARY SCHOOL</t>
  </si>
  <si>
    <t>TAFT ELEMENTARY SCHOOL</t>
  </si>
  <si>
    <t>WASHINGTONVILLE SENIOR HIGH SCHOOL</t>
  </si>
  <si>
    <t>WASHINGTONVILLE MIDDLE SCHOOL</t>
  </si>
  <si>
    <t>ROUND HILL ELEMENTARY SCHOOL</t>
  </si>
  <si>
    <t>CHESTER ACADEMY-MIDDLE/HIGH SCHOOL</t>
  </si>
  <si>
    <t>CHESTER ELEMENTARY SCHOOL</t>
  </si>
  <si>
    <t>WILLOW AVENUE ELEMENTARY SCHOOL</t>
  </si>
  <si>
    <t>CORNWALL-ON-HUDSON ELEMENTARY SCHOOL</t>
  </si>
  <si>
    <t>CORNWALL CENTRAL HIGH SCHOOL</t>
  </si>
  <si>
    <t>CORNWALL ELEMENTARY SCHOOL</t>
  </si>
  <si>
    <t>CORNWALL MIDDLE SCHOOL</t>
  </si>
  <si>
    <t>E J RUSSELL ELEMENTARY SCHOOL</t>
  </si>
  <si>
    <t>CRISPELL MIDDLE SCHOOL</t>
  </si>
  <si>
    <t>PINE BUSH SENIOR HIGH SCHOOL</t>
  </si>
  <si>
    <t>CIRCLEVILLE ELEMENTARY SCHOOL</t>
  </si>
  <si>
    <t>CIRCLEVILLE MIDDLE SCHOOL</t>
  </si>
  <si>
    <t>PAKANASINK ELEMENTARY SCHOOL</t>
  </si>
  <si>
    <t>GOSHEN CENTRAL HIGH SCHOOL</t>
  </si>
  <si>
    <t>SCOTCHTOWN AVENUE SCHOOL</t>
  </si>
  <si>
    <t>C J HOOKER MIDDLE SCHOOL</t>
  </si>
  <si>
    <t>GOSHEN INTERMEDIATE SCHOOL</t>
  </si>
  <si>
    <t>FORT MONTGOMERY ELEMENTARY SCHOOL</t>
  </si>
  <si>
    <t>JAMES I O'NEILL HIGH SCHOOL</t>
  </si>
  <si>
    <t>HIGHLAND FALLS INTERMEDIATE SCHOOL</t>
  </si>
  <si>
    <t>WILLIAM A CARTER SCHOOL</t>
  </si>
  <si>
    <t>MIDDLETOWN HIGH SCHOOL</t>
  </si>
  <si>
    <t>MIDDLETOWN TWIN TOWERS MIDDLE SCHOOL</t>
  </si>
  <si>
    <t>MONHAGEN MIDDLE SCHOOL</t>
  </si>
  <si>
    <t>MAPLE HILL ELEMENTARY SCHOOL</t>
  </si>
  <si>
    <t>PRESIDENTIAL PARK ELEMENTARY SCHOOL</t>
  </si>
  <si>
    <t>MINISINK VALLEY HIGH SCHOOL</t>
  </si>
  <si>
    <t>MINISINK VALLEY ELEMENTARY SCHOOL</t>
  </si>
  <si>
    <t>MINISINK VALLEY MIDDLE SCHOOL</t>
  </si>
  <si>
    <t>OTISVILLE ELEMENTARY SCHOOL</t>
  </si>
  <si>
    <t>MINISINK VALLEY INTERMEDIATE SCHOOL</t>
  </si>
  <si>
    <t>PINE TREE ELEMENTARY SCHOOL</t>
  </si>
  <si>
    <t>NORTH MAIN STREET SCHOOL</t>
  </si>
  <si>
    <t>SMITH CLOVE ELEMENTARY SCHOOL</t>
  </si>
  <si>
    <t>MONROE-WOODBURY HIGH SCHOOL</t>
  </si>
  <si>
    <t>MONROE-WOODBURY MIDDLE SCHOOL</t>
  </si>
  <si>
    <t>SAPPHIRE ELEMENTARY SCHOOL</t>
  </si>
  <si>
    <t>KIRYAS JOEL VILLAGE SCHOOL</t>
  </si>
  <si>
    <t>EAST COLDENHAM ELEMENTARY SCHOOL</t>
  </si>
  <si>
    <t>MONTGOMERY ELEMENTARY SCHOOL</t>
  </si>
  <si>
    <t>WALDEN ELEMENTARY SCHOOL</t>
  </si>
  <si>
    <t>VALLEY CENTRAL HIGH SCHOOL</t>
  </si>
  <si>
    <t>VALLEY CENTRAL MIDDLE SCHOOL</t>
  </si>
  <si>
    <t>BEREA ELEMENTARY SCHOOL</t>
  </si>
  <si>
    <t>BALMVILLE SCHOOL</t>
  </si>
  <si>
    <t>HERITAGE MIDDLE SCHOOL</t>
  </si>
  <si>
    <t>FOSTERTOWN ETC MAGNET SCHOOL</t>
  </si>
  <si>
    <t>GAMS HIGH TECH MAGNET SCHOOL</t>
  </si>
  <si>
    <t>HORIZON-ON-THE-HUDSON MAGNET SCHOOL</t>
  </si>
  <si>
    <t>NEW WINDSOR SCHOOL</t>
  </si>
  <si>
    <t>SOUTH MIDDLE SCHOOL</t>
  </si>
  <si>
    <t>TEMPLE HILL SCHOOL</t>
  </si>
  <si>
    <t>MEADOW HILL GLOBAL EXPLORATIONS MAGNET SCHOOL</t>
  </si>
  <si>
    <t>ANNA S KUHL ELEMENTARY SCHOOL</t>
  </si>
  <si>
    <t>PORT JERVIS MIDDLE SCHOOL</t>
  </si>
  <si>
    <t>PORT JERVIS SENIOR HIGH SCHOOL</t>
  </si>
  <si>
    <t>GEORGE F BAKER HIGH SCHOOL</t>
  </si>
  <si>
    <t>GEORGE GRANT MASON ELEMENTARY SCHOOL</t>
  </si>
  <si>
    <t>WARWICK VALLEY HIGH SCHOOL</t>
  </si>
  <si>
    <t>WARWICK VALLEY MIDDLE SCHOOL</t>
  </si>
  <si>
    <t>PARK AVENUE ELEMENTARY SCHOOL</t>
  </si>
  <si>
    <t>SANFORDVILLE ELEMENTARY SCHOOL</t>
  </si>
  <si>
    <t>GREENWOOD LAKE MIDDLE SCHOOL</t>
  </si>
  <si>
    <t>GREENWOOD LAKE ELEMENTARY SCHOOL</t>
  </si>
  <si>
    <t>S S SEWARD INSTITUTE</t>
  </si>
  <si>
    <t>GOLDEN HILL ELEMENTARY</t>
  </si>
  <si>
    <t>RONALD L SODOMA ELEMENTARY SCHOOL</t>
  </si>
  <si>
    <t>CHARLES D'AMICO HIGH SCHOOL</t>
  </si>
  <si>
    <t>CARL I BERGERSON MIDDLE SCHOOL</t>
  </si>
  <si>
    <t>KENDALL JUNIOR-SENIOR HIGH SCHOOL</t>
  </si>
  <si>
    <t>KENDALL ELEMENTARY SCHOOL</t>
  </si>
  <si>
    <t>HOLLEY JUNIOR SENIOR HIGH SCHOOL</t>
  </si>
  <si>
    <t>HOLLEY ELEMENTARY SCHOOL</t>
  </si>
  <si>
    <t>OAK ORCHARD SCHOOL</t>
  </si>
  <si>
    <t>CLIFFORD WISE INTERMEDIATE/MIDDLE SCHOOL</t>
  </si>
  <si>
    <t>MEDINA HIGH SCHOOL</t>
  </si>
  <si>
    <t>LYNDONVILLE ELEMENTARY SCHOOL</t>
  </si>
  <si>
    <t>L A WEBBER MIDDLE-HIGH SCHOOL</t>
  </si>
  <si>
    <t>ALTMAR-PARISH-WILLIAMSTOWN JR/SR HIGH SCHOOL</t>
  </si>
  <si>
    <t>ALTMAR-PARISH-WILLIAMSTOWN ELEMENTARY SCHOOL</t>
  </si>
  <si>
    <t>FAIRGRIEVE SCHOOL</t>
  </si>
  <si>
    <t>G RAY BODLEY HIGH SCHOOL</t>
  </si>
  <si>
    <t>FULTON JUNIOR HIGH SCHOOL</t>
  </si>
  <si>
    <t>GRANBY ELEMENTARY SCHOOL</t>
  </si>
  <si>
    <t>J E LANIGAN SCHOOL</t>
  </si>
  <si>
    <t>VOLNEY ELEMENTARY SCHOOL</t>
  </si>
  <si>
    <t>KENNEY MIDDLE SCHOOL</t>
  </si>
  <si>
    <t>HANNIBAL HIGH SCHOOL</t>
  </si>
  <si>
    <t>FAIRLEY SCHOOL</t>
  </si>
  <si>
    <t>AURA A COLE ELEMENTARY SCHOOL</t>
  </si>
  <si>
    <t>BREWERTON ELEMENTARY SCHOOL</t>
  </si>
  <si>
    <t>PAUL V MOORE HIGH SCHOOL</t>
  </si>
  <si>
    <t>HASTINGS MALLORY ELEMENTARY SCHOOL</t>
  </si>
  <si>
    <t>CENTRAL SQUARE MIDDLE SCHOOL</t>
  </si>
  <si>
    <t>MEXICO ELEMENTARY SCHOOL</t>
  </si>
  <si>
    <t>PALERMO ELEMENTARY SCHOOL</t>
  </si>
  <si>
    <t>MEXICO HIGH SCHOOL</t>
  </si>
  <si>
    <t>NEW HAVEN ELEMENTARY SCHOOL</t>
  </si>
  <si>
    <t>MEXICO MIDDLE SCHOOL</t>
  </si>
  <si>
    <t>CHARLES E RILEY ELEMENTARY SCHOOL</t>
  </si>
  <si>
    <t>LEIGHTON ELEMENTARY SCHOOL</t>
  </si>
  <si>
    <t>FITZHUGH PARK ELEMENTARY SCHOOL</t>
  </si>
  <si>
    <t>KINGSFORD PARK ELEMENTARY SCHOOL</t>
  </si>
  <si>
    <t>MINETTO ELEMENTARY SCHOOL</t>
  </si>
  <si>
    <t>OSWEGO MIDDLE SCHOOL</t>
  </si>
  <si>
    <t>OSWEGO HIGH SCHOOL</t>
  </si>
  <si>
    <t>PULASKI HIGH SCHOOL</t>
  </si>
  <si>
    <t>PULASKI ELEMENTARY SCHOOL</t>
  </si>
  <si>
    <t>PULASKI MIDDLE SCHOOL</t>
  </si>
  <si>
    <t>SANDY CREEK HIGH SCHOOL</t>
  </si>
  <si>
    <t>SANDY CREEK ELEMENTARY SCHOOL</t>
  </si>
  <si>
    <t>SANDY CREEK MIDDLE SCHOOL</t>
  </si>
  <si>
    <t>MICHAEL A MAROUN ELEMENTARY SCHOOL</t>
  </si>
  <si>
    <t>EMERSON J DILLON MIDDLE SCHOOL</t>
  </si>
  <si>
    <t>JOHN C BIRDLEBOUGH HIGH SCHOOL</t>
  </si>
  <si>
    <t>GILBERTSVILLE-MOUNT UPTON ELEMENTARY SCHOOL</t>
  </si>
  <si>
    <t>GILBERTSVILLE-MOUNT UPTON JUNIOR-SENIOR HIGH SCHOOL</t>
  </si>
  <si>
    <t>EDMESTON CENTRAL SCHOOL</t>
  </si>
  <si>
    <t>LAURENS CENTRAL SCHOOL</t>
  </si>
  <si>
    <t>SCHENEVUS CENTRAL SCHOOL</t>
  </si>
  <si>
    <t>MILFORD CENTRAL SCHOOL</t>
  </si>
  <si>
    <t>MORRIS CENTRAL SCHOOL</t>
  </si>
  <si>
    <t>ONEONTA SENIOR HIGH SCHOOL</t>
  </si>
  <si>
    <t>VALLEYVIEW ELEMENTARY SCHOOL</t>
  </si>
  <si>
    <t>GREATER PLAINS ELEMENTARY SCHOOL</t>
  </si>
  <si>
    <t>ONEONTA MIDDLE SCHOOL</t>
  </si>
  <si>
    <t>RIVERSIDE ELEMENTARY SCHOOL</t>
  </si>
  <si>
    <t>UNADILLA ELEMENTARY SCHOOL</t>
  </si>
  <si>
    <t>UNATEGO JUNIOR-SENIOR HIGH SCHOOL</t>
  </si>
  <si>
    <t>UNATEGO MIDDLE SCHOOL</t>
  </si>
  <si>
    <t>COOPERSTOWN ELEMENTARY SCHOOL</t>
  </si>
  <si>
    <t>COOPERSTOWN JUNIOR/SENIOR HIGH SCHOOL</t>
  </si>
  <si>
    <t>CHERRY VALLEY-SPRINGFIELD CENTRAL SCHOOL</t>
  </si>
  <si>
    <t>WORCESTER SCHOOL</t>
  </si>
  <si>
    <t>MAHOPAC HIGH SCHOOL</t>
  </si>
  <si>
    <t>AUSTIN ROAD ELEMENTARY SCHOOL</t>
  </si>
  <si>
    <t>MAHOPAC MIDDLE SCHOOL</t>
  </si>
  <si>
    <t>LAKEVIEW ELEMENTARY SCHOOL</t>
  </si>
  <si>
    <t>FULMAR ROAD ELEMENTARY SCHOOL</t>
  </si>
  <si>
    <t>MAHOPAC FALLS SCHOOL</t>
  </si>
  <si>
    <t>KENT PRIMARY SCHOOL</t>
  </si>
  <si>
    <t>KENT ELEMENTARY SCHOOL</t>
  </si>
  <si>
    <t>MATTHEW PATERSON ELEMENTARY SCHOOL</t>
  </si>
  <si>
    <t>CARMEL HIGH SCHOOL</t>
  </si>
  <si>
    <t>GEORGE FISCHER MIDDLE SCHOOL</t>
  </si>
  <si>
    <t>HALDANE HIGH SCHOOL</t>
  </si>
  <si>
    <t>GARRISON SCHOOL</t>
  </si>
  <si>
    <t>PUTNAM VALLEY HIGH SCHOOL</t>
  </si>
  <si>
    <t>PUTNAM VALLEY MIDDLE SCHOOL</t>
  </si>
  <si>
    <t>PUTNAM VALLEY ELEMENTARY SCHOOL</t>
  </si>
  <si>
    <t>C V STARR INTERMEDIATE SCHOOL</t>
  </si>
  <si>
    <t>BREWSTER HIGH SCHOOL</t>
  </si>
  <si>
    <t>JOHN F KENNEDY ELEMENTARY SCHOOL</t>
  </si>
  <si>
    <t>HENRY H WELLS MIDDLE SCHOOL</t>
  </si>
  <si>
    <t>BERLIN ELEMENTARY SCHOOL</t>
  </si>
  <si>
    <t>TAMARAC MIDDLE SCHOOL HIGH SCHOOL</t>
  </si>
  <si>
    <t>TAMARAC ELEMENTARY SCHOOL</t>
  </si>
  <si>
    <t>DONALD P SUTHERLAND SCHOOL</t>
  </si>
  <si>
    <t>BELL TOP SCHOOL</t>
  </si>
  <si>
    <t>GREEN MEADOW SCHOOL</t>
  </si>
  <si>
    <t>CITIZEN EDMOND GENET SCHOOL</t>
  </si>
  <si>
    <t>RED MILL SCHOOL</t>
  </si>
  <si>
    <t>COLUMBIA HIGH SCHOOL</t>
  </si>
  <si>
    <t>HOWARD L GOFF SCHOOL</t>
  </si>
  <si>
    <t>HOOSICK FALLS ELEMENTARY SCHOOL</t>
  </si>
  <si>
    <t>HOOSICK FALLS JUNIOR/SENIOR HIGH SCHOOL</t>
  </si>
  <si>
    <t>KNICKERBACKER MIDDLE SCHOOL</t>
  </si>
  <si>
    <t>LANSINGBURGH SENIOR HIGH SCHOOL</t>
  </si>
  <si>
    <t>TURNPIKE ELEMENTARY SCHOOL</t>
  </si>
  <si>
    <t>RENSSELAER PARK ELEMENTARY SCHOOL</t>
  </si>
  <si>
    <t>NORTH GREENBUSH SCHOOL</t>
  </si>
  <si>
    <t>GARDNER-DICKINSON SCHOOL</t>
  </si>
  <si>
    <t>VAN RENSSELAER ELEMENTARY SCHOOL</t>
  </si>
  <si>
    <t>RENSSELAER JUNIOR/SENIOR HIGH SCHOOL</t>
  </si>
  <si>
    <t>SAND LAKE-MILLER HILL SCHOOL</t>
  </si>
  <si>
    <t>AVERILL PARK HIGH SCHOOL</t>
  </si>
  <si>
    <t>POESTENKILL ELEMENTARY SCHOOL</t>
  </si>
  <si>
    <t>WEST SAND LAKE ELEMENTARY SCHOOL</t>
  </si>
  <si>
    <t>ALGONQUIN MIDDLE SCHOOL</t>
  </si>
  <si>
    <t>HOOSIC VALLEY ELEMENTARY SCHOOL</t>
  </si>
  <si>
    <t>HOOSIC VALLEY JUNIOR SENIOR HIGH SCHOOL</t>
  </si>
  <si>
    <t>CASTLETON ELEMENTARY SCHOOL</t>
  </si>
  <si>
    <t>PS 2</t>
  </si>
  <si>
    <t>PS 14</t>
  </si>
  <si>
    <t>PS 16</t>
  </si>
  <si>
    <t>PS 18</t>
  </si>
  <si>
    <t>TROY HIGH SCHOOL</t>
  </si>
  <si>
    <t>CARROLL HILL SCHOOL</t>
  </si>
  <si>
    <t>TROY MIDDLE SCHOOL</t>
  </si>
  <si>
    <t>LITTLE TOR ELEMENTARY SCHOOL</t>
  </si>
  <si>
    <t>BARDONIA ELEMENTARY SCHOOL</t>
  </si>
  <si>
    <t>LAUREL PLAINS ELEMENTARY SCHOOL</t>
  </si>
  <si>
    <t>LINK ELEMENTARY SCHOOL</t>
  </si>
  <si>
    <t>NEW CITY ELEMENTARY SCHOOL</t>
  </si>
  <si>
    <t>WEST NYACK ELEMENTARY SCHOOL</t>
  </si>
  <si>
    <t>CLARKSTOWN NORTH SENIOR HIGH SCHOOL</t>
  </si>
  <si>
    <t>LAKEWOOD ELEMENTARY SCHOOL</t>
  </si>
  <si>
    <t>WOODGLEN ELEMENTARY SCHOOL</t>
  </si>
  <si>
    <t>STRAWTOWN ELEMENTARY SCHOOL</t>
  </si>
  <si>
    <t>CLARKSTOWN SOUTH SENIOR HIGH SCHOOL</t>
  </si>
  <si>
    <t>BIRCHWOOD SCHOOL</t>
  </si>
  <si>
    <t>FELIX FESTA DETERMINATION MIDDLE SCHOOL</t>
  </si>
  <si>
    <t>FELIX FESTA CHARACTER MIDDLE SCHOOL</t>
  </si>
  <si>
    <t>FELIX FESTA ACHIEVEMENT MIDDLE SCHOOL</t>
  </si>
  <si>
    <t>HIGHVIEW ELEMENTARY SCHOOL</t>
  </si>
  <si>
    <t>GEORGE W MILLER ELEMENTARY SCHOOL</t>
  </si>
  <si>
    <t>A MACARTHUR BARR MIDDLE SCHOOL</t>
  </si>
  <si>
    <t>NANUET SENIOR HIGH SCHOOL</t>
  </si>
  <si>
    <t>WILLOW GROVE ELEMENTARY SCHOOL</t>
  </si>
  <si>
    <t>STONY POINT ELEMENTARY SCHOOL</t>
  </si>
  <si>
    <t>JAMES A FARLEY ELEMENTARY SCHOOL</t>
  </si>
  <si>
    <t>NORTH ROCKLAND HIGH SCHOOL</t>
  </si>
  <si>
    <t>HAVERSTRAW ELEMENTARY SCHOOL</t>
  </si>
  <si>
    <t>THIELLS ELEMENTARY SCHOOL</t>
  </si>
  <si>
    <t>WEST HAVERSTRAW ELEMENTARY SCHOOL</t>
  </si>
  <si>
    <t>FIELDSTONE MIDDLE SCHOOL</t>
  </si>
  <si>
    <t>WILLIAM O SCHAEFER ELEMENTARY SCHOOL</t>
  </si>
  <si>
    <t>TAPPAN ZEE HIGH SCHOOL</t>
  </si>
  <si>
    <t>SOUTH ORANGETOWN MIDDLE SCHOOL</t>
  </si>
  <si>
    <t>COTTAGE LANE ELEMENTARY SCHOOL</t>
  </si>
  <si>
    <t>LIBERTY ELEMENTARY SCHOOL</t>
  </si>
  <si>
    <t>UPPER NYACK SCHOOL</t>
  </si>
  <si>
    <t>VALLEY COTTAGE SCHOOL</t>
  </si>
  <si>
    <t>NYACK SENIOR HIGH SCHOOL</t>
  </si>
  <si>
    <t>NYACK MIDDLE SCHOOL</t>
  </si>
  <si>
    <t>EVANS PARK SCHOOL</t>
  </si>
  <si>
    <t>PEARL RIVER HIGH SCHOOL</t>
  </si>
  <si>
    <t>PEARL RIVER MIDDLE SCHOOL</t>
  </si>
  <si>
    <t>FRANKLIN AVENUE SCHOOL</t>
  </si>
  <si>
    <t>LINCOLN AVENUE SCHOOL</t>
  </si>
  <si>
    <t>CHERRY LANE ELEMENTARY SCHOOL</t>
  </si>
  <si>
    <t>RICHARD P CONNOR ELEMENTARY SCHOOL</t>
  </si>
  <si>
    <t>SLOATSBURG ELEMENTARY SCHOOL</t>
  </si>
  <si>
    <t>SUFFERN SENIOR HIGH SCHOOL</t>
  </si>
  <si>
    <t>MONTEBELLO ROAD SCHOOL</t>
  </si>
  <si>
    <t>SUFFERN MIDDLE SCHOOL</t>
  </si>
  <si>
    <t>VIOLA ELEMENTARY SCHOOL</t>
  </si>
  <si>
    <t>FLEETWOOD ELEMENTARY SCHOOL</t>
  </si>
  <si>
    <t>GRANDVIEW ELEMENTARY SCHOOL</t>
  </si>
  <si>
    <t>HEMPSTEAD ELEMENTARY SCHOOL</t>
  </si>
  <si>
    <t>KAKIAT ELEMENTARY SCHOOL</t>
  </si>
  <si>
    <t>MARGETTS ELEMENTARY SCHOOL</t>
  </si>
  <si>
    <t>EAST RAMAPO EARLY CHILDHOOD CENTER AT KAKIAT</t>
  </si>
  <si>
    <t>SUMMIT PARK ELEMENTARY SCHOOL</t>
  </si>
  <si>
    <t>CHESTNUT RIDGE MIDDLE SCHOOL</t>
  </si>
  <si>
    <t>SPRING VALLEY HIGH SCHOOL</t>
  </si>
  <si>
    <t>POMONA MIDDLE SCHOOL</t>
  </si>
  <si>
    <t>ELMWOOD ELEMENTARY SCHOOL</t>
  </si>
  <si>
    <t>RAMAPO HIGH SCHOOL</t>
  </si>
  <si>
    <t>LIME KILN ELEMENTARY SCHOOL</t>
  </si>
  <si>
    <t>ELDORADO ELEMENTARY SCHOOL</t>
  </si>
  <si>
    <t>ST LAWRENCE MIDDLE SCHOOL</t>
  </si>
  <si>
    <t>SAINT LAWRENCE ELEMENTARY SCHOOL</t>
  </si>
  <si>
    <t>SAINT LAWRENCE HIGH SCHOOL</t>
  </si>
  <si>
    <t>F S BANFORD ELEMENTARY SCHOOL</t>
  </si>
  <si>
    <t>H C WILLIAMS SENIOR HIGH SCHOOL</t>
  </si>
  <si>
    <t>J M MCKENNEY MIDDLE SCHOOL</t>
  </si>
  <si>
    <t>CLIFTON-FINE JUNIOR-SENIOR HIGH SCHOOL</t>
  </si>
  <si>
    <t>CLIFTON-FINE ELEMENTARY SCHOOL</t>
  </si>
  <si>
    <t>COLTON-PIERREPONT CENTRAL SCHOOL</t>
  </si>
  <si>
    <t>HAMMOND CENTRAL SCHOOL</t>
  </si>
  <si>
    <t>HERMON-DEKALB CENTRAL SCHOOL</t>
  </si>
  <si>
    <t>LISBON CENTRAL SCHOOL</t>
  </si>
  <si>
    <t>MADRID-WADDINGTON JUNIOR-SENIOR HIGH SCHOOL</t>
  </si>
  <si>
    <t>MADRID-WADDINGTON ELEMENTARY SCHOOL</t>
  </si>
  <si>
    <t>JEFFERSON ELEMENTARY SCHOOL</t>
  </si>
  <si>
    <t>MADISON ELEMENTARY SCHOOL</t>
  </si>
  <si>
    <t>NIGHTENGALE ELEMENTARY SCHOOL</t>
  </si>
  <si>
    <t>MASSENA SENIOR HIGH SCHOOL</t>
  </si>
  <si>
    <t>J WILLIAM LEARY JUNIOR HIGH SCHOOL</t>
  </si>
  <si>
    <t>MORRISTOWN CENTRAL SCHOOL</t>
  </si>
  <si>
    <t>NORWOOD-NORFOLK SCHOOL</t>
  </si>
  <si>
    <t>NORWOOD-NORFOLK ELEMENTARY SCHOOL</t>
  </si>
  <si>
    <t>NORWOOD-NORFOLK MIDDLE SCHOOL</t>
  </si>
  <si>
    <t>MADILL SCHOOL</t>
  </si>
  <si>
    <t>OGDENSBURG FREE ACADEMY</t>
  </si>
  <si>
    <t>HEUVELTON CENTRAL SCHOOL</t>
  </si>
  <si>
    <t>PARISHVILLE-HOPKINTON ELEMENTARY SCHOOL</t>
  </si>
  <si>
    <t>PARISHVILLE-HOPKINTON JUNIOR-SENIOR HIGH SCHOOL</t>
  </si>
  <si>
    <t>LAWRENCE AVENUE ELEMENTARY SCHOOL</t>
  </si>
  <si>
    <t>POTSDAM SENIOR HIGH SCHOOL</t>
  </si>
  <si>
    <t>A A KINGSTON MIDDLE SCHOOL</t>
  </si>
  <si>
    <t>EDWARDS-KNOX ELEMENTARY SCHOOL</t>
  </si>
  <si>
    <t>EDWARDS-KNOX JUNIOR-SENIOR HIGH SCHOOL</t>
  </si>
  <si>
    <t>FRANCIS L STEVENS ELEMENTARY SCHOOL</t>
  </si>
  <si>
    <t>CHARLTON HEIGHTS ELEMENTARY SCHOOL</t>
  </si>
  <si>
    <t>PASHLEY ELEMENTARY SCHOOL</t>
  </si>
  <si>
    <t>RICHARD H O'ROURKE MIDDLE SCHOOL</t>
  </si>
  <si>
    <t>BURNT HILLS-BALLSTON LAKE SENIOR HIGH SCHOOL</t>
  </si>
  <si>
    <t>SHENENDEHOWA HIGH SCHOOL</t>
  </si>
  <si>
    <t>SKANO ELEMENTARY SCHOOL</t>
  </si>
  <si>
    <t>ARONGEN ELEMENTARY SCHOOL</t>
  </si>
  <si>
    <t>OKTE ELEMENTARY SCHOOL</t>
  </si>
  <si>
    <t>TESAGO ELEMENTARY SCHOOL</t>
  </si>
  <si>
    <t>ORENDA ELEMENTARY SCHOOL</t>
  </si>
  <si>
    <t>KARIGON ELEMENTARY SCHOOL</t>
  </si>
  <si>
    <t>KODA MIDDLE SCHOOL</t>
  </si>
  <si>
    <t>GOWANA MIDDLE SCHOOL</t>
  </si>
  <si>
    <t>CHANGO ELEMENTARY SCHOOL</t>
  </si>
  <si>
    <t>ACADIA MIDDLE SCHOOL</t>
  </si>
  <si>
    <t>SHATEKON ELEMENTARY SCHOOL</t>
  </si>
  <si>
    <t>CORINTH HIGH SCHOOL</t>
  </si>
  <si>
    <t>CORINTH MIDDLE SCHOOL</t>
  </si>
  <si>
    <t>CORINTH ELEMENTARY SCHOOL</t>
  </si>
  <si>
    <t>EDINBURG COMMON SCHOOL</t>
  </si>
  <si>
    <t>JOSEPH HENRY ELEMENTARY SCHOOL</t>
  </si>
  <si>
    <t>GALWAY JUNIOR/SENIOR HIGH SCHOOL</t>
  </si>
  <si>
    <t>MECHANICVILLE ELEMENTARY SCHOOL</t>
  </si>
  <si>
    <t>MECHANICVILLE JUNIOR/SENIOR HIGH SCHOOL</t>
  </si>
  <si>
    <t>BALLSTON SPA SENIOR HIGH SCHOOL</t>
  </si>
  <si>
    <t>MALTA AVENUE ELEMENTARY SCHOOL</t>
  </si>
  <si>
    <t>GORDON CREEK ELEMENTARY SCHOOL</t>
  </si>
  <si>
    <t>BALLSTON SPA MIDDLE SCHOOL</t>
  </si>
  <si>
    <t>WOOD ROAD ELEMENTARY SCHOOL</t>
  </si>
  <si>
    <t>OLIVER W WINCH MIDDLE SCHOOL</t>
  </si>
  <si>
    <t>HARRISON AVENUE ELEMENTARY SCHOOL</t>
  </si>
  <si>
    <t>SOUTH GLENS FALLS SENIOR HIGH SCHOOL</t>
  </si>
  <si>
    <t>MOREAU ELEMENTARY SCHOOL</t>
  </si>
  <si>
    <t>BALLARD ELEMENTARY SCHOOL</t>
  </si>
  <si>
    <t>TANGLEWOOD ELEMENTARY SCHOOL</t>
  </si>
  <si>
    <t>SCHUYLERVILLE HIGH SCHOOL</t>
  </si>
  <si>
    <t>SCHUYLERVILLE ELEMENTARY SCHOOL</t>
  </si>
  <si>
    <t>SCHUYLERVILLE MIDDLE SCHOOL</t>
  </si>
  <si>
    <t>DOROTHY NOLAN ELEMENTARY SCHOOL</t>
  </si>
  <si>
    <t>GREENFIELD ELEMENTARY SCHOOL</t>
  </si>
  <si>
    <t>CAROLINE STREET ELEMENTARY SCHOOL</t>
  </si>
  <si>
    <t>DIVISION STREET ELEMENTARY SCHOOL</t>
  </si>
  <si>
    <t>SARATOGA SPRINGS HIGH SCHOOL</t>
  </si>
  <si>
    <t>LAKE AVENUE ELEMENTARY SCHOOL</t>
  </si>
  <si>
    <t>GEYSER ROAD ELEMENTARY SCHOOL</t>
  </si>
  <si>
    <t>MAPLE AVENUE MIDDLE SCHOOL</t>
  </si>
  <si>
    <t>STILLWATER ELEMENTARY SCHOOL</t>
  </si>
  <si>
    <t>STILLWATER MIDDLE SCHOOL HIGH SCHOOL</t>
  </si>
  <si>
    <t>WATERFORD-HALFMOON JUNIOR-SENIOR HIGH SCHOOL</t>
  </si>
  <si>
    <t>WATERFORD-HALFMOON ELEMENTARY SCHOOL</t>
  </si>
  <si>
    <t>DUANESBURG HIGH SCHOOL</t>
  </si>
  <si>
    <t>DUANESBURG ELEMENTARY SCHOOL</t>
  </si>
  <si>
    <t>GLEN-WORDEN ELEMENTARY SCHOOL</t>
  </si>
  <si>
    <t>GLENDAAL SCHOOL</t>
  </si>
  <si>
    <t>LINCOLN SCHOOL</t>
  </si>
  <si>
    <t>SACANDAGA SCHOOL</t>
  </si>
  <si>
    <t>SCOTIA-GLENVILLE SENIOR HIGH SCHOOL</t>
  </si>
  <si>
    <t>SCOTIA-GLENVILLE MIDDLE SCHOOL</t>
  </si>
  <si>
    <t>BIRCHWOOD ELEMENTARY SCHOOL</t>
  </si>
  <si>
    <t>CRAIG ELEMENTARY SCHOOL</t>
  </si>
  <si>
    <t>GLENCLIFF SCHOOL</t>
  </si>
  <si>
    <t>HILLSIDE SCHOOL</t>
  </si>
  <si>
    <t>ROSENDALE SCHOOL</t>
  </si>
  <si>
    <t>VAN ANTWERP MIDDLE SCHOOL</t>
  </si>
  <si>
    <t>NISKAYUNA HIGH SCHOOL</t>
  </si>
  <si>
    <t>SCHALMONT MIDDLE SCHOOL</t>
  </si>
  <si>
    <t>SCHALMONT HIGH SCHOOL</t>
  </si>
  <si>
    <t>HERMAN L BRADT ELEMENTARY SCHOOL</t>
  </si>
  <si>
    <t>DRAPER MIDDLE SCHOOL</t>
  </si>
  <si>
    <t>MOHONASEN SENIOR HIGH SCHOOL</t>
  </si>
  <si>
    <t>PINEWOOD ELEMENTARY SCHOOL</t>
  </si>
  <si>
    <t>MONT PLEASANT MIDDLE SCHOOL</t>
  </si>
  <si>
    <t>SCHENECTADY HIGH SCHOOL</t>
  </si>
  <si>
    <t>WILLIAM C KEANE ELEMENTARY SCHOOL</t>
  </si>
  <si>
    <t>ONEIDA MIDDLE SCHOOL</t>
  </si>
  <si>
    <t>GILBOA-CONESVILLE CENTRAL SCHOOL</t>
  </si>
  <si>
    <t>JEFFERSON CENTRAL SCHOOL</t>
  </si>
  <si>
    <t>MIDDLEBURGH JUNIOR/SENIOR HIGH SCHOOL</t>
  </si>
  <si>
    <t>MIDDLEBURGH ELEMENTARY SCHOOL</t>
  </si>
  <si>
    <t>GEORGE D RYDER ELEMENTARY SCHOOL</t>
  </si>
  <si>
    <t>COBLESKILL-RICHMONDVILLE HIGH SCHOOL</t>
  </si>
  <si>
    <t>WILLIAM H GOLDING MIDDLE SCHOOL</t>
  </si>
  <si>
    <t>JOSEPH B RADEZ ELEMENTARY SCHOOL</t>
  </si>
  <si>
    <t>SCHOHARIE ELEMENTARY SCHOOL</t>
  </si>
  <si>
    <t>SCHOHARIE HIGH SCHOOL</t>
  </si>
  <si>
    <t>SHARON SPRINGS CENTRAL SCHOOL</t>
  </si>
  <si>
    <t>B C CATE ELEMENTARY SCHOOL</t>
  </si>
  <si>
    <t>HOWARD A HANLON ELEMENTARY SCHOOL</t>
  </si>
  <si>
    <t>ODESSA-MONTOUR JUNIOR/SENIOR HIGH SCHOOL</t>
  </si>
  <si>
    <t>WATKINS GLEN ELEMENTARY SCHOOL</t>
  </si>
  <si>
    <t>WATKINS GLEN CENTRAL HIGH SCHOOL</t>
  </si>
  <si>
    <t>SOUTH SENECA ELEMENTARY SCHOOL</t>
  </si>
  <si>
    <t>SOUTH SENECA MIDDLE/HIGH SCHOOL</t>
  </si>
  <si>
    <t>ROMULUS CENTRAL SCHOOL</t>
  </si>
  <si>
    <t>FRANK M KNIGHT ELEMENTARY SCHOOL</t>
  </si>
  <si>
    <t>MYNDERSE ACADEMY</t>
  </si>
  <si>
    <t>ELIZABETH CADY STANTON ELEMENTARY SCHOOL</t>
  </si>
  <si>
    <t>SENECA FALLS MIDDLE SCHOOL</t>
  </si>
  <si>
    <t>WATERLOO HIGH SCHOOL</t>
  </si>
  <si>
    <t>LA FAYETTE SCHOOL</t>
  </si>
  <si>
    <t>WATERLOO MIDDLE SCHOOL</t>
  </si>
  <si>
    <t>SKOI-YASE SCHOOL</t>
  </si>
  <si>
    <t>AVOCA CENTRAL SCHOOL</t>
  </si>
  <si>
    <t>VERNON E WIGHTMAN PRIMARY SCHOOL</t>
  </si>
  <si>
    <t>HAVERLING SENIOR HIGH SCHOOL</t>
  </si>
  <si>
    <t>DANA L LYON MIDDLE SCHOOL</t>
  </si>
  <si>
    <t>BRADFORD CENTRAL SCHOOL</t>
  </si>
  <si>
    <t>CAMPBELL-SAVONA ELEMENTARY SCHOOL</t>
  </si>
  <si>
    <t>CAMPBELL-SAVONA JUNIOR/SENIOR HIGH SCHOOL</t>
  </si>
  <si>
    <t>CALVIN U SMITH ELEMENTARY SCHOOL</t>
  </si>
  <si>
    <t>ERWIN VALLEY ELEMENTARY SCHOOL</t>
  </si>
  <si>
    <t>FREDERICK CARDER ELEMENTARY SCHOOL</t>
  </si>
  <si>
    <t>HUGH W GREGG ELEMENTARY SCHOOL</t>
  </si>
  <si>
    <t>WILLIAM E SEVERN ELEMENTARY SCHOOL</t>
  </si>
  <si>
    <t>WINFIELD STREET ELEMENTARY SCHOOL</t>
  </si>
  <si>
    <t>CORNING-PAINTED POST HIGH SCHOOL</t>
  </si>
  <si>
    <t>CORNING PAINTED POST HIGH SCHOOL LEARNING CENTER</t>
  </si>
  <si>
    <t>CORNING-PAINTED POST MIDDLE SCHOOL</t>
  </si>
  <si>
    <t>CANISTEO-GREENWOOD HIGH SCHOOL</t>
  </si>
  <si>
    <t>HORNELL INTERMEDIATE SCHOOL</t>
  </si>
  <si>
    <t>BRYANT SCHOOL</t>
  </si>
  <si>
    <t>NORTH HORNELL SCHOOL</t>
  </si>
  <si>
    <t>ARKPORT CENTRAL SCHOOL</t>
  </si>
  <si>
    <t>PRATTSBURGH CENTRAL SCHOOL</t>
  </si>
  <si>
    <t>JASPER-TROUPSBURG ELEMENTARY SCHOOL</t>
  </si>
  <si>
    <t>JASPER-TROUPSBURG JUNIOR-SENIOR HIGH SCHOOL</t>
  </si>
  <si>
    <t>HAMMONDSPORT JUNIOR-SENIOR HIGH SCHOOL</t>
  </si>
  <si>
    <t>WAYLAND-COHOCTON HIGH SCHOOL</t>
  </si>
  <si>
    <t>WAYLAND ELEMENTARY SCHOOL</t>
  </si>
  <si>
    <t>WAYLAND-COHOCTON MIDDLE SCHOOL</t>
  </si>
  <si>
    <t>COHOCTON ELEMENTARY SCHOOL</t>
  </si>
  <si>
    <t>BABYLON MEMORIAL GRADE SCHOOL</t>
  </si>
  <si>
    <t>BABYLON JUNIOR-SENIOR HIGH SCHOOL</t>
  </si>
  <si>
    <t>BABYLON ELEMENTARY SCHOOL</t>
  </si>
  <si>
    <t>FOREST AVENUE SCHOOL</t>
  </si>
  <si>
    <t>SANTAPOGUE SCHOOL</t>
  </si>
  <si>
    <t>SOUTH BAY SCHOOL</t>
  </si>
  <si>
    <t>TOOKER AVENUE SCHOOL</t>
  </si>
  <si>
    <t>WEST BABYLON JUNIOR HIGH SCHOOL</t>
  </si>
  <si>
    <t>WEST BABYLON SENIOR HIGH SCHOOL</t>
  </si>
  <si>
    <t>BELMONT ELEMENTARY SCHOOL</t>
  </si>
  <si>
    <t>ROBERT MOSES MIDDLE SCHOOL</t>
  </si>
  <si>
    <t>PARLIAMENT PLACE SCHOOL</t>
  </si>
  <si>
    <t>WOODS ROAD ELEMENTARY SCHOOL</t>
  </si>
  <si>
    <t>NORTH BABYLON HIGH SCHOOL</t>
  </si>
  <si>
    <t>MARION G VEDDER ELEMENTARY SCHOOL</t>
  </si>
  <si>
    <t>WILLIAM E DELUCA JR ELEMENTARY SCHOOL</t>
  </si>
  <si>
    <t>ALBANY AVENUE SCHOOL</t>
  </si>
  <si>
    <t>ALLEGHANY AVENUE SCHOOL</t>
  </si>
  <si>
    <t>DANIEL STREET SCHOOL</t>
  </si>
  <si>
    <t>HARDING AVENUE SCHOOL</t>
  </si>
  <si>
    <t>WILLIAM RALL SCHOOL</t>
  </si>
  <si>
    <t>WEST GATES AVENUE SCHOOL</t>
  </si>
  <si>
    <t>LINDENHURST SENIOR HIGH SCHOOL</t>
  </si>
  <si>
    <t>LINDENHURST MIDDLE SCHOOL</t>
  </si>
  <si>
    <t>DEAUVILLE GARDENS EAST ELEMENTARY SCHOOL</t>
  </si>
  <si>
    <t>GREAT NECK ROAD ELEMENTARY SCHOOL</t>
  </si>
  <si>
    <t>SUSAN E WILEY SCHOOL</t>
  </si>
  <si>
    <t>WALTER G O'CONNELL COPIAGUE HIGH SCHOOL</t>
  </si>
  <si>
    <t>COPIAGUE MIDDLE SCHOOL</t>
  </si>
  <si>
    <t>DEAUVILLE GARDENS WEST ELEMENTARY SCHOOL</t>
  </si>
  <si>
    <t>NORTHEAST SCHOOL</t>
  </si>
  <si>
    <t>NORTHWEST ELEMENTARY SCHOOL</t>
  </si>
  <si>
    <t>EDMUND W MILES MIDDLE SCHOOL</t>
  </si>
  <si>
    <t>AMITYVILLE MEMORIAL HIGH SCHOOL</t>
  </si>
  <si>
    <t>MAY MOORE PRIMARY SCHOOL</t>
  </si>
  <si>
    <t>JOHN QUINCY ADAMS PRIMARY SCHOOL</t>
  </si>
  <si>
    <t>DEER PARK HIGH SCHOOL</t>
  </si>
  <si>
    <t>JOHN F KENNEDY INTERMEDIATE SCHOOL</t>
  </si>
  <si>
    <t>ROBERT FROST MIDDLE SCHOOL</t>
  </si>
  <si>
    <t>MARTIN LUTHER KING ELEMENTARY SCHOOL</t>
  </si>
  <si>
    <t>WYANDANCH MEMORIAL HIGH SCHOOL</t>
  </si>
  <si>
    <t>MILTON L OLIVE MIDDLE SCHOOL</t>
  </si>
  <si>
    <t>LA FRANCIS HARDIMAN ELEMENTARY SCHOOL</t>
  </si>
  <si>
    <t>ARROWHEAD ELEMENTARY SCHOOL</t>
  </si>
  <si>
    <t>NASSAKEAG ELEMENTARY SCHOOL</t>
  </si>
  <si>
    <t>WARD MELVILLE SENIOR HIGH SCHOOL</t>
  </si>
  <si>
    <t>SETAUKET ELEMENTARY SCHOOL</t>
  </si>
  <si>
    <t>MINNESAUKE ELEMENTARY SCHOOL</t>
  </si>
  <si>
    <t>PAUL J GELINAS JUNIOR HIGH SCHOOL</t>
  </si>
  <si>
    <t>ROBERT CUSHMAN MURPHY JUNIOR HIGH SCHOOL</t>
  </si>
  <si>
    <t>TERRYVILLE ROAD SCHOOL</t>
  </si>
  <si>
    <t>NORWOOD AVENUE SCHOOL</t>
  </si>
  <si>
    <t>CLINTON AVENUE SCHOOL</t>
  </si>
  <si>
    <t>BOYLE ROAD ELEMENTARY SCHOOL</t>
  </si>
  <si>
    <t>COMSEWOGUE HIGH SCHOOL</t>
  </si>
  <si>
    <t>GRUNDY AVENUE SCHOOL</t>
  </si>
  <si>
    <t>HIAWATHA SCHOOL</t>
  </si>
  <si>
    <t>LYNWOOD AVENUE SCHOOL</t>
  </si>
  <si>
    <t>NOKOMIS SCHOOL</t>
  </si>
  <si>
    <t>WAVERLY AVENUE SCHOOL</t>
  </si>
  <si>
    <t>SAGAMORE MIDDLE SCHOOL</t>
  </si>
  <si>
    <t>SENECA MIDDLE SCHOOL</t>
  </si>
  <si>
    <t>WENONAH SCHOOL</t>
  </si>
  <si>
    <t>CAYUGA SCHOOL</t>
  </si>
  <si>
    <t>MERRIMAC SCHOOL</t>
  </si>
  <si>
    <t>CHIPPEWA ELEMENTARY SCHOOL</t>
  </si>
  <si>
    <t>SACHEM HIGH SCHOOL NORTH</t>
  </si>
  <si>
    <t>SACHEM HIGH SCHOOL EAST</t>
  </si>
  <si>
    <t>SAMOSET MIDDLE SCHOOL</t>
  </si>
  <si>
    <t>PORT JEFFERSON MIDDLE SCHOOL</t>
  </si>
  <si>
    <t>EARL L VANDERMEULEN HIGH SCHOOL</t>
  </si>
  <si>
    <t>PORT JEFFERSON ELEMENTARY SCHOOL</t>
  </si>
  <si>
    <t>MOUNT SINAI ELEMENTARY SCHOOL</t>
  </si>
  <si>
    <t>MOUNT SINAI MIDDLE SCHOOL</t>
  </si>
  <si>
    <t>NORTH COUNTRY ROAD SCHOOL</t>
  </si>
  <si>
    <t>ANDREW MULLER PRIMARY SCHOOL</t>
  </si>
  <si>
    <t>MILLER PLACE HIGH SCHOOL</t>
  </si>
  <si>
    <t>SOUND BEACH SCHOOL</t>
  </si>
  <si>
    <t>JOSEPH A EDGAR IMTERMEDIATE SCHOOL</t>
  </si>
  <si>
    <t>ROCKY POINT HIGH SCHOOL</t>
  </si>
  <si>
    <t>FRANK J CARASITI ELEMENTARY SCHOOL</t>
  </si>
  <si>
    <t>ROCKY POINT MIDDLE SCHOOL</t>
  </si>
  <si>
    <t>HAWKINS PATH SCHOOL</t>
  </si>
  <si>
    <t>HOLBROOK ROAD SCHOOL</t>
  </si>
  <si>
    <t>NORTH COLEMAN ROAD SCHOOL</t>
  </si>
  <si>
    <t>OXHEAD ROAD SCHOOL</t>
  </si>
  <si>
    <t>BICYCLE PATH KINDERGARTEN-PRE K CENTER</t>
  </si>
  <si>
    <t>EUGENE AUER MEMORIAL SCHOOL</t>
  </si>
  <si>
    <t>DAWNWOOD MIDDLE SCHOOL</t>
  </si>
  <si>
    <t>NEWFIELD HIGH SCHOOL</t>
  </si>
  <si>
    <t>SELDEN MIDDLE SCHOOL</t>
  </si>
  <si>
    <t>STAGECOACH SCHOOL</t>
  </si>
  <si>
    <t>JERICHO ELEMENTARY SCHOOL</t>
  </si>
  <si>
    <t>CENTEREACH HIGH SCHOOL</t>
  </si>
  <si>
    <t>NEW LANE MEMORIAL ELEMENTARY SCHOOL</t>
  </si>
  <si>
    <t>UNITY DRIVE KINDERGARTEN-PRE K CENTER</t>
  </si>
  <si>
    <t>C E WALTERS SCHOOL</t>
  </si>
  <si>
    <t>CORAM ELEMENTARY SCHOOL</t>
  </si>
  <si>
    <t>RIDGE ELEMENTARY SCHOOL</t>
  </si>
  <si>
    <t>WEST MIDDLE ISLAND SCHOOL</t>
  </si>
  <si>
    <t>LONGWOOD HIGH SCHOOL</t>
  </si>
  <si>
    <t>LONGWOOD JUNIOR HIGH SCHOOL</t>
  </si>
  <si>
    <t>LONGWOOD MIDDLE SCHOOL</t>
  </si>
  <si>
    <t>BARTON ELEMENTARY SCHOOL</t>
  </si>
  <si>
    <t>TREMONT ELEMENTARY SCHOOL</t>
  </si>
  <si>
    <t>BAY ELEMENTARY SCHOOL</t>
  </si>
  <si>
    <t>MEDFORD ELEMENTARY SCHOOL</t>
  </si>
  <si>
    <t>RIVER ELEMENTARY SCHOOL</t>
  </si>
  <si>
    <t>OREGON MIDDLE SCHOOL</t>
  </si>
  <si>
    <t>SOUTH OCEAN MIDDLE SCHOOL</t>
  </si>
  <si>
    <t>PATCHOGUE-MEDFORD HIGH SCHOOL</t>
  </si>
  <si>
    <t>CANAAN ELEMENTARY SCHOOL</t>
  </si>
  <si>
    <t>SAXTON MIDDLE SCHOOL</t>
  </si>
  <si>
    <t>WILLIAM FLOYD HIGH SCHOOL</t>
  </si>
  <si>
    <t>WILLIAM FLOYD ELEMENTARY SCHOOL</t>
  </si>
  <si>
    <t>TANGIER SMITH ELEMENTARY SCHOOL</t>
  </si>
  <si>
    <t>MORICHES ELEMENTARY SCHOOL</t>
  </si>
  <si>
    <t>JOHN S HOBART ELEMENTARY SCHOOL</t>
  </si>
  <si>
    <t>WILLIAM FLOYD MIDDLE SCHOOL</t>
  </si>
  <si>
    <t>NATHANIEL WOODHULL ELEMENTARY SCHOOL</t>
  </si>
  <si>
    <t>WILLIAM PACA MIDDLE SCHOOL</t>
  </si>
  <si>
    <t>WILLIAM FLOYD LEARNING CENTER</t>
  </si>
  <si>
    <t>CENTER MORICHES HIGH SCHOOL</t>
  </si>
  <si>
    <t>CENTER MORICHES MIDDLE SCHOOL</t>
  </si>
  <si>
    <t>CLAYTON HUEY ELEMENTARY SCHOOL</t>
  </si>
  <si>
    <t>EAST MORICHES SCHOOL</t>
  </si>
  <si>
    <t>EAST MORICHES ELEMENTARY SCHOOL</t>
  </si>
  <si>
    <t>KREAMER STREET ELEMENTARY SCHOOL</t>
  </si>
  <si>
    <t>BROOKHAVEN ELEMENTARY SCHOOL</t>
  </si>
  <si>
    <t>BELLPORT MIDDLE SCHOOL</t>
  </si>
  <si>
    <t>FRANK P LONG INTERMEDIATE SCHOOL</t>
  </si>
  <si>
    <t>BELLPORT SENIOR HIGH SCHOOL</t>
  </si>
  <si>
    <t>VERNE W CRITZ ELEMENTARY SCHOOL</t>
  </si>
  <si>
    <t>JOHN M MARSHALL ELEMENTARY SCHOOL</t>
  </si>
  <si>
    <t>EAST HAMPTON HIGH SCHOOL</t>
  </si>
  <si>
    <t>EAST HAMPTON MIDDLE SCHOOL</t>
  </si>
  <si>
    <t>WAINSCOTT SCHOOL</t>
  </si>
  <si>
    <t>AMAGANSETT SCHOOL</t>
  </si>
  <si>
    <t>SPRINGS SCHOOL</t>
  </si>
  <si>
    <t>SAG HARBOR ELEMENTARY SCHOOL</t>
  </si>
  <si>
    <t>PIERSON MIDDLE/HIGH SCHOOL</t>
  </si>
  <si>
    <t>MONTAUK SCHOOL</t>
  </si>
  <si>
    <t>JAMES H BOYD ELEMENTARY SCHOOL</t>
  </si>
  <si>
    <t>ELWOOD/JOHN GLENN HIGH SCHOOL</t>
  </si>
  <si>
    <t>HARLEY AVENUE ELEMENTARY SCHOOL</t>
  </si>
  <si>
    <t>ELWOOD MIDDLE SCHOOL</t>
  </si>
  <si>
    <t>LLOYD HARBOR SCHOOL</t>
  </si>
  <si>
    <t>WEST SIDE SCHOOL</t>
  </si>
  <si>
    <t>COLD SPRING HARBOR HIGH SCHOOL</t>
  </si>
  <si>
    <t>GOOSEHILL PRIMARY CENTER</t>
  </si>
  <si>
    <t>SOUTHDOWN SCHOOL</t>
  </si>
  <si>
    <t>FLOWER HILL SCHOOL</t>
  </si>
  <si>
    <t>JEFFERSON SCHOOL</t>
  </si>
  <si>
    <t>WASHINGTON SCHOOL</t>
  </si>
  <si>
    <t>JACK ABRAMS STEM MAGNET SCHOOL</t>
  </si>
  <si>
    <t>HUNTINGTON HIGH SCHOOL</t>
  </si>
  <si>
    <t>J TAYLOR FINLEY MIDDLE SCHOOL</t>
  </si>
  <si>
    <t>WOODHULL INTERMEDIATE SCHOOL</t>
  </si>
  <si>
    <t>DICKINSON AVENUE ELEMENTARY SCHOOL</t>
  </si>
  <si>
    <t>FIFTH AVENUE ELEMENTARY SCHOOL</t>
  </si>
  <si>
    <t>OCEAN AVENUE SCHOOL</t>
  </si>
  <si>
    <t>PULASKI ROAD SCHOOL</t>
  </si>
  <si>
    <t>EAST NORTHPORT MIDDLE SCHOOL</t>
  </si>
  <si>
    <t>NORTHPORT MIDDLE SCHOOL</t>
  </si>
  <si>
    <t>NORTHPORT SENIOR HIGH SCHOOL</t>
  </si>
  <si>
    <t>BELLEROSE ELEMENTARY SCHOOL</t>
  </si>
  <si>
    <t>OTSEGO ELEMENTARY SCHOOL</t>
  </si>
  <si>
    <t>SUNQUAM ELEMENTARY SCHOOL</t>
  </si>
  <si>
    <t>CANDLEWOOD MIDDLE SCHOOL</t>
  </si>
  <si>
    <t>HALF HOLLOW HILLS HIGH SCHOOL EAST</t>
  </si>
  <si>
    <t>VANDERBILT ELEMENTARY SCHOOL</t>
  </si>
  <si>
    <t>PAUMANOK ELEMENTARY SCHOOL</t>
  </si>
  <si>
    <t>SIGNAL HILL ELEMENTARY SCHOOL</t>
  </si>
  <si>
    <t>WEST HOLLOW MIDDLE SCHOOL</t>
  </si>
  <si>
    <t>HALF HOLLOW HILLS HIGH SCHOOL WEST</t>
  </si>
  <si>
    <t>WASHINGTON DRIVE PRIMARY SCHOOL</t>
  </si>
  <si>
    <t>OLDFIELD MIDDLE SCHOOL</t>
  </si>
  <si>
    <t>HARBORFIELDS HIGH SCHOOL</t>
  </si>
  <si>
    <t>THOMAS J LAHEY ELEMENTARY SCHOOL</t>
  </si>
  <si>
    <t>INDIAN HOLLOW SCHOOL</t>
  </si>
  <si>
    <t>NORTH RIDGE SCHOOL</t>
  </si>
  <si>
    <t>WOOD PARK SCHOOL</t>
  </si>
  <si>
    <t>COMMACK HIGH SCHOOL</t>
  </si>
  <si>
    <t>ROLLING HILLS SCHOOL</t>
  </si>
  <si>
    <t>COMMACK MIDDLE SCHOOL</t>
  </si>
  <si>
    <t>BURR INTERMEDIATE SCHOOL</t>
  </si>
  <si>
    <t>SAWMILL INTERMEDIATE SCHOOL</t>
  </si>
  <si>
    <t>OAKWOOD PRIMARY CENTER</t>
  </si>
  <si>
    <t>SILAS WOOD 6TH GRADE CENTER</t>
  </si>
  <si>
    <t>BIRCHWOOD INTERMEDIATE SCHOOL</t>
  </si>
  <si>
    <t>COUNTRYWOOD PRIMARY CENTER</t>
  </si>
  <si>
    <t>WALT WHITMAN HIGH SCHOOL</t>
  </si>
  <si>
    <t>MAPLEWOOD INTERMEDIATE SCHOOL</t>
  </si>
  <si>
    <t>HENRY L STIMSON MIDDLE SCHOOL</t>
  </si>
  <si>
    <t>BROOK AVENUE ELEMENTARY SCHOOL</t>
  </si>
  <si>
    <t>GARDINER MANOR SCHOOL</t>
  </si>
  <si>
    <t>MARY G CLARKSON SCHOOL</t>
  </si>
  <si>
    <t>FIFTH AVENUE SCHOOL</t>
  </si>
  <si>
    <t>SOUTH COUNTRY SCHOOL</t>
  </si>
  <si>
    <t>BAY SHORE SENIOR HIGH SCHOOL</t>
  </si>
  <si>
    <t>BAY SHORE MIDDLE SCHOOL</t>
  </si>
  <si>
    <t>ISLIP HIGH SCHOOL</t>
  </si>
  <si>
    <t>COMMACK ROAD ELEMENTARY SCHOOL</t>
  </si>
  <si>
    <t>ISLIP MIDDLE SCHOOL</t>
  </si>
  <si>
    <t>MAUD S SHERWOOD ELEMENTARY SCHOOL</t>
  </si>
  <si>
    <t>WING ELEMENTARY SCHOOL</t>
  </si>
  <si>
    <t>CONNETQUOT ELEMENTARY SCHOOL</t>
  </si>
  <si>
    <t>TIMBER POINT ELEMENTARY SCHOOL</t>
  </si>
  <si>
    <t>EAST ISLIP HIGH SCHOOL</t>
  </si>
  <si>
    <t>RUTH C KINNEY ELEMENTARY SCHOOL</t>
  </si>
  <si>
    <t>EAST ISLIP MIDDLE SCHOOL</t>
  </si>
  <si>
    <t>CHERRY AVENUE ELEMENTARY SCHOOL</t>
  </si>
  <si>
    <t>SUNRISE DRIVE ELEMENTARY SCHOOL</t>
  </si>
  <si>
    <t>SAYVILLE HIGH SCHOOL</t>
  </si>
  <si>
    <t>SAYVILLE MIDDLE SCHOOL</t>
  </si>
  <si>
    <t>LINCOLN AVENUE ELEMENTARY SCHOOL</t>
  </si>
  <si>
    <t>BLUE POINT ELEMENTARY SCHOOL</t>
  </si>
  <si>
    <t>SYLVAN AVENUE ELEMENTARY SCHOOL</t>
  </si>
  <si>
    <t>BAYPORT-BLUE POINT HIGH SCHOOL</t>
  </si>
  <si>
    <t>ACADEMY STREET ELEMENTARY SCHOOL</t>
  </si>
  <si>
    <t>JAMES WILSON YOUNG MIDDLE SCHOOL</t>
  </si>
  <si>
    <t>PINES ELEMENTARY SCHOOL</t>
  </si>
  <si>
    <t>BRETTON WOODS ELEMENTARY SCHOOL</t>
  </si>
  <si>
    <t>HAUPPAUGE MIDDLE SCHOOL</t>
  </si>
  <si>
    <t>HAUPPAUGE HIGH SCHOOL</t>
  </si>
  <si>
    <t>FOREST BROOK ELEMENTARY SCHOOL</t>
  </si>
  <si>
    <t>HELEN B DUFFIELD ELEMENTARY SCHOOL</t>
  </si>
  <si>
    <t>JOHN PEARL ELEMENTARY SCHOOL</t>
  </si>
  <si>
    <t>EDITH L SLOCUM ELEMENTARY SCHOOL</t>
  </si>
  <si>
    <t>SYCAMORE AVENUE ELEMENTARY SCHOOL</t>
  </si>
  <si>
    <t>CONNETQUOT HIGH SCHOOL</t>
  </si>
  <si>
    <t>CHEROKEE STREET ELEMENTARY SCHOOL</t>
  </si>
  <si>
    <t>IDLE HOUR ELEMENTARY SCHOOL</t>
  </si>
  <si>
    <t>EDWARD J BOSTI ELEMENTARY SCHOOL</t>
  </si>
  <si>
    <t>RONKONKOMA MIDDLE SCHOOL</t>
  </si>
  <si>
    <t>OAKDALE-BOHEMIA MIDDLE SCHOOL</t>
  </si>
  <si>
    <t>BAYVIEW ELEMENTARY SCHOOL</t>
  </si>
  <si>
    <t>MANETUCK ELEMENTARY SCHOOL</t>
  </si>
  <si>
    <t>OQUENOCK ELEMENTARY SCHOOL</t>
  </si>
  <si>
    <t>PAUL J BELLEW ELEMENTARY SCHOOL</t>
  </si>
  <si>
    <t>BEACH STREET MIDDLE SCHOOL</t>
  </si>
  <si>
    <t>UDALL ROAD MIDDLE SCHOOL</t>
  </si>
  <si>
    <t>WEST ISLIP SENIOR HIGH SCHOOL</t>
  </si>
  <si>
    <t>SOUTHWEST ELEMENTARY SCHOOL</t>
  </si>
  <si>
    <t>HEMLOCK ELEMENTARY SCHOOL</t>
  </si>
  <si>
    <t>LAUREL PARK ELEMENTARY SCHOOL</t>
  </si>
  <si>
    <t>LORETTA PARK ELEMENTARY SCHOOL</t>
  </si>
  <si>
    <t>NORTHEAST ELEMENTARY SCHOOL</t>
  </si>
  <si>
    <t>OAK PARK ELEMENTARY SCHOOL</t>
  </si>
  <si>
    <t>PINE PARK ELEMENTARY SCHOOL</t>
  </si>
  <si>
    <t>SOUTHEAST ELEMENTARY SCHOOL</t>
  </si>
  <si>
    <t>TWIN PINES ELEMENTARY SCHOOL</t>
  </si>
  <si>
    <t>NORTH MIDDLE SCHOOL</t>
  </si>
  <si>
    <t>BRENTWOOD HIGH SCHOOL</t>
  </si>
  <si>
    <t>FRESHMAN CENTER</t>
  </si>
  <si>
    <t>CORDELLO AVENUE ELEMENTARY SCHOOL</t>
  </si>
  <si>
    <t>FRANCIS J O'NEILL SCHOOL</t>
  </si>
  <si>
    <t>MARGUERITE L MULVEY SCHOOL</t>
  </si>
  <si>
    <t>CENTRAL ISLIP SENIOR HIGH SCHOOL</t>
  </si>
  <si>
    <t>ANDREW T MORROW SCHOOL</t>
  </si>
  <si>
    <t>RALPH REED SCHOOL</t>
  </si>
  <si>
    <t>WOODHULL SCHOOL</t>
  </si>
  <si>
    <t>MILLER AVENUE SCHOOL</t>
  </si>
  <si>
    <t>WADING RIVER SCHOOL</t>
  </si>
  <si>
    <t>ALBERT G PRODELL MIDDLE SCHOOL</t>
  </si>
  <si>
    <t>SHOREHAM-WADING RIVER HIGH SCHOOL</t>
  </si>
  <si>
    <t>ROANOKE AVENUE SCHOOL</t>
  </si>
  <si>
    <t>AQUEBOGUE ELEMENTARY SCHOOL</t>
  </si>
  <si>
    <t>PHILLIPS AVENUE SCHOOL</t>
  </si>
  <si>
    <t>RIVERHEAD MIDDLE SCHOOL</t>
  </si>
  <si>
    <t>RILEY AVENUE SCHOOL</t>
  </si>
  <si>
    <t>RIVERHEAD SENIOR HIGH SCHOOL</t>
  </si>
  <si>
    <t>PULASKI STREET ELEMENTARY SCHOOL</t>
  </si>
  <si>
    <t>LITTLE FLOWER SCHOOL</t>
  </si>
  <si>
    <t>SHELTER ISLAND SCHOOL</t>
  </si>
  <si>
    <t>DOGWOOD ELEMENTARY SCHOOL</t>
  </si>
  <si>
    <t>MILLS POND ELEMENTARY SCHOOL</t>
  </si>
  <si>
    <t>MOUNT PLEASANT ELEMENTARY SCHOOL</t>
  </si>
  <si>
    <t>SAINT JAMES ELEMENTARY SCHOOL</t>
  </si>
  <si>
    <t>SMITHTOWN ELEMENTARY SCHOOL</t>
  </si>
  <si>
    <t>ACCOMPSETT ELEMENTARY SCHOOL</t>
  </si>
  <si>
    <t>SMITHTOWN HIGH SCHOOL EAST</t>
  </si>
  <si>
    <t>NESAQUAKE MIDDLE SCHOOL</t>
  </si>
  <si>
    <t>TACKAN ELEMENTARY SCHOOL</t>
  </si>
  <si>
    <t>ACCOMPSETT MIDDLE SCHOOL</t>
  </si>
  <si>
    <t>SMITHTOWN HIGH SCHOOL-WEST</t>
  </si>
  <si>
    <t>GREAT HOLLOW MIDDLE SCHOOL</t>
  </si>
  <si>
    <t>RJ O INTERMEDIATE SCHOOL</t>
  </si>
  <si>
    <t>KINGS PARK HIGH SCHOOL</t>
  </si>
  <si>
    <t>PARKVIEW ELEMENTARY SCHOOL</t>
  </si>
  <si>
    <t>FORT SALONGA ELEMENTARY SCHOOL</t>
  </si>
  <si>
    <t>WILLIAM T ROGERS MIDDLE SCHOOL</t>
  </si>
  <si>
    <t>REMSENBURG-SPEONK ELEMENTARY SCHOOL</t>
  </si>
  <si>
    <t>WESTHAMPTON BEACH SENIOR HIGH SCHOOL</t>
  </si>
  <si>
    <t>WESTHAMPTON BEACH ELEMENTARY SCHOOL</t>
  </si>
  <si>
    <t>WESTHAMPTON MIDDLE SCHOOL</t>
  </si>
  <si>
    <t>QUOGUE ELEMENTARY SCHOOL</t>
  </si>
  <si>
    <t>HAMPTON BAYS HIGH SCHOOL</t>
  </si>
  <si>
    <t>HAMPTON BAYS ELEMENTARY SCHOOL</t>
  </si>
  <si>
    <t>HAMPTON BAYS MIDDLE SCHOOL</t>
  </si>
  <si>
    <t>SOUTHAMPTON ELEMENTARY SCHOOL</t>
  </si>
  <si>
    <t>SOUTHAMPTON INTERMEDIATE SCHOOL</t>
  </si>
  <si>
    <t>SOUTHAMPTON HIGH SCHOOL</t>
  </si>
  <si>
    <t>BRIDGEHAMPTON SCHOOL</t>
  </si>
  <si>
    <t>SAGAPONACK SCHOOL</t>
  </si>
  <si>
    <t>EASTPORT-SOUTH MANOR JUNIOR SENIOR HIGH SCHOOL</t>
  </si>
  <si>
    <t>EASTPORT ELEMENTARY SCHOOL</t>
  </si>
  <si>
    <t>SOUTH STREET SCHOOL</t>
  </si>
  <si>
    <t>DAYTON AVENUE SCHOOL</t>
  </si>
  <si>
    <t>TUTTLE AVENUE SCHOOL</t>
  </si>
  <si>
    <t>TUCKAHOE SCHOOL</t>
  </si>
  <si>
    <t>EAST QUOGUE SCHOOL</t>
  </si>
  <si>
    <t>OYSTERPONDS ELEMENTARY SCHOOL</t>
  </si>
  <si>
    <t>FISHERS ISLAND SCHOOL</t>
  </si>
  <si>
    <t>SOUTHOLD ELEMENTARY SCHOOL</t>
  </si>
  <si>
    <t>SOUTHOLD JUNIOR-SENIOR HIGH SCHOOL</t>
  </si>
  <si>
    <t>GREENPORT HIGH SCHOOL</t>
  </si>
  <si>
    <t>GREENPORT ELEMENTARY SCHOOL</t>
  </si>
  <si>
    <t>MATTITUCK JUNIOR-SENIOR HIGH SCHOOL</t>
  </si>
  <si>
    <t>MATTITUCK-CUTCHOGUE ELEMENTARY SCHOOL</t>
  </si>
  <si>
    <t>NEW SUFFOLK SCHOOL</t>
  </si>
  <si>
    <t>FALLSBURG JUNIOR SENIOR HIGH SCHOOL</t>
  </si>
  <si>
    <t>BENJAMIN COSOR ELEMENTARY SCHOOL</t>
  </si>
  <si>
    <t>ELDRED JUNIOR-SENIOR HIGH SCHOOL</t>
  </si>
  <si>
    <t>GEORGE ROSS MACKENZIE ELEMENTARY SCHOOL</t>
  </si>
  <si>
    <t>TRI-VALLEY ELEMENTARY SCHOOL</t>
  </si>
  <si>
    <t>TRI-VALLEY SECONDARY SCHOOL</t>
  </si>
  <si>
    <t>ROSCOE CENTRAL SCHOOL</t>
  </si>
  <si>
    <t>LIVINGSTON MANOR ELEMENTARY SCHOOL</t>
  </si>
  <si>
    <t>LIVINGSTON MANOR HIGH SCHOOL</t>
  </si>
  <si>
    <t>EMMA C CHASE SCHOOL</t>
  </si>
  <si>
    <t>GEORGE L COOKE SCHOOL</t>
  </si>
  <si>
    <t>KENNETH L RUTHERFORD SCHOOL</t>
  </si>
  <si>
    <t>MONTICELLO HIGH SCHOOL</t>
  </si>
  <si>
    <t>ROBERT J KAISER MIDDLE SCHOOL</t>
  </si>
  <si>
    <t>SULLIVAN WEST ELEMENTARY SCHOOL</t>
  </si>
  <si>
    <t>SULLIVAN WEST HIGH SCHOOL AT LAKE HUNTINGTON</t>
  </si>
  <si>
    <t>ELM STREET ELEMENTARY SCHOOL</t>
  </si>
  <si>
    <t>LINCOLN STREET ELEMENTARY SCHOOL</t>
  </si>
  <si>
    <t>WAVERLY MIDDLE SCHOOL</t>
  </si>
  <si>
    <t>WAVERLY HIGH SCHOOL</t>
  </si>
  <si>
    <t>CANDOR JUNIOR-SENIOR HIGH SCHOOL</t>
  </si>
  <si>
    <t>CANDOR ELEMENTARY SCHOOL</t>
  </si>
  <si>
    <t>NEWARK VALLEY MIDDLE SCHOOL</t>
  </si>
  <si>
    <t>NATHAN T HALL SCHOOL</t>
  </si>
  <si>
    <t>NEWARK VALLEY SENIOR HIGH SCHOOL</t>
  </si>
  <si>
    <t>APALACHIN ELEMENTARY SCHOOL</t>
  </si>
  <si>
    <t>OWEGO ELEMENTARY SCHOOL</t>
  </si>
  <si>
    <t>OWEGO-APALACHIN MIDDLE SCHOOL</t>
  </si>
  <si>
    <t>OWEGO FREE ACADEMY</t>
  </si>
  <si>
    <t>SPENCER-VAN ETTEN MIDDLE SCHOOL</t>
  </si>
  <si>
    <t>SPENCER-VAN ETTEN HIGH SCHOOL</t>
  </si>
  <si>
    <t>SPENCER-VAN ETTEN ELEMENTARY SCHOOL</t>
  </si>
  <si>
    <t>TIOGA SENIOR HIGH SCHOOL</t>
  </si>
  <si>
    <t>TIOGA ELEMENTARY SCHOOL</t>
  </si>
  <si>
    <t>TIOGA MIDDLE SCHOOL</t>
  </si>
  <si>
    <t>DRYDEN ELEMENTARY SCHOOL</t>
  </si>
  <si>
    <t>DRYDEN HIGH SCHOOL</t>
  </si>
  <si>
    <t>CASSAVANT ELEMENTARY SCHOOL</t>
  </si>
  <si>
    <t>FREEVILLE ELEMENTARY SCHOOL</t>
  </si>
  <si>
    <t>DRYDEN MIDDLE SCHOOL</t>
  </si>
  <si>
    <t>GEORGE JUNIOR REPUBLIC SCHOOL</t>
  </si>
  <si>
    <t>GROTON JUNIOR/SENIOR HIGH SCHOOL</t>
  </si>
  <si>
    <t>GROTON ELEMENTARY SCHOOL</t>
  </si>
  <si>
    <t>BELLE SHERMAN SCHOOL</t>
  </si>
  <si>
    <t>CAROLINE ELEMENTARY SCHOOL</t>
  </si>
  <si>
    <t>BEVERLY J MARTIN ELEMENTARY SCHOOL</t>
  </si>
  <si>
    <t>ENFIELD SCHOOL</t>
  </si>
  <si>
    <t>FALL CREEK ELEMENTARY SCHOOL</t>
  </si>
  <si>
    <t>SOUTH HILL SCHOOL</t>
  </si>
  <si>
    <t>BOYNTON MIDDLE SCHOOL</t>
  </si>
  <si>
    <t>DEWITT MIDDLE SCHOOL</t>
  </si>
  <si>
    <t>ITHACA SENIOR HIGH SCHOOL</t>
  </si>
  <si>
    <t>LEHMAN ALTERNATIVE COMMUNITY SCHOOL</t>
  </si>
  <si>
    <t>RAYMOND C BUCKLEY ELEMENTARY SCHOOL</t>
  </si>
  <si>
    <t>LANSING HIGH SCHOOL</t>
  </si>
  <si>
    <t>LANSING MIDDLE SCHOOL</t>
  </si>
  <si>
    <t>NEWFIELD ELEMENTARY SCHOOL</t>
  </si>
  <si>
    <t>NEWFIELD SENIOR HIGH SCHOOL</t>
  </si>
  <si>
    <t>NEWFIELD MIDDLE SCHOOL</t>
  </si>
  <si>
    <t>RUSSELL I DOIG MIDDLE SCHOOL</t>
  </si>
  <si>
    <t>CHARLES O DICKERSON HIGH SCHOOL</t>
  </si>
  <si>
    <t>TRUMANSBURG ELEMENTARY SCHOOL</t>
  </si>
  <si>
    <t>CHAMBERS SCHOOL</t>
  </si>
  <si>
    <t>ERNEST C MYER SCHOOL</t>
  </si>
  <si>
    <t>E R CROSBY ELEMENTARY SCHOOL</t>
  </si>
  <si>
    <t>ROBERT R GRAVES SCHOOL</t>
  </si>
  <si>
    <t>J WATSON BAILEY MIDDLE SCHOOL</t>
  </si>
  <si>
    <t>KINGSTON HIGH SCHOOL</t>
  </si>
  <si>
    <t>HARRY L EDSON SCHOOL</t>
  </si>
  <si>
    <t>M CLIFFORD MILLER MIDDLE SCHOOL</t>
  </si>
  <si>
    <t>HIGHLAND HIGH SCHOOL</t>
  </si>
  <si>
    <t>HIGHLAND MIDDLE SCHOOL</t>
  </si>
  <si>
    <t>RONDOUT VALLEY HIGH SCHOOL</t>
  </si>
  <si>
    <t>MARBLETOWN ELEMENTARY SCHOOL</t>
  </si>
  <si>
    <t>KERHONKSON ELEMENTARY SCHOOL</t>
  </si>
  <si>
    <t>RONDOUT VALLEY JUNIOR HIGH SCHOOL</t>
  </si>
  <si>
    <t>RONDOUT VALLEY INTERMEDIATE SCHOOL</t>
  </si>
  <si>
    <t>MARLBORO MIDDLE SCHOOL</t>
  </si>
  <si>
    <t>MARLBORO CENTRAL HIGH SCHOOL</t>
  </si>
  <si>
    <t>MARLBORO ELEMENTARY SCHOOL</t>
  </si>
  <si>
    <t>DUZINE SCHOOL</t>
  </si>
  <si>
    <t>LENAPE ELEMENTARY SCHOOL</t>
  </si>
  <si>
    <t>NEW PALTZ MIDDLE SCHOOL</t>
  </si>
  <si>
    <t>NEW PALTZ SENIOR HIGH SCHOOL</t>
  </si>
  <si>
    <t>REGINALD BENNETT ELEMENTARY SCHOOL</t>
  </si>
  <si>
    <t>PHOENICIA ELEMENTARY SCHOOL</t>
  </si>
  <si>
    <t>WOODSTOCK ELEMENTARY SCHOOL</t>
  </si>
  <si>
    <t>ONTEORA HIGH SCHOOL</t>
  </si>
  <si>
    <t>ONTEORA MIDDLE SCHOOL</t>
  </si>
  <si>
    <t>RICCARDI ELEMENTARY SCHOOL</t>
  </si>
  <si>
    <t>MORSE SCHOOL</t>
  </si>
  <si>
    <t>CAHILL SCHOOL</t>
  </si>
  <si>
    <t>MOUNT MARION ELEMENTARY SCHOOL</t>
  </si>
  <si>
    <t>SAUGERTIES JUNIOR HIGH SCHOOL</t>
  </si>
  <si>
    <t>SAUGERTIES SENIOR HIGH SCHOOL</t>
  </si>
  <si>
    <t>LEPTONDALE ELEMENTARY SCHOOL</t>
  </si>
  <si>
    <t>OSTRANDER ELEMENTARY SCHOOL</t>
  </si>
  <si>
    <t>PLATTEKILL ELEMENTARY SCHOOL</t>
  </si>
  <si>
    <t>WALLKILL SENIOR HIGH SCHOOL</t>
  </si>
  <si>
    <t>JOHN G BORDEN MIDDLE SCHOOL</t>
  </si>
  <si>
    <t>ELLENVILLE ELEMENTARY SCHOOL</t>
  </si>
  <si>
    <t>ELLENVILLE HIGH SCHOOL</t>
  </si>
  <si>
    <t>ELLENVILLE MIDDLE SCHOOL</t>
  </si>
  <si>
    <t>BOLTON CENTRAL SCHOOL</t>
  </si>
  <si>
    <t>NORTH WARREN CENTRAL SCHOOL</t>
  </si>
  <si>
    <t>BIG CROSS STREET SCHOOL</t>
  </si>
  <si>
    <t>JACKSON HEIGHTS SCHOOL</t>
  </si>
  <si>
    <t>KENSINGTON ROAD SCHOOL</t>
  </si>
  <si>
    <t>GLENS FALLS MIDDLE SCHOOL</t>
  </si>
  <si>
    <t>GLENS FALLS SENIOR HIGH SCHOOL</t>
  </si>
  <si>
    <t>JOHNSBURG CENTRAL SCHOOL</t>
  </si>
  <si>
    <t>LAKE GEORGE ELEMENTARY SCHOOL</t>
  </si>
  <si>
    <t>LAKE GEORGE JUNIOR-SENIOR HIGH SCHOOL</t>
  </si>
  <si>
    <t>QUEENSBURY ELEMENTARY SCHOOL</t>
  </si>
  <si>
    <t>QUEENSBURY SENIOR HIGH SCHOOL</t>
  </si>
  <si>
    <t>QUEENSBURY MIDDLE SCHOOL</t>
  </si>
  <si>
    <t>WILLIAM H BARTON INTERMEDIATE SCHOOL</t>
  </si>
  <si>
    <t>ABRAHAM WING SCHOOL</t>
  </si>
  <si>
    <t>WARRENSBURG JUNIOR-SENIOR HIGH SCHOOL</t>
  </si>
  <si>
    <t>WARRENSBURG ELEMENTARY SCHOOL</t>
  </si>
  <si>
    <t>ARGYLE JUNIOR/SENIOR HIGH SCHOOL</t>
  </si>
  <si>
    <t>ARGYLE ELEMENTARY SCHOOL</t>
  </si>
  <si>
    <t>FORT ANN ELEMENTARY SCHOOL</t>
  </si>
  <si>
    <t>FORT EDWARD SCHOOL</t>
  </si>
  <si>
    <t>MARY J TANNER PRIMARY SCHOOL</t>
  </si>
  <si>
    <t>GRANVILLE JUNIOR-SENIOR HIGH SCHOOL</t>
  </si>
  <si>
    <t>GRANVILLE ELEMENTARY SCHOOL</t>
  </si>
  <si>
    <t>GREENWICH JUNIOR-SENIOR HIGH SCHOOL</t>
  </si>
  <si>
    <t>GREENWICH ELEMENTARY SCHOOL</t>
  </si>
  <si>
    <t>HARTFORD MIDDLE/HIGH SCHOOL</t>
  </si>
  <si>
    <t>FLOYD HARWOOD ELEMENTARY SCHOOL</t>
  </si>
  <si>
    <t>HUDSON FALLS HIGH SCHOOL</t>
  </si>
  <si>
    <t>HUDSON FALLS MIDDLE SCHOOL</t>
  </si>
  <si>
    <t>MARGARET MURPHY KINDERGARTEN CENTER</t>
  </si>
  <si>
    <t>HUDSON FALLS INTERMEDIATE SCHOOL</t>
  </si>
  <si>
    <t>HUDSON FALLS PRIMARY SCHOOL</t>
  </si>
  <si>
    <t>PUTNAM CENTRAL SCHOOL</t>
  </si>
  <si>
    <t>SALEM HIGH SCHOOL</t>
  </si>
  <si>
    <t>SALEM ELEMENTARY SCHOOL</t>
  </si>
  <si>
    <t>CAMBRIDGE ELEMENTARY SCHOOL</t>
  </si>
  <si>
    <t>CAMBRIDGE JUNIOR-SENIOR HIGH SCHOOL</t>
  </si>
  <si>
    <t>WHITEHALL ELEMENTARY SCHOOL</t>
  </si>
  <si>
    <t>WHITEHALL JUNIOR-SENIOR HIGH SCHOOL</t>
  </si>
  <si>
    <t>PERKINS ELEMENTARY SCHOOL</t>
  </si>
  <si>
    <t>NORMAN R KELLEY INTERMEDIATE SCHOOL</t>
  </si>
  <si>
    <t>LINCOLN ELEMENTARY SCHOOL</t>
  </si>
  <si>
    <t>NEWARK MIDDLE SCHOOL</t>
  </si>
  <si>
    <t>NEWARK SENIOR HIGH SCHOOL</t>
  </si>
  <si>
    <t>CLYDE-SAVANNAH ELEMENTARY SCHOOL</t>
  </si>
  <si>
    <t>CLYDE-SAVANNAH HIGH SCHOOL</t>
  </si>
  <si>
    <t>CLYDE-SAVANNAH MIDDLE SCHOOL</t>
  </si>
  <si>
    <t>LYONS ELEMENTARY SCHOOL</t>
  </si>
  <si>
    <t>LYONS SENIOR HIGH SCHOOL</t>
  </si>
  <si>
    <t>LYONS MIDDLE SCHOOL</t>
  </si>
  <si>
    <t>MARION ELEMENTARY SCHOOL</t>
  </si>
  <si>
    <t>MARION JUNIOR-SENIOR HIGH SCHOOL</t>
  </si>
  <si>
    <t>WAYNE SENIOR HIGH SCHOOL</t>
  </si>
  <si>
    <t>WAYNE CENTRAL MIDDLE SCHOOL</t>
  </si>
  <si>
    <t>PALMYRA-MACEDON SENIOR HIGH SCHOOL</t>
  </si>
  <si>
    <t>PALMYRA-MACEDON INTERMEDIATE SCHOOL</t>
  </si>
  <si>
    <t>PALMYRA-MACEDON PRIMARY SCHOOL</t>
  </si>
  <si>
    <t>PALMYRA-MACEDON MIDDLE SCHOOL</t>
  </si>
  <si>
    <t>RUBEN A CIRILLO HIGH SCHOOL</t>
  </si>
  <si>
    <t>RICHARD MANN ELEMENTARY SCHOOL</t>
  </si>
  <si>
    <t>GANANDA MIDDLE SCHOOL</t>
  </si>
  <si>
    <t>SODUS ELEMENTARY SCHOOL</t>
  </si>
  <si>
    <t>SODUS JR/SR HIGH SCHOOL</t>
  </si>
  <si>
    <t>SODUS INTERMEDIATE SCHOOL</t>
  </si>
  <si>
    <t>WILLIAMSON MIDDLE SCHOOL</t>
  </si>
  <si>
    <t>WILLIAMSON SENIOR HIGH SCHOOL</t>
  </si>
  <si>
    <t>WILLIAMSON ELEMENTARY SCHOOL</t>
  </si>
  <si>
    <t>NORTH ROSE-WOLCOTT ELEMENTARY SCHOOL</t>
  </si>
  <si>
    <t>NORTH ROSE-WOLCOTT MIDDLE SCHOOL</t>
  </si>
  <si>
    <t>NORTH ROSE-WOLCOTT HIGH SCHOOL</t>
  </si>
  <si>
    <t>MARGARET W CUYLER ELEMENTARY SCHOOL</t>
  </si>
  <si>
    <t>RED CREEK HIGH SCHOOL</t>
  </si>
  <si>
    <t>RED CREEK MIDDLE SCHOOL</t>
  </si>
  <si>
    <t>INCREASE MILLER ELEMENTARY SCHOOL</t>
  </si>
  <si>
    <t>KATONAH ELEMENTARY SCHOOL</t>
  </si>
  <si>
    <t>JOHN JAY HIGH SCHOOL</t>
  </si>
  <si>
    <t>JOHN JAY MIDDLE SCHOOL</t>
  </si>
  <si>
    <t>MEADOW POND ELEMENTARY SCHOOL</t>
  </si>
  <si>
    <t>BEDFORD VILLAGE ELEMENTARY SCHOOL</t>
  </si>
  <si>
    <t>BEDFORD HILLS ELEMENTARY SCHOOL</t>
  </si>
  <si>
    <t>MOUNT KISCO ELEMENTARY SCHOOL</t>
  </si>
  <si>
    <t>POUND RIDGE ELEMENTARY SCHOOL</t>
  </si>
  <si>
    <t>FOX LANE MIDDLE SCHOOL</t>
  </si>
  <si>
    <t>FOX LANE HIGH SCHOOL</t>
  </si>
  <si>
    <t>WEST PATENT ELEMENTARY SCHOOL</t>
  </si>
  <si>
    <t>CARRIE E TOMPKINS SCHOOL</t>
  </si>
  <si>
    <t>PIERRE VAN CORTLANDT SCHOOL</t>
  </si>
  <si>
    <t>CROTON-HARMON HIGH SCHOOL</t>
  </si>
  <si>
    <t>FRANK G LINDSEY ELEMENTARY SCHOOL</t>
  </si>
  <si>
    <t>HENDRICK HUDSON HIGH SCHOOL</t>
  </si>
  <si>
    <t>FURNACE WOODS ELEMENTARY SCHOOL</t>
  </si>
  <si>
    <t>BLUE MOUNTAIN MIDDLE SCHOOL</t>
  </si>
  <si>
    <t>BUCHANAN-VERPLANCK ELEMENTARY SCHOOL</t>
  </si>
  <si>
    <t>ANNE HUTCHINSON SCHOOL</t>
  </si>
  <si>
    <t>GREENVALE SCHOOL</t>
  </si>
  <si>
    <t>WAVERLY EARLY CHILDHOOD CENTER</t>
  </si>
  <si>
    <t>EASTCHESTER MIDDLE SCHOOL</t>
  </si>
  <si>
    <t>EASTCHESTER SENIOR HIGH SCHOOL</t>
  </si>
  <si>
    <t>WILLIAM E COTTLE SCHOOL</t>
  </si>
  <si>
    <t>TUCKAHOE HIGH SCHOOL</t>
  </si>
  <si>
    <t>TUCKAHOE MIDDLE SCHOOL</t>
  </si>
  <si>
    <t>BRONXVILLE HIGH SCHOOL</t>
  </si>
  <si>
    <t>BRONXVILLE ELEMENTARY SCHOOL</t>
  </si>
  <si>
    <t>BRONXVILLE MIDDLE SCHOOL</t>
  </si>
  <si>
    <t>JOHN PAULDING SCHOOL</t>
  </si>
  <si>
    <t>W L MORSE SCHOOL</t>
  </si>
  <si>
    <t>SLEEPY HOLLOW HIGH SCHOOL</t>
  </si>
  <si>
    <t>WASHINGTON IRVING INTERM SCHOOL</t>
  </si>
  <si>
    <t>SLEEPY HOLLOW MIDDLE SCHOOL</t>
  </si>
  <si>
    <t>IRVINGTON HIGH SCHOOL</t>
  </si>
  <si>
    <t>MAIN STREET SCHOOL SCHOOL (4-5)</t>
  </si>
  <si>
    <t>IRVINGTON MIDDLE SCHOOL</t>
  </si>
  <si>
    <t>DOWS LANE (K-3) SCHOOL</t>
  </si>
  <si>
    <t>SPRINGHURST ELEMENTARY SCHOOL</t>
  </si>
  <si>
    <t>DOBBS FERRY HIGH SCHOOL</t>
  </si>
  <si>
    <t>DOBBS FERRY MIDDLE SCHOOL</t>
  </si>
  <si>
    <t>HILLSIDE ELEMENTARY SCHOOL</t>
  </si>
  <si>
    <t>FARRAGUT MIDDLE SCHOOL</t>
  </si>
  <si>
    <t>HASTINGS HIGH SCHOOL</t>
  </si>
  <si>
    <t>ARDSLEY HIGH SCHOOL</t>
  </si>
  <si>
    <t>ARDSLEY MIDDLE SCHOOL</t>
  </si>
  <si>
    <t>CONCORD ROAD ELEMENTARY SCHOOL</t>
  </si>
  <si>
    <t>GREENVILLE SCHOOL</t>
  </si>
  <si>
    <t>SEELY PLACE SCHOOL</t>
  </si>
  <si>
    <t>EDGEMONT JUNIOR-SENIOR HIGH SCHOOL</t>
  </si>
  <si>
    <t>LEE F JACKSON SCHOOL</t>
  </si>
  <si>
    <t>RICHARD J BAILEY SCHOOL</t>
  </si>
  <si>
    <t>EARLY CHILDHOOD PROGRAM</t>
  </si>
  <si>
    <t>HIGHVIEW SCHOOL</t>
  </si>
  <si>
    <t>CARL L DIXSON ELEMENTARY SCHOOL</t>
  </si>
  <si>
    <t>ALICE E GRADY ELEMENTARY SCHOOL</t>
  </si>
  <si>
    <t>ALEXANDER HAMILTON HIGH SCHOOL</t>
  </si>
  <si>
    <t>ZICCOLELLA ELEMENTARY SCHOOL</t>
  </si>
  <si>
    <t>MARTIN LUTHER KING JR HIGH SCHOOL</t>
  </si>
  <si>
    <t>ZICCOLELLA MIDDLE SCHOOL</t>
  </si>
  <si>
    <t>GREENBURGH ELEVEN ELEMENTARY SCHOOL</t>
  </si>
  <si>
    <t>GREENBURGH ELEVEN MIDDLE SCHOOL</t>
  </si>
  <si>
    <t>GREENBURGH ELEVEN HIGH SCHOOL</t>
  </si>
  <si>
    <t>GREENBURGH ACADEMY</t>
  </si>
  <si>
    <t>REACH ACADEMY (THE)</t>
  </si>
  <si>
    <t>CLARK ACADEMY</t>
  </si>
  <si>
    <t>KAPLAN CAREER ACADEMY</t>
  </si>
  <si>
    <t>PARSONS MEMORIAL SCHOOL</t>
  </si>
  <si>
    <t>HARRISON HIGH SCHOOL</t>
  </si>
  <si>
    <t>PURCHASE SCHOOL</t>
  </si>
  <si>
    <t>SAMUEL J PRESTON SCHOOL</t>
  </si>
  <si>
    <t>LOUIS M KLEIN MIDDLE SCHOOL</t>
  </si>
  <si>
    <t>CENTRAL SCHOOL</t>
  </si>
  <si>
    <t>CHATSWORTH AVENUE SCHOOL</t>
  </si>
  <si>
    <t>MAMARONECK AVENUE SCHOOL</t>
  </si>
  <si>
    <t>MURRAY AVENUE SCHOOL</t>
  </si>
  <si>
    <t>HOMMOCKS SCHOOL</t>
  </si>
  <si>
    <t>MAMARONECK HIGH SCHOOL</t>
  </si>
  <si>
    <t>HAWTHORNE ELEMENTARY SCHOOL</t>
  </si>
  <si>
    <t>COLUMBUS ELEMENTARY SCHOOL</t>
  </si>
  <si>
    <t>WESTLAKE HIGH SCHOOL</t>
  </si>
  <si>
    <t>WESTLAKE MIDDLE SCHOOL</t>
  </si>
  <si>
    <t>POCANTICO HILLS CENTRAL SCHOOL</t>
  </si>
  <si>
    <t>GELLER HOUSE SCHOOL</t>
  </si>
  <si>
    <t>MOUNT PLEASANT-COTTAGE SCHOOL</t>
  </si>
  <si>
    <t>EDENWALD SCHOOL</t>
  </si>
  <si>
    <t>KENSICO SCHOOL</t>
  </si>
  <si>
    <t>VIRGINIA ROAD ELEMENTARY SCHOOL</t>
  </si>
  <si>
    <t>VALHALLA HIGH SCHOOL</t>
  </si>
  <si>
    <t>VALHALLA MIDDLE SCHOOL</t>
  </si>
  <si>
    <t>BLYTHEDALE SCHOOL</t>
  </si>
  <si>
    <t>BEDFORD ROAD SCHOOL</t>
  </si>
  <si>
    <t>PLEASANTVILLE HIGH SCHOOL</t>
  </si>
  <si>
    <t>PLEASANTVILLE MIDDLE SCHOOL</t>
  </si>
  <si>
    <t>COLUMBUS SCHOOL AT THE FRANKO BUILDING</t>
  </si>
  <si>
    <t>EDWARD WILLIAMS SCHOOL</t>
  </si>
  <si>
    <t>HAMILTON SCHOOL</t>
  </si>
  <si>
    <t>HOLMES SCHOOL</t>
  </si>
  <si>
    <t>CECIL H PARKER SCHOOL</t>
  </si>
  <si>
    <t>PENNINGTON SCHOOL</t>
  </si>
  <si>
    <t>GRAHAM SCHOOL</t>
  </si>
  <si>
    <t>TRAPHAGEN SCHOOL</t>
  </si>
  <si>
    <t>MOUNT VERNON HIGH SCHOOL</t>
  </si>
  <si>
    <t>GRIMES SCHOOL</t>
  </si>
  <si>
    <t>DOUGLAS G GRAFFLIN SCHOOL</t>
  </si>
  <si>
    <t>ROARING BROOK SCHOOL</t>
  </si>
  <si>
    <t>ROBERT E BELL SCHOOL</t>
  </si>
  <si>
    <t>HORACE GREELEY HIGH SCHOOL</t>
  </si>
  <si>
    <t>WESTORCHARD SCHOOL</t>
  </si>
  <si>
    <t>SEVEN BRIDGES MIDDLE SCHOOL</t>
  </si>
  <si>
    <t>HENRY BARNARD SCHOOL</t>
  </si>
  <si>
    <t>GEORGE M DAVIS ELEMENTARY SCHOOL</t>
  </si>
  <si>
    <t>TRINITY ELEMENTARY SCHOOL</t>
  </si>
  <si>
    <t>WILLIAM B WARD ELEMENTARY SCHOOL</t>
  </si>
  <si>
    <t>DANIEL WEBSTER ELEMENTARY SCHOOL</t>
  </si>
  <si>
    <t>ALBERT LEONARD MIDDLE SCHOOL</t>
  </si>
  <si>
    <t>ISAAC E YOUNG MIDDLE SCHOOL</t>
  </si>
  <si>
    <t>NEW ROCHELLE HIGH SCHOOL</t>
  </si>
  <si>
    <t>COMAN HILL SCHOOL</t>
  </si>
  <si>
    <t>WAMPUS SCHOOL</t>
  </si>
  <si>
    <t>BYRAM HILLS HIGH SCHOOL</t>
  </si>
  <si>
    <t>H C CRITTENDEN MIDDLE SCHOOL</t>
  </si>
  <si>
    <t>PEQUENAKONCK ELEMENTARY SCHOOL</t>
  </si>
  <si>
    <t>NORTH SALEM MIDDLE SCHOOL/HIGH SCHOOL</t>
  </si>
  <si>
    <t>BROOKSIDE SCHOOL</t>
  </si>
  <si>
    <t>CLAREMONT SCHOOL</t>
  </si>
  <si>
    <t>PARK SCHOOL</t>
  </si>
  <si>
    <t>ROOSEVELT SCHOOL</t>
  </si>
  <si>
    <t>ANNE M DORNER MIDDLE SCHOOL</t>
  </si>
  <si>
    <t>OSSINING HIGH SCHOOL</t>
  </si>
  <si>
    <t>TODD ELEMENTARY SCHOOL</t>
  </si>
  <si>
    <t>BRIARCLIFF HIGH SCHOOL</t>
  </si>
  <si>
    <t>BRIARCLIFF MIDDLE SCHOOL</t>
  </si>
  <si>
    <t>HILLCREST SCHOOL</t>
  </si>
  <si>
    <t>OAKSIDE SCHOOL</t>
  </si>
  <si>
    <t>URIAH HILL SCHOOL</t>
  </si>
  <si>
    <t>WOODSIDE SCHOOL</t>
  </si>
  <si>
    <t>PEEKSKILL HIGH SCHOOL</t>
  </si>
  <si>
    <t>PEEKSKILL MIDDLE SCHOOL</t>
  </si>
  <si>
    <t>COLONIAL SCHOOL</t>
  </si>
  <si>
    <t>HUTCHINSON SCHOOL</t>
  </si>
  <si>
    <t>PROSPECT HILL SCHOOL</t>
  </si>
  <si>
    <t>SIWANOY SCHOOL</t>
  </si>
  <si>
    <t>PELHAM MEMORIAL HIGH SCHOOL</t>
  </si>
  <si>
    <t>PELHAM MIDDLE SCHOOL</t>
  </si>
  <si>
    <t>MIDLAND SCHOOL</t>
  </si>
  <si>
    <t>MILTON SCHOOL</t>
  </si>
  <si>
    <t>OSBORN SCHOOL</t>
  </si>
  <si>
    <t>RYE HIGH SCHOOL</t>
  </si>
  <si>
    <t>RYE MIDDLE SCHOOL</t>
  </si>
  <si>
    <t>F E BELLOWS ELEMENTARY SCHOOL</t>
  </si>
  <si>
    <t>RYE NECK SENIOR HIGH SCHOOL</t>
  </si>
  <si>
    <t>RYE NECK MIDDLE SCHOOL</t>
  </si>
  <si>
    <t>DANIEL WARREN ELEMENTARY SCHOOL</t>
  </si>
  <si>
    <t>KING STREET SCHOOL</t>
  </si>
  <si>
    <t>THOMAS A EDISON SCHOOL</t>
  </si>
  <si>
    <t>PORT CHESTER SENIOR HIGH SCHOOL</t>
  </si>
  <si>
    <t>PORT CHESTER MIDDLE SCHOOL</t>
  </si>
  <si>
    <t>BRUNO M PONTERIO RIDGE STREET SCHOOL</t>
  </si>
  <si>
    <t>BLIND BROOK HIGH SCHOOL</t>
  </si>
  <si>
    <t>BLIND BROOK-RYE MIDDLE SCHOOL</t>
  </si>
  <si>
    <t>EDGEWOOD SCHOOL</t>
  </si>
  <si>
    <t>FOX MEADOW SCHOOL</t>
  </si>
  <si>
    <t>GREENACRES SCHOOL</t>
  </si>
  <si>
    <t>HEATHCOTE SCHOOL</t>
  </si>
  <si>
    <t>QUAKER RIDGE SCHOOL</t>
  </si>
  <si>
    <t>SCARSDALE SENIOR HIGH SCHOOL</t>
  </si>
  <si>
    <t>SCARSDALE MIDDLE SCHOOL</t>
  </si>
  <si>
    <t>SOMERS SENIOR HIGH SCHOOL</t>
  </si>
  <si>
    <t>PRIMROSE SCHOOL</t>
  </si>
  <si>
    <t>SOMERS INTERMEDIATE SCHOOL</t>
  </si>
  <si>
    <t>SOMERS MIDDLE SCHOOL</t>
  </si>
  <si>
    <t>CHURCH STREET SCHOOL</t>
  </si>
  <si>
    <t>POST ROAD SCHOOL</t>
  </si>
  <si>
    <t>RIDGEWAY SCHOOL</t>
  </si>
  <si>
    <t>WHITE PLAINS SENIOR HIGH SCHOOL</t>
  </si>
  <si>
    <t>WHITE PLAINS MIDDLE SCHOOL</t>
  </si>
  <si>
    <t>ROBERT C DODSON SCHOOL</t>
  </si>
  <si>
    <t>FAMILY SCHOOL 32</t>
  </si>
  <si>
    <t>MONTESSORI SCHOOL 31</t>
  </si>
  <si>
    <t>PATRICIA A DICHIARO SCHOOL</t>
  </si>
  <si>
    <t>SCHOOL 9</t>
  </si>
  <si>
    <t>SCHOOL 13</t>
  </si>
  <si>
    <t>PAIDEIA SCHOOL 15</t>
  </si>
  <si>
    <t>SCHOOL 16</t>
  </si>
  <si>
    <t>SCHOOL 17</t>
  </si>
  <si>
    <t>SCHOLASTIC ACADEMY FOR ACADEMIC EXCELLENCE</t>
  </si>
  <si>
    <t>EUGENIO MARIA DE HOSTOS MICROSOCIETY SCHOOL</t>
  </si>
  <si>
    <t>SCHOOL 21</t>
  </si>
  <si>
    <t>SCHOOL 22</t>
  </si>
  <si>
    <t>SCHOOL 23</t>
  </si>
  <si>
    <t>PAIDEIA SCHOOL 24</t>
  </si>
  <si>
    <t>MUSEUM SCHOOL 25</t>
  </si>
  <si>
    <t>CASIMIR PULASKI SCHOOL</t>
  </si>
  <si>
    <t>MONTESSORI SCHOOL 27</t>
  </si>
  <si>
    <t>KAHLIL GIBRAN SCHOOL</t>
  </si>
  <si>
    <t>SCHOOL 29</t>
  </si>
  <si>
    <t>SCHOOL 30</t>
  </si>
  <si>
    <t>ENRICO FERMI SCHOOL FOR THE PERFORMING ARTS</t>
  </si>
  <si>
    <t>CROSS HILL ACADEMY</t>
  </si>
  <si>
    <t>GORTON HIGH SCHOOL</t>
  </si>
  <si>
    <t>LINCOLN HIGH SCHOOL</t>
  </si>
  <si>
    <t>SAUNDERS TRADES &amp; TECHNICAL HIGH SCHOOL</t>
  </si>
  <si>
    <t>ROOSEVELT HIGH SCHOOL - EARLY COLLEGE STUDIES</t>
  </si>
  <si>
    <t>YONKERS MONTESSORI ACADEMY</t>
  </si>
  <si>
    <t>MLK JR HIGH TECH &amp; COMPUTER MAGNET SCHOOL</t>
  </si>
  <si>
    <t>PEARLS HAWTHORNE SCHOOL</t>
  </si>
  <si>
    <t>YONKERS HIGH SCHOOL</t>
  </si>
  <si>
    <t>RIVERSIDE HIGH SCHOOL</t>
  </si>
  <si>
    <t>YONKERS MIDDLE SCHOOL</t>
  </si>
  <si>
    <t>PALISADE PREPARATORY SCHOOL</t>
  </si>
  <si>
    <t>THOMAS CORNELL ACADEMY</t>
  </si>
  <si>
    <t>YONKERS EARLY CHILDHOOD ACADEMY</t>
  </si>
  <si>
    <t>GEORGE WASHINGTON ELEMENTARY SCHOOL</t>
  </si>
  <si>
    <t>LINCOLN TITUS ELEMENTARY SCHOOL</t>
  </si>
  <si>
    <t>VAN CORTLANDTVILLE SCHOOL</t>
  </si>
  <si>
    <t>LAKELAND HIGH SCHOOL</t>
  </si>
  <si>
    <t>LAKELAND-COPPER BEECH MIDDLE SCHOOL</t>
  </si>
  <si>
    <t>WALTER PANAS HIGH SCHOOL</t>
  </si>
  <si>
    <t>YORKTOWN HIGH SCHOOL</t>
  </si>
  <si>
    <t>MILDRED E STRANG MIDDLE SCHOOL</t>
  </si>
  <si>
    <t>CROMPOND SCHOOL</t>
  </si>
  <si>
    <t>MOHANSIC SCHOOL</t>
  </si>
  <si>
    <t>ATTICA SENIOR HIGH SCHOOL</t>
  </si>
  <si>
    <t>ATTICA ELEMENTARY SCHOOL</t>
  </si>
  <si>
    <t>ATTICA JUNIOR HIGH SCHOOL</t>
  </si>
  <si>
    <t>LETCHWORTH SENIOR HIGH SCHOOL</t>
  </si>
  <si>
    <t>LETCHWORTH ELEMENTARY SCHOOL</t>
  </si>
  <si>
    <t>LETCHWORTH MIDDLE SCHOOL</t>
  </si>
  <si>
    <t>WYOMING CENTRAL SCHOOL</t>
  </si>
  <si>
    <t>PERRY ELEMENTARY SCHOOL</t>
  </si>
  <si>
    <t>PERRY JUNIOR-SENIOR HIGH SCHOOL</t>
  </si>
  <si>
    <t>WARSAW ELEMENTARY SCHOOL</t>
  </si>
  <si>
    <t>WARSAW MIDDLE/SENIOR HIGH SCHOOL</t>
  </si>
  <si>
    <t>PENN YAN ACADEMY</t>
  </si>
  <si>
    <t>PENN YAN MIDDLE SCHOOL</t>
  </si>
  <si>
    <t>PENN YAN ELEMENTARY SCHOOL</t>
  </si>
  <si>
    <t>DUNDEE JUNIOR-SENIOR HIGH SCHOOL</t>
  </si>
  <si>
    <t>DUNDEE ELEMENTARY SCHOOL</t>
  </si>
  <si>
    <t>School Name</t>
  </si>
  <si>
    <t>Ending Grade:</t>
  </si>
  <si>
    <t>District</t>
  </si>
  <si>
    <t>ALBANY</t>
  </si>
  <si>
    <t>BERNE KNOX</t>
  </si>
  <si>
    <t>BETHLEHEM</t>
  </si>
  <si>
    <t>COHOES</t>
  </si>
  <si>
    <t>SOUTH COLONIE</t>
  </si>
  <si>
    <t>MENANDS</t>
  </si>
  <si>
    <t>NORTH COLONIE</t>
  </si>
  <si>
    <t>GREEN ISLAND</t>
  </si>
  <si>
    <t>GUILDERLAND</t>
  </si>
  <si>
    <t>VOORHEESVILLE</t>
  </si>
  <si>
    <t>WATERVLIET</t>
  </si>
  <si>
    <t>ALFRED ALMOND</t>
  </si>
  <si>
    <t>ANDOVER</t>
  </si>
  <si>
    <t>BELFAST</t>
  </si>
  <si>
    <t>CANASERAGA</t>
  </si>
  <si>
    <t>FRIENDSHIP</t>
  </si>
  <si>
    <t>FILLMORE</t>
  </si>
  <si>
    <t>WHITESVILLE</t>
  </si>
  <si>
    <t>CUBA-RUSHFORD</t>
  </si>
  <si>
    <t>SCIO</t>
  </si>
  <si>
    <t>WELLSVILLE</t>
  </si>
  <si>
    <t>BINGHAMTON</t>
  </si>
  <si>
    <t>HARPURSVILLE</t>
  </si>
  <si>
    <t>MAINE ENDWELL</t>
  </si>
  <si>
    <t>DEPOSIT</t>
  </si>
  <si>
    <t>WHITNEY POINT</t>
  </si>
  <si>
    <t>VESTAL</t>
  </si>
  <si>
    <t>WINDSOR</t>
  </si>
  <si>
    <t>WEST VALLEY</t>
  </si>
  <si>
    <t>ELLICOTTVILLE</t>
  </si>
  <si>
    <t>FRANKLINVILLE</t>
  </si>
  <si>
    <t>HINSDALE</t>
  </si>
  <si>
    <t>OLEAN</t>
  </si>
  <si>
    <t>GOWANDA</t>
  </si>
  <si>
    <t>PORTVILLE</t>
  </si>
  <si>
    <t>RANDOLPH</t>
  </si>
  <si>
    <t>SALAMANCA</t>
  </si>
  <si>
    <t>AUBURN</t>
  </si>
  <si>
    <t>WEEDSPORT</t>
  </si>
  <si>
    <t>CATO MERIDIAN</t>
  </si>
  <si>
    <t>PORT BYRON</t>
  </si>
  <si>
    <t>MORAVIA</t>
  </si>
  <si>
    <t>UNION SPRINGS</t>
  </si>
  <si>
    <t>SOUTHWESTERN</t>
  </si>
  <si>
    <t>FREWSBURG</t>
  </si>
  <si>
    <t>CHAUTAUQUA</t>
  </si>
  <si>
    <t>PINE VALLEY</t>
  </si>
  <si>
    <t>CLYMER</t>
  </si>
  <si>
    <t>DUNKIRK</t>
  </si>
  <si>
    <t>BEMUS POINT</t>
  </si>
  <si>
    <t>FALCONER</t>
  </si>
  <si>
    <t>SILVER CREEK</t>
  </si>
  <si>
    <t>FORESTVILLE</t>
  </si>
  <si>
    <t>PANAMA</t>
  </si>
  <si>
    <t>JAMESTOWN</t>
  </si>
  <si>
    <t>FREDONIA</t>
  </si>
  <si>
    <t>BROCTON</t>
  </si>
  <si>
    <t>RIPLEY</t>
  </si>
  <si>
    <t>SHERMAN</t>
  </si>
  <si>
    <t>WESTFIELD</t>
  </si>
  <si>
    <t>ELMIRA</t>
  </si>
  <si>
    <t>HORSEHEADS</t>
  </si>
  <si>
    <t>AFTON</t>
  </si>
  <si>
    <t>GREENE</t>
  </si>
  <si>
    <t>UNADILLA</t>
  </si>
  <si>
    <t>NORWICH</t>
  </si>
  <si>
    <t>OXFORD</t>
  </si>
  <si>
    <t>BEEKMANTOWN</t>
  </si>
  <si>
    <t>NORTHEASTERN</t>
  </si>
  <si>
    <t>CHAZY</t>
  </si>
  <si>
    <t>PERU</t>
  </si>
  <si>
    <t>PLATTSBURGH</t>
  </si>
  <si>
    <t>SARANAC</t>
  </si>
  <si>
    <t>GERMANTOWN</t>
  </si>
  <si>
    <t>CHATHAM</t>
  </si>
  <si>
    <t>HUDSON</t>
  </si>
  <si>
    <t>KINDERHOOK</t>
  </si>
  <si>
    <t>NEW LEBANON</t>
  </si>
  <si>
    <t>CINCINNATUS</t>
  </si>
  <si>
    <t>CORTLAND</t>
  </si>
  <si>
    <t>MCGRAW</t>
  </si>
  <si>
    <t>HOMER</t>
  </si>
  <si>
    <t>MARATHON</t>
  </si>
  <si>
    <t>ANDES</t>
  </si>
  <si>
    <t>DOWNSVILLE</t>
  </si>
  <si>
    <t>DELHI</t>
  </si>
  <si>
    <t>FRANKLIN</t>
  </si>
  <si>
    <t>HANCOCK</t>
  </si>
  <si>
    <t>MARGARETVILLE</t>
  </si>
  <si>
    <t>ROXBURY</t>
  </si>
  <si>
    <t>SIDNEY</t>
  </si>
  <si>
    <t>STAMFORD</t>
  </si>
  <si>
    <t>S. KORTRIGHT</t>
  </si>
  <si>
    <t>WALTON</t>
  </si>
  <si>
    <t>BEACON</t>
  </si>
  <si>
    <t>DOVER</t>
  </si>
  <si>
    <t>HYDE PARK</t>
  </si>
  <si>
    <t>NORTHEAST</t>
  </si>
  <si>
    <t>PAWLING</t>
  </si>
  <si>
    <t>PINE PLAINS</t>
  </si>
  <si>
    <t>POUGHKEEPSIE</t>
  </si>
  <si>
    <t>ARLINGTON</t>
  </si>
  <si>
    <t>SPACKENKILL</t>
  </si>
  <si>
    <t>RED HOOK</t>
  </si>
  <si>
    <t>RHINEBECK</t>
  </si>
  <si>
    <t>WAPPINGERS</t>
  </si>
  <si>
    <t>MILLBROOK</t>
  </si>
  <si>
    <t>ALDEN</t>
  </si>
  <si>
    <t>AMHERST</t>
  </si>
  <si>
    <t>WILLIAMSVILLE</t>
  </si>
  <si>
    <t>SWEET HOME</t>
  </si>
  <si>
    <t>EAST AURORA</t>
  </si>
  <si>
    <t>BUFFALO</t>
  </si>
  <si>
    <t>CHEEKTOWAGA</t>
  </si>
  <si>
    <t>MARYVALE</t>
  </si>
  <si>
    <t>DEPEW</t>
  </si>
  <si>
    <t>SLOAN</t>
  </si>
  <si>
    <t>CLARENCE</t>
  </si>
  <si>
    <t>EDEN</t>
  </si>
  <si>
    <t>IROQUOIS</t>
  </si>
  <si>
    <t>EVANS-BRANT</t>
  </si>
  <si>
    <t>GRAND ISLAND</t>
  </si>
  <si>
    <t>HAMBURG</t>
  </si>
  <si>
    <t>FRONTIER</t>
  </si>
  <si>
    <t>HOLLAND</t>
  </si>
  <si>
    <t>LACKAWANNA</t>
  </si>
  <si>
    <t>LANCASTER</t>
  </si>
  <si>
    <t>AKRON</t>
  </si>
  <si>
    <t>NORTH COLLINS</t>
  </si>
  <si>
    <t>ORCHARD PARK</t>
  </si>
  <si>
    <t>TONAWANDA</t>
  </si>
  <si>
    <t>KENMORE</t>
  </si>
  <si>
    <t>WEST SENECA</t>
  </si>
  <si>
    <t>CROWN POINT</t>
  </si>
  <si>
    <t>KEENE</t>
  </si>
  <si>
    <t>MINERVA</t>
  </si>
  <si>
    <t>MORIAH</t>
  </si>
  <si>
    <t>NEWCOMB</t>
  </si>
  <si>
    <t>LAKE PLACID</t>
  </si>
  <si>
    <t>SCHROON LAKE</t>
  </si>
  <si>
    <t>TICONDEROGA</t>
  </si>
  <si>
    <t>WILLSBORO</t>
  </si>
  <si>
    <t>TUPPER LAKE</t>
  </si>
  <si>
    <t>CHATEAUGAY</t>
  </si>
  <si>
    <t>SALMON RIVER</t>
  </si>
  <si>
    <t>SARANAC LAKE</t>
  </si>
  <si>
    <t>MALONE</t>
  </si>
  <si>
    <t>WHEELERVILLE</t>
  </si>
  <si>
    <t>GLOVERSVILLE</t>
  </si>
  <si>
    <t>JOHNSTOWN</t>
  </si>
  <si>
    <t>MAYFIELD</t>
  </si>
  <si>
    <t>NORTHVILLE</t>
  </si>
  <si>
    <t>ALEXANDER</t>
  </si>
  <si>
    <t>BATAVIA</t>
  </si>
  <si>
    <t>BYRON BERGEN</t>
  </si>
  <si>
    <t>ELBA</t>
  </si>
  <si>
    <t>LE ROY</t>
  </si>
  <si>
    <t>PAVILION</t>
  </si>
  <si>
    <t>PEMBROKE</t>
  </si>
  <si>
    <t>CAIRO-DURHAM</t>
  </si>
  <si>
    <t>CATSKILL</t>
  </si>
  <si>
    <t>GREENVILLE</t>
  </si>
  <si>
    <t>INDIAN LAKE</t>
  </si>
  <si>
    <t>LAKE PLEASANT</t>
  </si>
  <si>
    <t>LONG LAKE</t>
  </si>
  <si>
    <t>WELLS</t>
  </si>
  <si>
    <t>HERKIMER</t>
  </si>
  <si>
    <t>LITTLE FALLS</t>
  </si>
  <si>
    <t>DOLGEVILLE</t>
  </si>
  <si>
    <t>POLAND</t>
  </si>
  <si>
    <t>TOWN OF WEBB</t>
  </si>
  <si>
    <t>S. JEFFERSON</t>
  </si>
  <si>
    <t>ALEXANDRIA</t>
  </si>
  <si>
    <t>INDIAN RIVER</t>
  </si>
  <si>
    <t>GENERAL BROWN</t>
  </si>
  <si>
    <t>LYME</t>
  </si>
  <si>
    <t>LA FARGEVILLE</t>
  </si>
  <si>
    <t>WATERTOWN</t>
  </si>
  <si>
    <t>CARTHAGE</t>
  </si>
  <si>
    <t>COPENHAGEN</t>
  </si>
  <si>
    <t>HARRISVILLE</t>
  </si>
  <si>
    <t>LOWVILLE</t>
  </si>
  <si>
    <t>SOUTH LEWIS</t>
  </si>
  <si>
    <t>BEAVER RIVER</t>
  </si>
  <si>
    <t>AVON</t>
  </si>
  <si>
    <t>GENESEO</t>
  </si>
  <si>
    <t>LIVONIA</t>
  </si>
  <si>
    <t>MOUNT MORRIS</t>
  </si>
  <si>
    <t>DANSVILLE</t>
  </si>
  <si>
    <t>DALTON-NUNDA</t>
  </si>
  <si>
    <t>YORK</t>
  </si>
  <si>
    <t>BROOKFIELD</t>
  </si>
  <si>
    <t>CAZENOVIA</t>
  </si>
  <si>
    <t>DE RUYTER</t>
  </si>
  <si>
    <t>HAMILTON</t>
  </si>
  <si>
    <t>CANASTOTA</t>
  </si>
  <si>
    <t>MADISON</t>
  </si>
  <si>
    <t>ONEIDA CITY</t>
  </si>
  <si>
    <t>CHITTENANGO</t>
  </si>
  <si>
    <t>BRIGHTON</t>
  </si>
  <si>
    <t>GATES CHILI</t>
  </si>
  <si>
    <t>GREECE</t>
  </si>
  <si>
    <t>HONEOYE FALLS</t>
  </si>
  <si>
    <t>SPENCERPORT</t>
  </si>
  <si>
    <t>HILTON</t>
  </si>
  <si>
    <t>PENFIELD</t>
  </si>
  <si>
    <t>FAIRPORT</t>
  </si>
  <si>
    <t>PITTSFORD</t>
  </si>
  <si>
    <t>ROCHESTER</t>
  </si>
  <si>
    <t>BROCKPORT</t>
  </si>
  <si>
    <t>WEBSTER</t>
  </si>
  <si>
    <t>AMSTERDAM</t>
  </si>
  <si>
    <t>CANAJOHARIE</t>
  </si>
  <si>
    <t>FORT PLAIN</t>
  </si>
  <si>
    <t>GLEN COVE</t>
  </si>
  <si>
    <t>HEMPSTEAD</t>
  </si>
  <si>
    <t>UNIONDALE</t>
  </si>
  <si>
    <t>EAST MEADOW</t>
  </si>
  <si>
    <t>LEVITTOWN</t>
  </si>
  <si>
    <t>SEAFORD</t>
  </si>
  <si>
    <t>BELLMORE</t>
  </si>
  <si>
    <t>SHORE ROAD SCHOOL</t>
  </si>
  <si>
    <t>WINTHROP AVENUE SCHOOL</t>
  </si>
  <si>
    <t>ROOSEVELT</t>
  </si>
  <si>
    <t>FREEPORT</t>
  </si>
  <si>
    <t>BALDWIN</t>
  </si>
  <si>
    <t>OCEANSIDE</t>
  </si>
  <si>
    <t>MALVERNE</t>
  </si>
  <si>
    <t>LAWRENCE</t>
  </si>
  <si>
    <t>ELMONT</t>
  </si>
  <si>
    <t>GARDEN CITY</t>
  </si>
  <si>
    <t>EAST ROCKAWAY</t>
  </si>
  <si>
    <t>LYNBROOK</t>
  </si>
  <si>
    <t>FLORAL PARK</t>
  </si>
  <si>
    <t>WANTAGH</t>
  </si>
  <si>
    <t>MERRICK</t>
  </si>
  <si>
    <t>ISLAND TREES</t>
  </si>
  <si>
    <t>NORTH MERRICK</t>
  </si>
  <si>
    <t>VALLEY STR UF</t>
  </si>
  <si>
    <t>ISLAND PARK</t>
  </si>
  <si>
    <t>SEWANHAKA</t>
  </si>
  <si>
    <t>LONG BEACH</t>
  </si>
  <si>
    <t>WESTBURY</t>
  </si>
  <si>
    <t>ROSLYN</t>
  </si>
  <si>
    <t>NEW HYDE PARK</t>
  </si>
  <si>
    <t>MANHASSET</t>
  </si>
  <si>
    <t>GREAT NECK</t>
  </si>
  <si>
    <t>HERRICKS</t>
  </si>
  <si>
    <t>MINEOLA</t>
  </si>
  <si>
    <t>CARLE PLACE</t>
  </si>
  <si>
    <t>NORTH SHORE</t>
  </si>
  <si>
    <t>SYOSSET</t>
  </si>
  <si>
    <t>LOCUST VALLEY</t>
  </si>
  <si>
    <t>PLAINVIEW</t>
  </si>
  <si>
    <t>OYSTER BAY</t>
  </si>
  <si>
    <t>JERICHO</t>
  </si>
  <si>
    <t>HICKSVILLE</t>
  </si>
  <si>
    <t>FORK LANE SCHOOL</t>
  </si>
  <si>
    <t>PLAINEDGE</t>
  </si>
  <si>
    <t>BETHPAGE</t>
  </si>
  <si>
    <t>FARMINGDALE</t>
  </si>
  <si>
    <t>MASSAPEQUA</t>
  </si>
  <si>
    <t>NEW YORK CITY</t>
  </si>
  <si>
    <t>PS 243 WEEKSVILLE SCHOOL (THE)</t>
  </si>
  <si>
    <t>LOCKPORT</t>
  </si>
  <si>
    <t>NEWFANE</t>
  </si>
  <si>
    <t>NIAGARA FALLS</t>
  </si>
  <si>
    <t>N. TONAWANDA</t>
  </si>
  <si>
    <t>STARPOINT</t>
  </si>
  <si>
    <t>BARKER</t>
  </si>
  <si>
    <t>WILSON</t>
  </si>
  <si>
    <t>ADIRONDACK</t>
  </si>
  <si>
    <t>CAMDEN</t>
  </si>
  <si>
    <t>CLINTON</t>
  </si>
  <si>
    <t>NEW HARTFORD</t>
  </si>
  <si>
    <t>REMSEN</t>
  </si>
  <si>
    <t>ROME</t>
  </si>
  <si>
    <t>WATERVILLE</t>
  </si>
  <si>
    <t>SHERRILL</t>
  </si>
  <si>
    <t>UTICA</t>
  </si>
  <si>
    <t>WESTMORELAND</t>
  </si>
  <si>
    <t>ORISKANY</t>
  </si>
  <si>
    <t>WHITESBORO</t>
  </si>
  <si>
    <t>WEST GENESEE</t>
  </si>
  <si>
    <t>FABIUS-POMPEY</t>
  </si>
  <si>
    <t>WESTHILL</t>
  </si>
  <si>
    <t>SOLVAY</t>
  </si>
  <si>
    <t>LA FAYETTE</t>
  </si>
  <si>
    <t>BALDWINSVILLE</t>
  </si>
  <si>
    <t>FAYETTEVILLE</t>
  </si>
  <si>
    <t>MARCELLUS</t>
  </si>
  <si>
    <t>ONONDAGA</t>
  </si>
  <si>
    <t>LIVERPOOL</t>
  </si>
  <si>
    <t>LYNCOURT</t>
  </si>
  <si>
    <t>SKANEATELES</t>
  </si>
  <si>
    <t>SYRACUSE</t>
  </si>
  <si>
    <t>TULLY</t>
  </si>
  <si>
    <t>CANANDAIGUA</t>
  </si>
  <si>
    <t>GENEVA</t>
  </si>
  <si>
    <t>NAPLES</t>
  </si>
  <si>
    <t>HONEOYE</t>
  </si>
  <si>
    <t>VICTOR</t>
  </si>
  <si>
    <t>CHESTER</t>
  </si>
  <si>
    <t>CORNWALL</t>
  </si>
  <si>
    <t>PINE BUSH</t>
  </si>
  <si>
    <t>GOSHEN</t>
  </si>
  <si>
    <t>MIDDLETOWN</t>
  </si>
  <si>
    <t>KIRYAS JOEL</t>
  </si>
  <si>
    <t>NEWBURGH</t>
  </si>
  <si>
    <t>PORT JERVIS</t>
  </si>
  <si>
    <t>TUXEDO</t>
  </si>
  <si>
    <t>FLORIDA</t>
  </si>
  <si>
    <t>ALBION</t>
  </si>
  <si>
    <t>KENDALL</t>
  </si>
  <si>
    <t>HOLLEY</t>
  </si>
  <si>
    <t>MEDINA</t>
  </si>
  <si>
    <t>LYNDONVILLE</t>
  </si>
  <si>
    <t>ALTMAR PARISH</t>
  </si>
  <si>
    <t>FULTON</t>
  </si>
  <si>
    <t>HANNIBAL</t>
  </si>
  <si>
    <t>MEXICO</t>
  </si>
  <si>
    <t>OSWEGO</t>
  </si>
  <si>
    <t>PULASKI</t>
  </si>
  <si>
    <t>SANDY CREEK</t>
  </si>
  <si>
    <t>PHOENIX</t>
  </si>
  <si>
    <t>EDMESTON</t>
  </si>
  <si>
    <t>LAURENS</t>
  </si>
  <si>
    <t>SCHENEVUS</t>
  </si>
  <si>
    <t>MILFORD</t>
  </si>
  <si>
    <t>MORRIS</t>
  </si>
  <si>
    <t>ONEONTA</t>
  </si>
  <si>
    <t>COOPERSTOWN</t>
  </si>
  <si>
    <t>WORCESTER</t>
  </si>
  <si>
    <t>MAHOPAC</t>
  </si>
  <si>
    <t>CARMEL</t>
  </si>
  <si>
    <t>HALDANE</t>
  </si>
  <si>
    <t>GARRISON</t>
  </si>
  <si>
    <t>PUTNAM VALLEY</t>
  </si>
  <si>
    <t>BREWSTER</t>
  </si>
  <si>
    <t>BERLIN</t>
  </si>
  <si>
    <t>HOOSICK FALLS</t>
  </si>
  <si>
    <t>LANSINGBURGH</t>
  </si>
  <si>
    <t>WYNANTSKILL</t>
  </si>
  <si>
    <t>RENSSELAER</t>
  </si>
  <si>
    <t>AVERILL PARK</t>
  </si>
  <si>
    <t>HOOSIC VALLEY</t>
  </si>
  <si>
    <t>SCHODACK</t>
  </si>
  <si>
    <t>TROY</t>
  </si>
  <si>
    <t>CLARKSTOWN</t>
  </si>
  <si>
    <t>NANUET</t>
  </si>
  <si>
    <t>HAVERSTRAW-ST</t>
  </si>
  <si>
    <t>S. ORANGETOWN</t>
  </si>
  <si>
    <t>NYACK</t>
  </si>
  <si>
    <t>PEARL RIVER</t>
  </si>
  <si>
    <t>EAST RAMAPO</t>
  </si>
  <si>
    <t>BRASHER FALLS</t>
  </si>
  <si>
    <t>CANTON</t>
  </si>
  <si>
    <t>CLIFTON FINE</t>
  </si>
  <si>
    <t>GOUVERNEUR</t>
  </si>
  <si>
    <t>HAMMOND</t>
  </si>
  <si>
    <t>HERMON DEKALB</t>
  </si>
  <si>
    <t>LISBON</t>
  </si>
  <si>
    <t>MASSENA</t>
  </si>
  <si>
    <t>MORRISTOWN</t>
  </si>
  <si>
    <t>OGDENSBURG</t>
  </si>
  <si>
    <t>HEUVELTON</t>
  </si>
  <si>
    <t>PARISHVILLE</t>
  </si>
  <si>
    <t>POTSDAM</t>
  </si>
  <si>
    <t>EDWARDS-KNOX</t>
  </si>
  <si>
    <t>BURNT HILLS</t>
  </si>
  <si>
    <t>SHENENDEHOWA</t>
  </si>
  <si>
    <t>CORINTH</t>
  </si>
  <si>
    <t>EDINBURG</t>
  </si>
  <si>
    <t>GALWAY</t>
  </si>
  <si>
    <t>MECHANICVILLE</t>
  </si>
  <si>
    <t>BALLSTON SPA</t>
  </si>
  <si>
    <t>SCHUYLERVILLE</t>
  </si>
  <si>
    <t>STILLWATER</t>
  </si>
  <si>
    <t>WATERFORD</t>
  </si>
  <si>
    <t>DUANESBURG</t>
  </si>
  <si>
    <t>NISKAYUNA</t>
  </si>
  <si>
    <t>SCHALMONT</t>
  </si>
  <si>
    <t>MOHONASEN</t>
  </si>
  <si>
    <t>SCHENECTADY</t>
  </si>
  <si>
    <t>JEFFERSON</t>
  </si>
  <si>
    <t>MIDDLEBURGH</t>
  </si>
  <si>
    <t>SCHOHARIE</t>
  </si>
  <si>
    <t>WATKINS GLEN</t>
  </si>
  <si>
    <t>SOUTH SENECA</t>
  </si>
  <si>
    <t>ROMULUS</t>
  </si>
  <si>
    <t>SENECA FALLS</t>
  </si>
  <si>
    <t>WATERLOO CENT</t>
  </si>
  <si>
    <t>ADDISON</t>
  </si>
  <si>
    <t>AVOCA</t>
  </si>
  <si>
    <t>BATH</t>
  </si>
  <si>
    <t>BRADFORD</t>
  </si>
  <si>
    <t>CORNING</t>
  </si>
  <si>
    <t>HORNELL</t>
  </si>
  <si>
    <t>ARKPORT</t>
  </si>
  <si>
    <t>PRATTSBURG</t>
  </si>
  <si>
    <t>HAMMONDSPORT</t>
  </si>
  <si>
    <t>BABYLON</t>
  </si>
  <si>
    <t>WEST BABYLON</t>
  </si>
  <si>
    <t>NORTH BABYLON</t>
  </si>
  <si>
    <t>LINDENHURST</t>
  </si>
  <si>
    <t>COPIAGUE</t>
  </si>
  <si>
    <t>AMITYVILLE</t>
  </si>
  <si>
    <t>DEER PARK</t>
  </si>
  <si>
    <t>WYANDANCH</t>
  </si>
  <si>
    <t>THREE VILLAGE</t>
  </si>
  <si>
    <t>COMSEWOGUE</t>
  </si>
  <si>
    <t>SACHEM</t>
  </si>
  <si>
    <t>MOUNT SINAI</t>
  </si>
  <si>
    <t>MILLER PLACE</t>
  </si>
  <si>
    <t>ROCKY POINT</t>
  </si>
  <si>
    <t>LONGWOOD</t>
  </si>
  <si>
    <t>WILLIAM FLOYD</t>
  </si>
  <si>
    <t>EAST MORICHES</t>
  </si>
  <si>
    <t>SOUTH COUNTRY</t>
  </si>
  <si>
    <t>EAST HAMPTON</t>
  </si>
  <si>
    <t>AMAGANSETT</t>
  </si>
  <si>
    <t>SPRINGS</t>
  </si>
  <si>
    <t>SAG HARBOR</t>
  </si>
  <si>
    <t>MONTAUK</t>
  </si>
  <si>
    <t>ELWOOD</t>
  </si>
  <si>
    <t>HUNTINGTON</t>
  </si>
  <si>
    <t>NORTHPORT</t>
  </si>
  <si>
    <t>HARBORFIELDS</t>
  </si>
  <si>
    <t>COMMACK</t>
  </si>
  <si>
    <t>S. HUNTINGTON</t>
  </si>
  <si>
    <t>BAY SHORE</t>
  </si>
  <si>
    <t>ISLIP</t>
  </si>
  <si>
    <t>EAST ISLIP</t>
  </si>
  <si>
    <t>SAYVILLE</t>
  </si>
  <si>
    <t>HAUPPAUGE</t>
  </si>
  <si>
    <t>CONNETQUOT</t>
  </si>
  <si>
    <t>WEST ISLIP</t>
  </si>
  <si>
    <t>BRENTWOOD</t>
  </si>
  <si>
    <t>CENTRAL ISLIP</t>
  </si>
  <si>
    <t>FIRE ISLAND</t>
  </si>
  <si>
    <t>RIVERHEAD</t>
  </si>
  <si>
    <t>SMITHTOWN</t>
  </si>
  <si>
    <t>KINGS PARK</t>
  </si>
  <si>
    <t>REMSENBURG</t>
  </si>
  <si>
    <t>QUOGUE</t>
  </si>
  <si>
    <t>HAMPTON BAYS</t>
  </si>
  <si>
    <t>SOUTHAMPTON</t>
  </si>
  <si>
    <t>BRIDGEHAMPTON</t>
  </si>
  <si>
    <t>EAST QUOGUE</t>
  </si>
  <si>
    <t>OYSTERPONDS</t>
  </si>
  <si>
    <t>SOUTHOLD</t>
  </si>
  <si>
    <t>GREENPORT</t>
  </si>
  <si>
    <t>ELDRED</t>
  </si>
  <si>
    <t>LIBERTY</t>
  </si>
  <si>
    <t>TRI VALLEY</t>
  </si>
  <si>
    <t>ROSCOE</t>
  </si>
  <si>
    <t>MONTICELLO</t>
  </si>
  <si>
    <t>SULLIVAN WEST</t>
  </si>
  <si>
    <t>WAVERLY</t>
  </si>
  <si>
    <t>CANDOR</t>
  </si>
  <si>
    <t>NEWARK VALLEY</t>
  </si>
  <si>
    <t>TIOGA</t>
  </si>
  <si>
    <t>DRYDEN</t>
  </si>
  <si>
    <t>GROTON</t>
  </si>
  <si>
    <t>ITHACA</t>
  </si>
  <si>
    <t>LANSING</t>
  </si>
  <si>
    <t>NEWFIELD</t>
  </si>
  <si>
    <t>TRUMANSBURG</t>
  </si>
  <si>
    <t>KINGSTON</t>
  </si>
  <si>
    <t>HIGHLAND</t>
  </si>
  <si>
    <t>MARLBORO</t>
  </si>
  <si>
    <t>NEW PALTZ</t>
  </si>
  <si>
    <t>ONTEORA</t>
  </si>
  <si>
    <t>SAUGERTIES</t>
  </si>
  <si>
    <t>WALLKILL</t>
  </si>
  <si>
    <t>ELLENVILLE</t>
  </si>
  <si>
    <t>BOLTON</t>
  </si>
  <si>
    <t>NORTH WARREN</t>
  </si>
  <si>
    <t>GLENS FALLS</t>
  </si>
  <si>
    <t>JOHNSBURG</t>
  </si>
  <si>
    <t>LAKE GEORGE</t>
  </si>
  <si>
    <t>QUEENSBURY</t>
  </si>
  <si>
    <t>WARRENSBURG</t>
  </si>
  <si>
    <t>ARGYLE</t>
  </si>
  <si>
    <t>FORT ANN</t>
  </si>
  <si>
    <t>FORT EDWARD</t>
  </si>
  <si>
    <t>GRANVILLE</t>
  </si>
  <si>
    <t>GREENWICH</t>
  </si>
  <si>
    <t>HARTFORD</t>
  </si>
  <si>
    <t>HUDSON FALLS</t>
  </si>
  <si>
    <t>PUTNAM</t>
  </si>
  <si>
    <t>SALEM</t>
  </si>
  <si>
    <t>CAMBRIDGE</t>
  </si>
  <si>
    <t>WHITEHALL</t>
  </si>
  <si>
    <t>NEWARK</t>
  </si>
  <si>
    <t>LYONS</t>
  </si>
  <si>
    <t>MARION</t>
  </si>
  <si>
    <t>WAYNE</t>
  </si>
  <si>
    <t>GANANDA</t>
  </si>
  <si>
    <t>SODUS</t>
  </si>
  <si>
    <t>WILLIAMSON</t>
  </si>
  <si>
    <t>RED CREEK</t>
  </si>
  <si>
    <t>BEDFORD</t>
  </si>
  <si>
    <t>CROTON HARMON</t>
  </si>
  <si>
    <t>EASTCHESTER</t>
  </si>
  <si>
    <t>TUCKAHOE</t>
  </si>
  <si>
    <t>BRONXVILLE</t>
  </si>
  <si>
    <t>TARRYTOWN</t>
  </si>
  <si>
    <t>IRVINGTON</t>
  </si>
  <si>
    <t>DOBBS FERRY</t>
  </si>
  <si>
    <t>ARDSLEY</t>
  </si>
  <si>
    <t>EDGEMONT</t>
  </si>
  <si>
    <t>GREENBURGH</t>
  </si>
  <si>
    <t>ELMSFORD</t>
  </si>
  <si>
    <t>HARRISON</t>
  </si>
  <si>
    <t>MAMARONECK</t>
  </si>
  <si>
    <t>MT PLEAS CENT</t>
  </si>
  <si>
    <t>VALHALLA</t>
  </si>
  <si>
    <t>PLEASANTVILLE</t>
  </si>
  <si>
    <t>MOUNT VERNON</t>
  </si>
  <si>
    <t>CHAPPAQUA</t>
  </si>
  <si>
    <t>NEW ROCHELLE</t>
  </si>
  <si>
    <t>BYRAM HILLS</t>
  </si>
  <si>
    <t>NORTH SALEM</t>
  </si>
  <si>
    <t>OSSINING</t>
  </si>
  <si>
    <t>PEEKSKILL</t>
  </si>
  <si>
    <t>PELHAM</t>
  </si>
  <si>
    <t>RYE</t>
  </si>
  <si>
    <t>RYE NECK</t>
  </si>
  <si>
    <t>PORT CHESTER</t>
  </si>
  <si>
    <t>SCARSDALE</t>
  </si>
  <si>
    <t>SOMERS</t>
  </si>
  <si>
    <t>WHITE PLAINS</t>
  </si>
  <si>
    <t>YONKERS</t>
  </si>
  <si>
    <t>LAKELAND</t>
  </si>
  <si>
    <t>YORKTOWN</t>
  </si>
  <si>
    <t>ATTICA</t>
  </si>
  <si>
    <t>LETCHWORTH</t>
  </si>
  <si>
    <t>WYOMING</t>
  </si>
  <si>
    <t>PERRY</t>
  </si>
  <si>
    <t>WARSAW</t>
  </si>
  <si>
    <t>DUNDEE</t>
  </si>
  <si>
    <t>SUFFERN</t>
  </si>
  <si>
    <t>FALLSBURG</t>
  </si>
  <si>
    <t>PENN  YAN</t>
  </si>
  <si>
    <t>Elementary Regular School Day</t>
  </si>
  <si>
    <t>Secondary Regents Rating Day</t>
  </si>
  <si>
    <t>&lt;---Potential Regents Examination Day for Secondary Students</t>
  </si>
  <si>
    <t>Make a Selection - Use drop-down or enter custom notes</t>
  </si>
  <si>
    <t>BOQUET VALLEY</t>
  </si>
  <si>
    <t>LAKE VIEW CAMPUS</t>
  </si>
  <si>
    <t>MOUNTAIN VIEW CAMPUS</t>
  </si>
  <si>
    <t>Secondary Regents Examination Day</t>
  </si>
  <si>
    <t>Select School:</t>
  </si>
  <si>
    <t xml:space="preserve"> --Select District from Drop-Down--</t>
  </si>
  <si>
    <t>12 Digit BEDS Code</t>
  </si>
  <si>
    <t>010100010014</t>
  </si>
  <si>
    <t>010100010016</t>
  </si>
  <si>
    <t>010100010018</t>
  </si>
  <si>
    <t>010100010019</t>
  </si>
  <si>
    <t>010100010023</t>
  </si>
  <si>
    <t>010100010027</t>
  </si>
  <si>
    <t>010100010028</t>
  </si>
  <si>
    <t>010100010029</t>
  </si>
  <si>
    <t>010100010030</t>
  </si>
  <si>
    <t>010100010034</t>
  </si>
  <si>
    <t>010100010039</t>
  </si>
  <si>
    <t>010100010043</t>
  </si>
  <si>
    <t>010100010044</t>
  </si>
  <si>
    <t>010100010045</t>
  </si>
  <si>
    <t>010100010050</t>
  </si>
  <si>
    <t>010201040001</t>
  </si>
  <si>
    <t>010201040002</t>
  </si>
  <si>
    <t>010306060003</t>
  </si>
  <si>
    <t>010306060004</t>
  </si>
  <si>
    <t>010306060005</t>
  </si>
  <si>
    <t>010306060006</t>
  </si>
  <si>
    <t>010306060007</t>
  </si>
  <si>
    <t>010306060008</t>
  </si>
  <si>
    <t>010306060009</t>
  </si>
  <si>
    <t>010402060001</t>
  </si>
  <si>
    <t>010402060002</t>
  </si>
  <si>
    <t>010402060003</t>
  </si>
  <si>
    <t>010402060008</t>
  </si>
  <si>
    <t>010500010005</t>
  </si>
  <si>
    <t>010500010006</t>
  </si>
  <si>
    <t>010500010007</t>
  </si>
  <si>
    <t>010500010008</t>
  </si>
  <si>
    <t>010500010009</t>
  </si>
  <si>
    <t>010601060003</t>
  </si>
  <si>
    <t>010601060005</t>
  </si>
  <si>
    <t>010601060006</t>
  </si>
  <si>
    <t>010601060008</t>
  </si>
  <si>
    <t>010601060010</t>
  </si>
  <si>
    <t>010601060011</t>
  </si>
  <si>
    <t>010601060012</t>
  </si>
  <si>
    <t>010601060013</t>
  </si>
  <si>
    <t>010615020001</t>
  </si>
  <si>
    <t>010623060002</t>
  </si>
  <si>
    <t>010623060003</t>
  </si>
  <si>
    <t>010623060004</t>
  </si>
  <si>
    <t>010623060006</t>
  </si>
  <si>
    <t>010623060007</t>
  </si>
  <si>
    <t>010623060008</t>
  </si>
  <si>
    <t>010623060009</t>
  </si>
  <si>
    <t>010623060010</t>
  </si>
  <si>
    <t>010701030001</t>
  </si>
  <si>
    <t>010802060001</t>
  </si>
  <si>
    <t>010802060003</t>
  </si>
  <si>
    <t>010802060004</t>
  </si>
  <si>
    <t>010802060005</t>
  </si>
  <si>
    <t>010802060007</t>
  </si>
  <si>
    <t>010802060008</t>
  </si>
  <si>
    <t>010802060009</t>
  </si>
  <si>
    <t>011003060001</t>
  </si>
  <si>
    <t>011003060002</t>
  </si>
  <si>
    <t>011003060003</t>
  </si>
  <si>
    <t>011200010002</t>
  </si>
  <si>
    <t>011200010010</t>
  </si>
  <si>
    <t>020101040001</t>
  </si>
  <si>
    <t>020101040002</t>
  </si>
  <si>
    <t>020601040001</t>
  </si>
  <si>
    <t>020702040001</t>
  </si>
  <si>
    <t>020801040001</t>
  </si>
  <si>
    <t>021102040001</t>
  </si>
  <si>
    <t>021601040004</t>
  </si>
  <si>
    <t>022001040001</t>
  </si>
  <si>
    <t>022101040001</t>
  </si>
  <si>
    <t>022302040001</t>
  </si>
  <si>
    <t>022302040002</t>
  </si>
  <si>
    <t>022302040004</t>
  </si>
  <si>
    <t>022401040003</t>
  </si>
  <si>
    <t>022601060004</t>
  </si>
  <si>
    <t>022601060005</t>
  </si>
  <si>
    <t>022902040001</t>
  </si>
  <si>
    <t>022902040002</t>
  </si>
  <si>
    <t>022902040003</t>
  </si>
  <si>
    <t>030101060001</t>
  </si>
  <si>
    <t>030101060003</t>
  </si>
  <si>
    <t>030101060004</t>
  </si>
  <si>
    <t>030200010002</t>
  </si>
  <si>
    <t>030200010005</t>
  </si>
  <si>
    <t>030200010008</t>
  </si>
  <si>
    <t>030200010011</t>
  </si>
  <si>
    <t>030200010012</t>
  </si>
  <si>
    <t>030200010014</t>
  </si>
  <si>
    <t>030200010015</t>
  </si>
  <si>
    <t>030200010016</t>
  </si>
  <si>
    <t>030200010021</t>
  </si>
  <si>
    <t>030200010022</t>
  </si>
  <si>
    <t>030501040001</t>
  </si>
  <si>
    <t>030501040003</t>
  </si>
  <si>
    <t>030601060001</t>
  </si>
  <si>
    <t>030601060004</t>
  </si>
  <si>
    <t>030601060005</t>
  </si>
  <si>
    <t>030601060006</t>
  </si>
  <si>
    <t>030701060001</t>
  </si>
  <si>
    <t>030701060003</t>
  </si>
  <si>
    <t>030701060004</t>
  </si>
  <si>
    <t>030701060005</t>
  </si>
  <si>
    <t>031101060003</t>
  </si>
  <si>
    <t>031101060004</t>
  </si>
  <si>
    <t>031101060005</t>
  </si>
  <si>
    <t>031101060006</t>
  </si>
  <si>
    <t>031301040002</t>
  </si>
  <si>
    <t>031301040003</t>
  </si>
  <si>
    <t>031401060002</t>
  </si>
  <si>
    <t>031401060004</t>
  </si>
  <si>
    <t>031401060005</t>
  </si>
  <si>
    <t>031501060001</t>
  </si>
  <si>
    <t>031501060002</t>
  </si>
  <si>
    <t>031501060007</t>
  </si>
  <si>
    <t>031501060009</t>
  </si>
  <si>
    <t>031501060012</t>
  </si>
  <si>
    <t>031501060013</t>
  </si>
  <si>
    <t>031501060014</t>
  </si>
  <si>
    <t>031502060001</t>
  </si>
  <si>
    <t>031502060003</t>
  </si>
  <si>
    <t>031502060005</t>
  </si>
  <si>
    <t>031502060006</t>
  </si>
  <si>
    <t>031601060021</t>
  </si>
  <si>
    <t>031601060022</t>
  </si>
  <si>
    <t>031601060023</t>
  </si>
  <si>
    <t>031601060026</t>
  </si>
  <si>
    <t>031601060028</t>
  </si>
  <si>
    <t>031601060041</t>
  </si>
  <si>
    <t>031601060051</t>
  </si>
  <si>
    <t>031701060002</t>
  </si>
  <si>
    <t>031701060003</t>
  </si>
  <si>
    <t>031701060004</t>
  </si>
  <si>
    <t>031701060007</t>
  </si>
  <si>
    <t>040204040001</t>
  </si>
  <si>
    <t>040302060001</t>
  </si>
  <si>
    <t>040302060002</t>
  </si>
  <si>
    <t>040901040001</t>
  </si>
  <si>
    <t>040901040002</t>
  </si>
  <si>
    <t>041101040002</t>
  </si>
  <si>
    <t>041101040003</t>
  </si>
  <si>
    <t>041401040001</t>
  </si>
  <si>
    <t>042302040002</t>
  </si>
  <si>
    <t>042302040003</t>
  </si>
  <si>
    <t>042302040004</t>
  </si>
  <si>
    <t>042400010002</t>
  </si>
  <si>
    <t>042400010004</t>
  </si>
  <si>
    <t>042400010013</t>
  </si>
  <si>
    <t>042400010016</t>
  </si>
  <si>
    <t>042801060001</t>
  </si>
  <si>
    <t>042801060005</t>
  </si>
  <si>
    <t>042801060006</t>
  </si>
  <si>
    <t>042901040001</t>
  </si>
  <si>
    <t>042901040002</t>
  </si>
  <si>
    <t>043001040002</t>
  </si>
  <si>
    <t>043001040003</t>
  </si>
  <si>
    <t>043011020001</t>
  </si>
  <si>
    <t>043011020002</t>
  </si>
  <si>
    <t>043200050002</t>
  </si>
  <si>
    <t>043200050004</t>
  </si>
  <si>
    <t>043200050005</t>
  </si>
  <si>
    <t>043501060001</t>
  </si>
  <si>
    <t>043501060004</t>
  </si>
  <si>
    <t>043501060005</t>
  </si>
  <si>
    <t>043501060006</t>
  </si>
  <si>
    <t>050100010002</t>
  </si>
  <si>
    <t>050100010004</t>
  </si>
  <si>
    <t>050100010005</t>
  </si>
  <si>
    <t>050100010007</t>
  </si>
  <si>
    <t>050100010008</t>
  </si>
  <si>
    <t>050100010009</t>
  </si>
  <si>
    <t>050100010013</t>
  </si>
  <si>
    <t>050301040002</t>
  </si>
  <si>
    <t>050301040003</t>
  </si>
  <si>
    <t>050401040001</t>
  </si>
  <si>
    <t>050401040002</t>
  </si>
  <si>
    <t>050401040003</t>
  </si>
  <si>
    <t>050701040005</t>
  </si>
  <si>
    <t>050701040007</t>
  </si>
  <si>
    <t>051101040001</t>
  </si>
  <si>
    <t>051101040004</t>
  </si>
  <si>
    <t>051301040001</t>
  </si>
  <si>
    <t>051301040003</t>
  </si>
  <si>
    <t>051901040005</t>
  </si>
  <si>
    <t>051901040006</t>
  </si>
  <si>
    <t>060201060003</t>
  </si>
  <si>
    <t>060201060006</t>
  </si>
  <si>
    <t>060201060007</t>
  </si>
  <si>
    <t>060301040002</t>
  </si>
  <si>
    <t>060301040004</t>
  </si>
  <si>
    <t>060401040003</t>
  </si>
  <si>
    <t>060401040006</t>
  </si>
  <si>
    <t>060503040001</t>
  </si>
  <si>
    <t>060503040002</t>
  </si>
  <si>
    <t>060601040002</t>
  </si>
  <si>
    <t>060601040003</t>
  </si>
  <si>
    <t>060701040003</t>
  </si>
  <si>
    <t>060800010003</t>
  </si>
  <si>
    <t>060800010004</t>
  </si>
  <si>
    <t>060800010005</t>
  </si>
  <si>
    <t>060800010007</t>
  </si>
  <si>
    <t>060800010009</t>
  </si>
  <si>
    <t>060800010010</t>
  </si>
  <si>
    <t>061001040001</t>
  </si>
  <si>
    <t>061001040005</t>
  </si>
  <si>
    <t>061101040001</t>
  </si>
  <si>
    <t>061101040007</t>
  </si>
  <si>
    <t>061101040009</t>
  </si>
  <si>
    <t>061501040001</t>
  </si>
  <si>
    <t>061501040002</t>
  </si>
  <si>
    <t>061501040003</t>
  </si>
  <si>
    <t>061503040002</t>
  </si>
  <si>
    <t>061503040003</t>
  </si>
  <si>
    <t>061601040001</t>
  </si>
  <si>
    <t>061601040003</t>
  </si>
  <si>
    <t>061700010001</t>
  </si>
  <si>
    <t>061700010003</t>
  </si>
  <si>
    <t>061700010006</t>
  </si>
  <si>
    <t>061700010007</t>
  </si>
  <si>
    <t>061700010009</t>
  </si>
  <si>
    <t>061700010010</t>
  </si>
  <si>
    <t>061700010011</t>
  </si>
  <si>
    <t>061700010012</t>
  </si>
  <si>
    <t>061700010013</t>
  </si>
  <si>
    <t>062201060001</t>
  </si>
  <si>
    <t>062201060002</t>
  </si>
  <si>
    <t>062201060003</t>
  </si>
  <si>
    <t>062301040002</t>
  </si>
  <si>
    <t>062301040003</t>
  </si>
  <si>
    <t>062401040001</t>
  </si>
  <si>
    <t>062601040002</t>
  </si>
  <si>
    <t>062601040003</t>
  </si>
  <si>
    <t>062901040001</t>
  </si>
  <si>
    <t>062901040002</t>
  </si>
  <si>
    <t>062901040004</t>
  </si>
  <si>
    <t>070600010006</t>
  </si>
  <si>
    <t>070600010007</t>
  </si>
  <si>
    <t>070600010010</t>
  </si>
  <si>
    <t>070600010013</t>
  </si>
  <si>
    <t>070600010014</t>
  </si>
  <si>
    <t>070600010015</t>
  </si>
  <si>
    <t>070600010016</t>
  </si>
  <si>
    <t>070600010019</t>
  </si>
  <si>
    <t>070600010020</t>
  </si>
  <si>
    <t>070600010021</t>
  </si>
  <si>
    <t>070600010022</t>
  </si>
  <si>
    <t>070901060003</t>
  </si>
  <si>
    <t>070901060004</t>
  </si>
  <si>
    <t>070901060005</t>
  </si>
  <si>
    <t>070901060007</t>
  </si>
  <si>
    <t>070901060009</t>
  </si>
  <si>
    <t>070901060010</t>
  </si>
  <si>
    <t>070901060011</t>
  </si>
  <si>
    <t>070902060002</t>
  </si>
  <si>
    <t>070902060004</t>
  </si>
  <si>
    <t>070902060006</t>
  </si>
  <si>
    <t>080101040002</t>
  </si>
  <si>
    <t>080101040003</t>
  </si>
  <si>
    <t>080201040001</t>
  </si>
  <si>
    <t>080201040002</t>
  </si>
  <si>
    <t>080201040003</t>
  </si>
  <si>
    <t>080601040001</t>
  </si>
  <si>
    <t>080601040002</t>
  </si>
  <si>
    <t>080601040003</t>
  </si>
  <si>
    <t>080601040004</t>
  </si>
  <si>
    <t>081003040003</t>
  </si>
  <si>
    <t>081003040006</t>
  </si>
  <si>
    <t>081200050001</t>
  </si>
  <si>
    <t>081200050002</t>
  </si>
  <si>
    <t>081200050003</t>
  </si>
  <si>
    <t>081200050004</t>
  </si>
  <si>
    <t>081401040001</t>
  </si>
  <si>
    <t>081501040001</t>
  </si>
  <si>
    <t>081501040002</t>
  </si>
  <si>
    <t>081501040003</t>
  </si>
  <si>
    <t>082001040002</t>
  </si>
  <si>
    <t>082001040003</t>
  </si>
  <si>
    <t>082001040004</t>
  </si>
  <si>
    <t>090201040001</t>
  </si>
  <si>
    <t>090201040002</t>
  </si>
  <si>
    <t>090201040004</t>
  </si>
  <si>
    <t>090201040005</t>
  </si>
  <si>
    <t>090301060001</t>
  </si>
  <si>
    <t>090301060003</t>
  </si>
  <si>
    <t>090301060005</t>
  </si>
  <si>
    <t>090301060006</t>
  </si>
  <si>
    <t>090501040002</t>
  </si>
  <si>
    <t>090501040003</t>
  </si>
  <si>
    <t>090501040006</t>
  </si>
  <si>
    <t>090501040007</t>
  </si>
  <si>
    <t>090601020001</t>
  </si>
  <si>
    <t>090601020002</t>
  </si>
  <si>
    <t>090901040001</t>
  </si>
  <si>
    <t>090901040002</t>
  </si>
  <si>
    <t>091101060004</t>
  </si>
  <si>
    <t>091101060005</t>
  </si>
  <si>
    <t>091200010001</t>
  </si>
  <si>
    <t>091200010003</t>
  </si>
  <si>
    <t>091200010004</t>
  </si>
  <si>
    <t>091200010005</t>
  </si>
  <si>
    <t>091200010006</t>
  </si>
  <si>
    <t>091402060002</t>
  </si>
  <si>
    <t>091402060004</t>
  </si>
  <si>
    <t>091402060005</t>
  </si>
  <si>
    <t>091402060007</t>
  </si>
  <si>
    <t>100308020001</t>
  </si>
  <si>
    <t>100308020002</t>
  </si>
  <si>
    <t>100501040003</t>
  </si>
  <si>
    <t>100501040006</t>
  </si>
  <si>
    <t>100902040003</t>
  </si>
  <si>
    <t>100902040004</t>
  </si>
  <si>
    <t>101001040001</t>
  </si>
  <si>
    <t>101001040002</t>
  </si>
  <si>
    <t>101001040006</t>
  </si>
  <si>
    <t>101300010001</t>
  </si>
  <si>
    <t>101300010003</t>
  </si>
  <si>
    <t>101300010004</t>
  </si>
  <si>
    <t>101401040004</t>
  </si>
  <si>
    <t>101401040005</t>
  </si>
  <si>
    <t>101401040006</t>
  </si>
  <si>
    <t>101601040002</t>
  </si>
  <si>
    <t>101601040003</t>
  </si>
  <si>
    <t>110101040001</t>
  </si>
  <si>
    <t>110101040002</t>
  </si>
  <si>
    <t>110101040003</t>
  </si>
  <si>
    <t>110200010003</t>
  </si>
  <si>
    <t>110200010009</t>
  </si>
  <si>
    <t>110200010010</t>
  </si>
  <si>
    <t>110200010011</t>
  </si>
  <si>
    <t>110200010012</t>
  </si>
  <si>
    <t>110304040001</t>
  </si>
  <si>
    <t>110304040002</t>
  </si>
  <si>
    <t>110701060001</t>
  </si>
  <si>
    <t>110701060002</t>
  </si>
  <si>
    <t>110701060003</t>
  </si>
  <si>
    <t>110701060006</t>
  </si>
  <si>
    <t>110901040001</t>
  </si>
  <si>
    <t>110901040002</t>
  </si>
  <si>
    <t>120102040001</t>
  </si>
  <si>
    <t>120301040001</t>
  </si>
  <si>
    <t>120401040001</t>
  </si>
  <si>
    <t>120501040001</t>
  </si>
  <si>
    <t>120501040002</t>
  </si>
  <si>
    <t>120701040001</t>
  </si>
  <si>
    <t>120906040001</t>
  </si>
  <si>
    <t>120906040002</t>
  </si>
  <si>
    <t>121401040001</t>
  </si>
  <si>
    <t>121502040001</t>
  </si>
  <si>
    <t>121601060002</t>
  </si>
  <si>
    <t>121601060005</t>
  </si>
  <si>
    <t>121601060006</t>
  </si>
  <si>
    <t>121701040001</t>
  </si>
  <si>
    <t>121702040001</t>
  </si>
  <si>
    <t>121901040001</t>
  </si>
  <si>
    <t>121901040002</t>
  </si>
  <si>
    <t>121901040003</t>
  </si>
  <si>
    <t>130200010001</t>
  </si>
  <si>
    <t>130200010002</t>
  </si>
  <si>
    <t>130200010003</t>
  </si>
  <si>
    <t>130200010004</t>
  </si>
  <si>
    <t>130200010005</t>
  </si>
  <si>
    <t>130200010006</t>
  </si>
  <si>
    <t>130502020001</t>
  </si>
  <si>
    <t>130502020002</t>
  </si>
  <si>
    <t>130502020003</t>
  </si>
  <si>
    <t>130502020004</t>
  </si>
  <si>
    <t>130801060002</t>
  </si>
  <si>
    <t>130801060003</t>
  </si>
  <si>
    <t>130801060005</t>
  </si>
  <si>
    <t>130801060006</t>
  </si>
  <si>
    <t>130801060007</t>
  </si>
  <si>
    <t>130801060008</t>
  </si>
  <si>
    <t>131101040004</t>
  </si>
  <si>
    <t>131101040006</t>
  </si>
  <si>
    <t>131101040007</t>
  </si>
  <si>
    <t>131201040001</t>
  </si>
  <si>
    <t>131201040002</t>
  </si>
  <si>
    <t>131201040003</t>
  </si>
  <si>
    <t>131301040001</t>
  </si>
  <si>
    <t>131301040002</t>
  </si>
  <si>
    <t>131301040003</t>
  </si>
  <si>
    <t>131500010001</t>
  </si>
  <si>
    <t>131500010003</t>
  </si>
  <si>
    <t>131500010006</t>
  </si>
  <si>
    <t>131500010007</t>
  </si>
  <si>
    <t>131500010009</t>
  </si>
  <si>
    <t>131500010010</t>
  </si>
  <si>
    <t>131500010011</t>
  </si>
  <si>
    <t>131601060001</t>
  </si>
  <si>
    <t>131601060002</t>
  </si>
  <si>
    <t>131601060004</t>
  </si>
  <si>
    <t>131601060005</t>
  </si>
  <si>
    <t>131601060008</t>
  </si>
  <si>
    <t>131601060010</t>
  </si>
  <si>
    <t>131601060011</t>
  </si>
  <si>
    <t>131601060012</t>
  </si>
  <si>
    <t>131601060013</t>
  </si>
  <si>
    <t>131601060014</t>
  </si>
  <si>
    <t>131601060015</t>
  </si>
  <si>
    <t>131602020001</t>
  </si>
  <si>
    <t>131602020003</t>
  </si>
  <si>
    <t>131602020004</t>
  </si>
  <si>
    <t>131602020005</t>
  </si>
  <si>
    <t>131701060002</t>
  </si>
  <si>
    <t>131701060004</t>
  </si>
  <si>
    <t>131701060006</t>
  </si>
  <si>
    <t>131701060008</t>
  </si>
  <si>
    <t>131801040001</t>
  </si>
  <si>
    <t>131801040002</t>
  </si>
  <si>
    <t>131801040003</t>
  </si>
  <si>
    <t>132101060001</t>
  </si>
  <si>
    <t>132101060002</t>
  </si>
  <si>
    <t>132101060003</t>
  </si>
  <si>
    <t>132101060004</t>
  </si>
  <si>
    <t>132101060005</t>
  </si>
  <si>
    <t>132101060006</t>
  </si>
  <si>
    <t>132101060007</t>
  </si>
  <si>
    <t>132101060008</t>
  </si>
  <si>
    <t>132101060009</t>
  </si>
  <si>
    <t>132101060010</t>
  </si>
  <si>
    <t>132101060011</t>
  </si>
  <si>
    <t>132101060012</t>
  </si>
  <si>
    <t>132101060013</t>
  </si>
  <si>
    <t>132101060015</t>
  </si>
  <si>
    <t>132101060016</t>
  </si>
  <si>
    <t>132201040001</t>
  </si>
  <si>
    <t>132201040002</t>
  </si>
  <si>
    <t>132201040003</t>
  </si>
  <si>
    <t>132201040005</t>
  </si>
  <si>
    <t>140101060003</t>
  </si>
  <si>
    <t>140101060005</t>
  </si>
  <si>
    <t>140101060006</t>
  </si>
  <si>
    <t>140101060007</t>
  </si>
  <si>
    <t>140201060001</t>
  </si>
  <si>
    <t>140201060002</t>
  </si>
  <si>
    <t>140201060005</t>
  </si>
  <si>
    <t>140201060006</t>
  </si>
  <si>
    <t>140203060001</t>
  </si>
  <si>
    <t>140203060002</t>
  </si>
  <si>
    <t>140203060003</t>
  </si>
  <si>
    <t>140203060004</t>
  </si>
  <si>
    <t>140203060005</t>
  </si>
  <si>
    <t>140203060007</t>
  </si>
  <si>
    <t>140203060008</t>
  </si>
  <si>
    <t>140203060009</t>
  </si>
  <si>
    <t>140203060010</t>
  </si>
  <si>
    <t>140203060011</t>
  </si>
  <si>
    <t>140203060012</t>
  </si>
  <si>
    <t>140203060013</t>
  </si>
  <si>
    <t>140203060015</t>
  </si>
  <si>
    <t>140207060002</t>
  </si>
  <si>
    <t>140207060003</t>
  </si>
  <si>
    <t>140207060005</t>
  </si>
  <si>
    <t>140207060006</t>
  </si>
  <si>
    <t>140207060007</t>
  </si>
  <si>
    <t>140207060008</t>
  </si>
  <si>
    <t>140301030001</t>
  </si>
  <si>
    <t>140301030004</t>
  </si>
  <si>
    <t>140301030005</t>
  </si>
  <si>
    <t>140600010001</t>
  </si>
  <si>
    <t>140600010003</t>
  </si>
  <si>
    <t>140600010006</t>
  </si>
  <si>
    <t>140600010017</t>
  </si>
  <si>
    <t>140600010018</t>
  </si>
  <si>
    <t>140600010019</t>
  </si>
  <si>
    <t>140600010027</t>
  </si>
  <si>
    <t>140600010031</t>
  </si>
  <si>
    <t>140600010033</t>
  </si>
  <si>
    <t>140600010037</t>
  </si>
  <si>
    <t>140600010042</t>
  </si>
  <si>
    <t>140600010043</t>
  </si>
  <si>
    <t>140600010045</t>
  </si>
  <si>
    <t>140600010053</t>
  </si>
  <si>
    <t>140600010054</t>
  </si>
  <si>
    <t>140600010056</t>
  </si>
  <si>
    <t>140600010059</t>
  </si>
  <si>
    <t>140600010061</t>
  </si>
  <si>
    <t>140600010064</t>
  </si>
  <si>
    <t>140600010065</t>
  </si>
  <si>
    <t>140600010066</t>
  </si>
  <si>
    <t>140600010069</t>
  </si>
  <si>
    <t>140600010072</t>
  </si>
  <si>
    <t>140600010074</t>
  </si>
  <si>
    <t>140600010076</t>
  </si>
  <si>
    <t>140600010080</t>
  </si>
  <si>
    <t>140600010081</t>
  </si>
  <si>
    <t>140600010082</t>
  </si>
  <si>
    <t>140600010084</t>
  </si>
  <si>
    <t>140600010093</t>
  </si>
  <si>
    <t>140600010094</t>
  </si>
  <si>
    <t>140600010097</t>
  </si>
  <si>
    <t>140600010098</t>
  </si>
  <si>
    <t>140600010101</t>
  </si>
  <si>
    <t>140600010102</t>
  </si>
  <si>
    <t>140600010104</t>
  </si>
  <si>
    <t>140600010105</t>
  </si>
  <si>
    <t>140600010110</t>
  </si>
  <si>
    <t>140600010118</t>
  </si>
  <si>
    <t>140600010119</t>
  </si>
  <si>
    <t>140600010122</t>
  </si>
  <si>
    <t>140600010126</t>
  </si>
  <si>
    <t>140600010128</t>
  </si>
  <si>
    <t>140600010129</t>
  </si>
  <si>
    <t>140600010130</t>
  </si>
  <si>
    <t>140600010132</t>
  </si>
  <si>
    <t>140600010133</t>
  </si>
  <si>
    <t>140600010135</t>
  </si>
  <si>
    <t>140600010140</t>
  </si>
  <si>
    <t>140600010141</t>
  </si>
  <si>
    <t>140600010197</t>
  </si>
  <si>
    <t>140600010308</t>
  </si>
  <si>
    <t>140600010309</t>
  </si>
  <si>
    <t>140600010310</t>
  </si>
  <si>
    <t>140600010311</t>
  </si>
  <si>
    <t>140701060004</t>
  </si>
  <si>
    <t>140701060006</t>
  </si>
  <si>
    <t>140701060007</t>
  </si>
  <si>
    <t>140702030003</t>
  </si>
  <si>
    <t>140702030004</t>
  </si>
  <si>
    <t>140702030005</t>
  </si>
  <si>
    <t>140702030006</t>
  </si>
  <si>
    <t>140703020002</t>
  </si>
  <si>
    <t>140703020003</t>
  </si>
  <si>
    <t>140703020004</t>
  </si>
  <si>
    <t>140707030003</t>
  </si>
  <si>
    <t>140707030004</t>
  </si>
  <si>
    <t>140707030005</t>
  </si>
  <si>
    <t>140709030001</t>
  </si>
  <si>
    <t>140709030002</t>
  </si>
  <si>
    <t>140709030003</t>
  </si>
  <si>
    <t>140709030004</t>
  </si>
  <si>
    <t>140801060002</t>
  </si>
  <si>
    <t>140801060003</t>
  </si>
  <si>
    <t>140801060005</t>
  </si>
  <si>
    <t>140801060006</t>
  </si>
  <si>
    <t>140801060007</t>
  </si>
  <si>
    <t>140801060008</t>
  </si>
  <si>
    <t>141101060001</t>
  </si>
  <si>
    <t>141101060002</t>
  </si>
  <si>
    <t>141101060003</t>
  </si>
  <si>
    <t>141101060004</t>
  </si>
  <si>
    <t>141201060001</t>
  </si>
  <si>
    <t>141201060002</t>
  </si>
  <si>
    <t>141201060005</t>
  </si>
  <si>
    <t>141301060002</t>
  </si>
  <si>
    <t>141301060003</t>
  </si>
  <si>
    <t>141301060004</t>
  </si>
  <si>
    <t>141301060005</t>
  </si>
  <si>
    <t>141301060006</t>
  </si>
  <si>
    <t>141301060007</t>
  </si>
  <si>
    <t>141401060001</t>
  </si>
  <si>
    <t>141401060003</t>
  </si>
  <si>
    <t>141401060004</t>
  </si>
  <si>
    <t>141401060008</t>
  </si>
  <si>
    <t>141401060009</t>
  </si>
  <si>
    <t>141501060001</t>
  </si>
  <si>
    <t>141501060003</t>
  </si>
  <si>
    <t>141501060004</t>
  </si>
  <si>
    <t>141501060005</t>
  </si>
  <si>
    <t>141501060006</t>
  </si>
  <si>
    <t>141601060001</t>
  </si>
  <si>
    <t>141601060002</t>
  </si>
  <si>
    <t>141601060003</t>
  </si>
  <si>
    <t>141601060004</t>
  </si>
  <si>
    <t>141601060006</t>
  </si>
  <si>
    <t>141601060007</t>
  </si>
  <si>
    <t>141604060003</t>
  </si>
  <si>
    <t>141604060004</t>
  </si>
  <si>
    <t>141604060005</t>
  </si>
  <si>
    <t>141604060006</t>
  </si>
  <si>
    <t>141604060007</t>
  </si>
  <si>
    <t>141604060008</t>
  </si>
  <si>
    <t>141701040001</t>
  </si>
  <si>
    <t>141701040002</t>
  </si>
  <si>
    <t>141800010005</t>
  </si>
  <si>
    <t>141800010008</t>
  </si>
  <si>
    <t>141800010010</t>
  </si>
  <si>
    <t>141800010011</t>
  </si>
  <si>
    <t>141901060001</t>
  </si>
  <si>
    <t>141901060004</t>
  </si>
  <si>
    <t>141901060005</t>
  </si>
  <si>
    <t>141901060006</t>
  </si>
  <si>
    <t>141901060007</t>
  </si>
  <si>
    <t>141901060008</t>
  </si>
  <si>
    <t>141901060010</t>
  </si>
  <si>
    <t>142101040001</t>
  </si>
  <si>
    <t>142101040002</t>
  </si>
  <si>
    <t>142101040003</t>
  </si>
  <si>
    <t>142201040001</t>
  </si>
  <si>
    <t>142201040002</t>
  </si>
  <si>
    <t>142301060001</t>
  </si>
  <si>
    <t>142301060002</t>
  </si>
  <si>
    <t>142301060003</t>
  </si>
  <si>
    <t>142301060005</t>
  </si>
  <si>
    <t>142301060006</t>
  </si>
  <si>
    <t>142301060007</t>
  </si>
  <si>
    <t>142500010003</t>
  </si>
  <si>
    <t>142500010005</t>
  </si>
  <si>
    <t>142500010007</t>
  </si>
  <si>
    <t>142500010009</t>
  </si>
  <si>
    <t>142601030003</t>
  </si>
  <si>
    <t>142601030006</t>
  </si>
  <si>
    <t>142601030011</t>
  </si>
  <si>
    <t>142601030013</t>
  </si>
  <si>
    <t>142601030020</t>
  </si>
  <si>
    <t>142601030023</t>
  </si>
  <si>
    <t>142601030024</t>
  </si>
  <si>
    <t>142601030025</t>
  </si>
  <si>
    <t>142601030026</t>
  </si>
  <si>
    <t>142801060003</t>
  </si>
  <si>
    <t>142801060005</t>
  </si>
  <si>
    <t>142801060008</t>
  </si>
  <si>
    <t>142801060010</t>
  </si>
  <si>
    <t>142801060011</t>
  </si>
  <si>
    <t>142801060015</t>
  </si>
  <si>
    <t>142801060016</t>
  </si>
  <si>
    <t>142801060017</t>
  </si>
  <si>
    <t>142801060018</t>
  </si>
  <si>
    <t>150203040001</t>
  </si>
  <si>
    <t>150601040001</t>
  </si>
  <si>
    <t>150801040001</t>
  </si>
  <si>
    <t>150901040004</t>
  </si>
  <si>
    <t>150901040007</t>
  </si>
  <si>
    <t>151001040001</t>
  </si>
  <si>
    <t>151102040001</t>
  </si>
  <si>
    <t>151102040002</t>
  </si>
  <si>
    <t>151401040001</t>
  </si>
  <si>
    <t>151501060001</t>
  </si>
  <si>
    <t>151501060003</t>
  </si>
  <si>
    <t>151501060007</t>
  </si>
  <si>
    <t>151701040001</t>
  </si>
  <si>
    <t>160101060001</t>
  </si>
  <si>
    <t>160101060003</t>
  </si>
  <si>
    <t>160801040001</t>
  </si>
  <si>
    <t>160801040002</t>
  </si>
  <si>
    <t>161201040001</t>
  </si>
  <si>
    <t>161201040002</t>
  </si>
  <si>
    <t>161201040003</t>
  </si>
  <si>
    <t>161201040005</t>
  </si>
  <si>
    <t>161401060001</t>
  </si>
  <si>
    <t>161401060002</t>
  </si>
  <si>
    <t>161401060003</t>
  </si>
  <si>
    <t>161401060004</t>
  </si>
  <si>
    <t>161501060006</t>
  </si>
  <si>
    <t>161501060011</t>
  </si>
  <si>
    <t>161501060014</t>
  </si>
  <si>
    <t>161501060015</t>
  </si>
  <si>
    <t>161501060016</t>
  </si>
  <si>
    <t>161601040002</t>
  </si>
  <si>
    <t>161601040003</t>
  </si>
  <si>
    <t>161801040001</t>
  </si>
  <si>
    <t>170301020001</t>
  </si>
  <si>
    <t>170500010004</t>
  </si>
  <si>
    <t>170500010007</t>
  </si>
  <si>
    <t>170500010008</t>
  </si>
  <si>
    <t>170500010009</t>
  </si>
  <si>
    <t>170500010011</t>
  </si>
  <si>
    <t>170600010001</t>
  </si>
  <si>
    <t>170600010004</t>
  </si>
  <si>
    <t>170600010005</t>
  </si>
  <si>
    <t>170600010006</t>
  </si>
  <si>
    <t>170600010007</t>
  </si>
  <si>
    <t>170801040001</t>
  </si>
  <si>
    <t>170801040002</t>
  </si>
  <si>
    <t>170901040001</t>
  </si>
  <si>
    <t>170901040002</t>
  </si>
  <si>
    <t>171102040001</t>
  </si>
  <si>
    <t>171102040002</t>
  </si>
  <si>
    <t>171102040003</t>
  </si>
  <si>
    <t>171102040004</t>
  </si>
  <si>
    <t>180202040002</t>
  </si>
  <si>
    <t>180202040003</t>
  </si>
  <si>
    <t>180300010001</t>
  </si>
  <si>
    <t>180300010003</t>
  </si>
  <si>
    <t>180300010005</t>
  </si>
  <si>
    <t>180300010006</t>
  </si>
  <si>
    <t>180701040001</t>
  </si>
  <si>
    <t>180701040004</t>
  </si>
  <si>
    <t>180901040001</t>
  </si>
  <si>
    <t>180901040002</t>
  </si>
  <si>
    <t>181001060001</t>
  </si>
  <si>
    <t>181001060002</t>
  </si>
  <si>
    <t>181101040001</t>
  </si>
  <si>
    <t>181101040006</t>
  </si>
  <si>
    <t>181201040001</t>
  </si>
  <si>
    <t>181201040002</t>
  </si>
  <si>
    <t>181302040001</t>
  </si>
  <si>
    <t>181302040002</t>
  </si>
  <si>
    <t>181302040003</t>
  </si>
  <si>
    <t>190301040001</t>
  </si>
  <si>
    <t>190301040003</t>
  </si>
  <si>
    <t>190301040004</t>
  </si>
  <si>
    <t>190401060003</t>
  </si>
  <si>
    <t>190401060007</t>
  </si>
  <si>
    <t>190401060008</t>
  </si>
  <si>
    <t>190501040001</t>
  </si>
  <si>
    <t>190501040002</t>
  </si>
  <si>
    <t>190501040003</t>
  </si>
  <si>
    <t>190501040004</t>
  </si>
  <si>
    <t>190701040001</t>
  </si>
  <si>
    <t>190701040004</t>
  </si>
  <si>
    <t>190701040005</t>
  </si>
  <si>
    <t>190901040001</t>
  </si>
  <si>
    <t>190901040003</t>
  </si>
  <si>
    <t>191401040001</t>
  </si>
  <si>
    <t>200401040001</t>
  </si>
  <si>
    <t>200501080001</t>
  </si>
  <si>
    <t>200601040001</t>
  </si>
  <si>
    <t>200701040001</t>
  </si>
  <si>
    <t>200901040001</t>
  </si>
  <si>
    <t>210302040003</t>
  </si>
  <si>
    <t>210302040005</t>
  </si>
  <si>
    <t>210402060001</t>
  </si>
  <si>
    <t>210402060003</t>
  </si>
  <si>
    <t>210402060005</t>
  </si>
  <si>
    <t>210601060005</t>
  </si>
  <si>
    <t>210601060006</t>
  </si>
  <si>
    <t>210800050001</t>
  </si>
  <si>
    <t>210800050005</t>
  </si>
  <si>
    <t>210800050006</t>
  </si>
  <si>
    <t>211003040001</t>
  </si>
  <si>
    <t>211003040002</t>
  </si>
  <si>
    <t>211003040004</t>
  </si>
  <si>
    <t>211103040001</t>
  </si>
  <si>
    <t>211103040003</t>
  </si>
  <si>
    <t>211701040001</t>
  </si>
  <si>
    <t>211901020001</t>
  </si>
  <si>
    <t>212001040002</t>
  </si>
  <si>
    <t>212001040003</t>
  </si>
  <si>
    <t>212001040005</t>
  </si>
  <si>
    <t>212101040001</t>
  </si>
  <si>
    <t>212101040002</t>
  </si>
  <si>
    <t>212101040005</t>
  </si>
  <si>
    <t>212101040006</t>
  </si>
  <si>
    <t>220101040002</t>
  </si>
  <si>
    <t>220101040003</t>
  </si>
  <si>
    <t>220101040004</t>
  </si>
  <si>
    <t>220101040006</t>
  </si>
  <si>
    <t>220202040001</t>
  </si>
  <si>
    <t>220202040002</t>
  </si>
  <si>
    <t>220301060001</t>
  </si>
  <si>
    <t>220301060002</t>
  </si>
  <si>
    <t>220301060003</t>
  </si>
  <si>
    <t>220301060004</t>
  </si>
  <si>
    <t>220301060007</t>
  </si>
  <si>
    <t>220301060008</t>
  </si>
  <si>
    <t>220301060009</t>
  </si>
  <si>
    <t>220301060010</t>
  </si>
  <si>
    <t>220401040002</t>
  </si>
  <si>
    <t>220401040003</t>
  </si>
  <si>
    <t>220401040004</t>
  </si>
  <si>
    <t>220701040001</t>
  </si>
  <si>
    <t>220701040002</t>
  </si>
  <si>
    <t>220701040003</t>
  </si>
  <si>
    <t>220701040004</t>
  </si>
  <si>
    <t>220909040010</t>
  </si>
  <si>
    <t>221001040001</t>
  </si>
  <si>
    <t>221301040001</t>
  </si>
  <si>
    <t>221401040001</t>
  </si>
  <si>
    <t>222000010007</t>
  </si>
  <si>
    <t>222000010010</t>
  </si>
  <si>
    <t>222000010011</t>
  </si>
  <si>
    <t>222000010013</t>
  </si>
  <si>
    <t>222000010014</t>
  </si>
  <si>
    <t>222000010015</t>
  </si>
  <si>
    <t>222000010016</t>
  </si>
  <si>
    <t>222000010017</t>
  </si>
  <si>
    <t>222201060001</t>
  </si>
  <si>
    <t>222201060002</t>
  </si>
  <si>
    <t>222201060005</t>
  </si>
  <si>
    <t>222201060006</t>
  </si>
  <si>
    <t>222201060011</t>
  </si>
  <si>
    <t>230201040001</t>
  </si>
  <si>
    <t>230301040001</t>
  </si>
  <si>
    <t>230301040002</t>
  </si>
  <si>
    <t>230901040001</t>
  </si>
  <si>
    <t>230901040002</t>
  </si>
  <si>
    <t>230901040003</t>
  </si>
  <si>
    <t>231101040005</t>
  </si>
  <si>
    <t>231101040006</t>
  </si>
  <si>
    <t>231101040007</t>
  </si>
  <si>
    <t>231101040008</t>
  </si>
  <si>
    <t>231301040001</t>
  </si>
  <si>
    <t>231301040002</t>
  </si>
  <si>
    <t>231301040004</t>
  </si>
  <si>
    <t>240101040001</t>
  </si>
  <si>
    <t>240101040002</t>
  </si>
  <si>
    <t>240101040003</t>
  </si>
  <si>
    <t>240201040001</t>
  </si>
  <si>
    <t>240201040002</t>
  </si>
  <si>
    <t>240201040003</t>
  </si>
  <si>
    <t>240401040001</t>
  </si>
  <si>
    <t>240401040002</t>
  </si>
  <si>
    <t>240801060001</t>
  </si>
  <si>
    <t>240801060002</t>
  </si>
  <si>
    <t>240901040001</t>
  </si>
  <si>
    <t>240901040002</t>
  </si>
  <si>
    <t>241001060001</t>
  </si>
  <si>
    <t>241001060003</t>
  </si>
  <si>
    <t>241001060004</t>
  </si>
  <si>
    <t>241101040001</t>
  </si>
  <si>
    <t>241101040002</t>
  </si>
  <si>
    <t>241101040003</t>
  </si>
  <si>
    <t>241701040003</t>
  </si>
  <si>
    <t>241701040004</t>
  </si>
  <si>
    <t>250109040001</t>
  </si>
  <si>
    <t>250201060001</t>
  </si>
  <si>
    <t>250201060002</t>
  </si>
  <si>
    <t>250201060006</t>
  </si>
  <si>
    <t>250301040001</t>
  </si>
  <si>
    <t>250301040002</t>
  </si>
  <si>
    <t>250401040001</t>
  </si>
  <si>
    <t>250401040004</t>
  </si>
  <si>
    <t>250701040001</t>
  </si>
  <si>
    <t>250701040002</t>
  </si>
  <si>
    <t>250901060003</t>
  </si>
  <si>
    <t>250901060004</t>
  </si>
  <si>
    <t>250901060005</t>
  </si>
  <si>
    <t>250901060006</t>
  </si>
  <si>
    <t>251101040003</t>
  </si>
  <si>
    <t>251400010002</t>
  </si>
  <si>
    <t>251400010003</t>
  </si>
  <si>
    <t>251400010005</t>
  </si>
  <si>
    <t>251400010006</t>
  </si>
  <si>
    <t>251400010008</t>
  </si>
  <si>
    <t>251400010009</t>
  </si>
  <si>
    <t>251501040001</t>
  </si>
  <si>
    <t>251601060001</t>
  </si>
  <si>
    <t>251601060002</t>
  </si>
  <si>
    <t>251601060003</t>
  </si>
  <si>
    <t>251601060005</t>
  </si>
  <si>
    <t>260101060001</t>
  </si>
  <si>
    <t>260101060004</t>
  </si>
  <si>
    <t>260101060008</t>
  </si>
  <si>
    <t>260101060010</t>
  </si>
  <si>
    <t>260401060001</t>
  </si>
  <si>
    <t>260401060002</t>
  </si>
  <si>
    <t>260401060004</t>
  </si>
  <si>
    <t>260401060007</t>
  </si>
  <si>
    <t>260401060008</t>
  </si>
  <si>
    <t>260401060009</t>
  </si>
  <si>
    <t>260501060001</t>
  </si>
  <si>
    <t>260501060002</t>
  </si>
  <si>
    <t>260501060004</t>
  </si>
  <si>
    <t>260501060006</t>
  </si>
  <si>
    <t>260501060007</t>
  </si>
  <si>
    <t>260501060008</t>
  </si>
  <si>
    <t>260501060009</t>
  </si>
  <si>
    <t>260501060010</t>
  </si>
  <si>
    <t>260501060011</t>
  </si>
  <si>
    <t>260501060012</t>
  </si>
  <si>
    <t>260501060013</t>
  </si>
  <si>
    <t>260501060015</t>
  </si>
  <si>
    <t>260501060016</t>
  </si>
  <si>
    <t>260501060019</t>
  </si>
  <si>
    <t>260501060020</t>
  </si>
  <si>
    <t>260501060023</t>
  </si>
  <si>
    <t>260501060024</t>
  </si>
  <si>
    <t>260801060003</t>
  </si>
  <si>
    <t>260801060005</t>
  </si>
  <si>
    <t>260801060006</t>
  </si>
  <si>
    <t>260801060009</t>
  </si>
  <si>
    <t>260801060011</t>
  </si>
  <si>
    <t>260801060012</t>
  </si>
  <si>
    <t>260803060001</t>
  </si>
  <si>
    <t>260803060002</t>
  </si>
  <si>
    <t>260803060003</t>
  </si>
  <si>
    <t>260803060004</t>
  </si>
  <si>
    <t>260803060005</t>
  </si>
  <si>
    <t>260803060007</t>
  </si>
  <si>
    <t>260803060009</t>
  </si>
  <si>
    <t>260803060011</t>
  </si>
  <si>
    <t>260803060012</t>
  </si>
  <si>
    <t>260803060014</t>
  </si>
  <si>
    <t>260901060001</t>
  </si>
  <si>
    <t>260901060002</t>
  </si>
  <si>
    <t>260901060004</t>
  </si>
  <si>
    <t>260901060005</t>
  </si>
  <si>
    <t>261001060001</t>
  </si>
  <si>
    <t>261001060002</t>
  </si>
  <si>
    <t>261001060003</t>
  </si>
  <si>
    <t>261001060005</t>
  </si>
  <si>
    <t>261001060006</t>
  </si>
  <si>
    <t>261001060007</t>
  </si>
  <si>
    <t>261101060001</t>
  </si>
  <si>
    <t>261101060002</t>
  </si>
  <si>
    <t>261101060004</t>
  </si>
  <si>
    <t>261101060005</t>
  </si>
  <si>
    <t>261101060006</t>
  </si>
  <si>
    <t>261201060003</t>
  </si>
  <si>
    <t>261201060004</t>
  </si>
  <si>
    <t>261201060005</t>
  </si>
  <si>
    <t>261201060006</t>
  </si>
  <si>
    <t>261201060008</t>
  </si>
  <si>
    <t>261201060009</t>
  </si>
  <si>
    <t>261301060001</t>
  </si>
  <si>
    <t>261301060002</t>
  </si>
  <si>
    <t>261301060004</t>
  </si>
  <si>
    <t>261301060006</t>
  </si>
  <si>
    <t>261301060007</t>
  </si>
  <si>
    <t>261301060008</t>
  </si>
  <si>
    <t>261301060009</t>
  </si>
  <si>
    <t>261301060010</t>
  </si>
  <si>
    <t>261313030001</t>
  </si>
  <si>
    <t>261313030002</t>
  </si>
  <si>
    <t>261401060001</t>
  </si>
  <si>
    <t>261401060002</t>
  </si>
  <si>
    <t>261401060004</t>
  </si>
  <si>
    <t>261401060005</t>
  </si>
  <si>
    <t>261401060006</t>
  </si>
  <si>
    <t>261401060008</t>
  </si>
  <si>
    <t>261401060009</t>
  </si>
  <si>
    <t>261401060010</t>
  </si>
  <si>
    <t>261401060011</t>
  </si>
  <si>
    <t>261501060002</t>
  </si>
  <si>
    <t>261501060003</t>
  </si>
  <si>
    <t>261501060004</t>
  </si>
  <si>
    <t>261501060006</t>
  </si>
  <si>
    <t>261501060008</t>
  </si>
  <si>
    <t>261600010002</t>
  </si>
  <si>
    <t>261600010003</t>
  </si>
  <si>
    <t>261600010004</t>
  </si>
  <si>
    <t>261600010005</t>
  </si>
  <si>
    <t>261600010007</t>
  </si>
  <si>
    <t>261600010008</t>
  </si>
  <si>
    <t>261600010009</t>
  </si>
  <si>
    <t>261600010010</t>
  </si>
  <si>
    <t>261600010012</t>
  </si>
  <si>
    <t>261600010015</t>
  </si>
  <si>
    <t>261600010016</t>
  </si>
  <si>
    <t>261600010017</t>
  </si>
  <si>
    <t>261600010019</t>
  </si>
  <si>
    <t>261600010020</t>
  </si>
  <si>
    <t>261600010022</t>
  </si>
  <si>
    <t>261600010023</t>
  </si>
  <si>
    <t>261600010025</t>
  </si>
  <si>
    <t>261600010028</t>
  </si>
  <si>
    <t>261600010029</t>
  </si>
  <si>
    <t>261600010033</t>
  </si>
  <si>
    <t>261600010034</t>
  </si>
  <si>
    <t>261600010035</t>
  </si>
  <si>
    <t>261600010039</t>
  </si>
  <si>
    <t>261600010042</t>
  </si>
  <si>
    <t>261600010043</t>
  </si>
  <si>
    <t>261600010044</t>
  </si>
  <si>
    <t>261600010045</t>
  </si>
  <si>
    <t>261600010046</t>
  </si>
  <si>
    <t>261600010050</t>
  </si>
  <si>
    <t>261600010052</t>
  </si>
  <si>
    <t>261600010053</t>
  </si>
  <si>
    <t>261600010054</t>
  </si>
  <si>
    <t>261600010057</t>
  </si>
  <si>
    <t>261600010058</t>
  </si>
  <si>
    <t>261600010061</t>
  </si>
  <si>
    <t>261600010066</t>
  </si>
  <si>
    <t>261600010067</t>
  </si>
  <si>
    <t>261600010068</t>
  </si>
  <si>
    <t>261600010069</t>
  </si>
  <si>
    <t>261600010073</t>
  </si>
  <si>
    <t>261600010074</t>
  </si>
  <si>
    <t>261600010089</t>
  </si>
  <si>
    <t>261600010095</t>
  </si>
  <si>
    <t>261600010097</t>
  </si>
  <si>
    <t>261600010101</t>
  </si>
  <si>
    <t>261600010102</t>
  </si>
  <si>
    <t>261600010103</t>
  </si>
  <si>
    <t>261600010105</t>
  </si>
  <si>
    <t>261701060002</t>
  </si>
  <si>
    <t>261701060004</t>
  </si>
  <si>
    <t>261701060005</t>
  </si>
  <si>
    <t>261701060006</t>
  </si>
  <si>
    <t>261701060012</t>
  </si>
  <si>
    <t>261701060013</t>
  </si>
  <si>
    <t>261701060014</t>
  </si>
  <si>
    <t>261701060015</t>
  </si>
  <si>
    <t>261701060016</t>
  </si>
  <si>
    <t>261801060002</t>
  </si>
  <si>
    <t>261801060003</t>
  </si>
  <si>
    <t>261801060004</t>
  </si>
  <si>
    <t>261801060005</t>
  </si>
  <si>
    <t>261801060006</t>
  </si>
  <si>
    <t>261901060002</t>
  </si>
  <si>
    <t>261901060003</t>
  </si>
  <si>
    <t>261901060004</t>
  </si>
  <si>
    <t>261901060006</t>
  </si>
  <si>
    <t>261901060007</t>
  </si>
  <si>
    <t>261901060009</t>
  </si>
  <si>
    <t>261901060010</t>
  </si>
  <si>
    <t>261901060011</t>
  </si>
  <si>
    <t>261901060013</t>
  </si>
  <si>
    <t>261901060014</t>
  </si>
  <si>
    <t>261901060015</t>
  </si>
  <si>
    <t>262001040003</t>
  </si>
  <si>
    <t>262001040004</t>
  </si>
  <si>
    <t>270100010003</t>
  </si>
  <si>
    <t>270100010006</t>
  </si>
  <si>
    <t>270100010009</t>
  </si>
  <si>
    <t>270100010010</t>
  </si>
  <si>
    <t>270100010018</t>
  </si>
  <si>
    <t>270100010019</t>
  </si>
  <si>
    <t>270301040002</t>
  </si>
  <si>
    <t>270301040003</t>
  </si>
  <si>
    <t>270301040004</t>
  </si>
  <si>
    <t>270601040001</t>
  </si>
  <si>
    <t>270601040002</t>
  </si>
  <si>
    <t>270601040003</t>
  </si>
  <si>
    <t>270701040001</t>
  </si>
  <si>
    <t>270701040003</t>
  </si>
  <si>
    <t>271201040001</t>
  </si>
  <si>
    <t>271201040004</t>
  </si>
  <si>
    <t>280100010001</t>
  </si>
  <si>
    <t>280100010003</t>
  </si>
  <si>
    <t>280100010004</t>
  </si>
  <si>
    <t>280100010005</t>
  </si>
  <si>
    <t>280100010007</t>
  </si>
  <si>
    <t>280100010008</t>
  </si>
  <si>
    <t>280201030001</t>
  </si>
  <si>
    <t>280201030002</t>
  </si>
  <si>
    <t>280201030003</t>
  </si>
  <si>
    <t>280201030004</t>
  </si>
  <si>
    <t>280201030007</t>
  </si>
  <si>
    <t>280201030008</t>
  </si>
  <si>
    <t>280201030009</t>
  </si>
  <si>
    <t>280201030010</t>
  </si>
  <si>
    <t>280201030011</t>
  </si>
  <si>
    <t>280201030016</t>
  </si>
  <si>
    <t>280202030003</t>
  </si>
  <si>
    <t>280202030004</t>
  </si>
  <si>
    <t>280202030005</t>
  </si>
  <si>
    <t>280202030006</t>
  </si>
  <si>
    <t>280202030007</t>
  </si>
  <si>
    <t>280202030008</t>
  </si>
  <si>
    <t>280202030009</t>
  </si>
  <si>
    <t>280202030010</t>
  </si>
  <si>
    <t>280203030001</t>
  </si>
  <si>
    <t>280203030002</t>
  </si>
  <si>
    <t>280203030003</t>
  </si>
  <si>
    <t>280203030006</t>
  </si>
  <si>
    <t>280203030008</t>
  </si>
  <si>
    <t>280203030009</t>
  </si>
  <si>
    <t>280203030010</t>
  </si>
  <si>
    <t>280203030011</t>
  </si>
  <si>
    <t>280203030012</t>
  </si>
  <si>
    <t>280204020003</t>
  </si>
  <si>
    <t>280204020004</t>
  </si>
  <si>
    <t>280204020005</t>
  </si>
  <si>
    <t>280204020006</t>
  </si>
  <si>
    <t>280204020007</t>
  </si>
  <si>
    <t>280205030001</t>
  </si>
  <si>
    <t>280205030002</t>
  </si>
  <si>
    <t>280205030005</t>
  </si>
  <si>
    <t>280205030006</t>
  </si>
  <si>
    <t>280205030009</t>
  </si>
  <si>
    <t>280205030010</t>
  </si>
  <si>
    <t>280205030011</t>
  </si>
  <si>
    <t>280205030013</t>
  </si>
  <si>
    <t>280205030015</t>
  </si>
  <si>
    <t>280205030016</t>
  </si>
  <si>
    <t>280206030003</t>
  </si>
  <si>
    <t>280206030004</t>
  </si>
  <si>
    <t>280206030005</t>
  </si>
  <si>
    <t>280206030006</t>
  </si>
  <si>
    <t>280207020002</t>
  </si>
  <si>
    <t>280207020003</t>
  </si>
  <si>
    <t>280207020004</t>
  </si>
  <si>
    <t>280208030002</t>
  </si>
  <si>
    <t>280208030003</t>
  </si>
  <si>
    <t>280208030004</t>
  </si>
  <si>
    <t>280208030005</t>
  </si>
  <si>
    <t>280208030009</t>
  </si>
  <si>
    <t>280209030001</t>
  </si>
  <si>
    <t>280209030002</t>
  </si>
  <si>
    <t>280209030003</t>
  </si>
  <si>
    <t>280209030004</t>
  </si>
  <si>
    <t>280209030005</t>
  </si>
  <si>
    <t>280209030006</t>
  </si>
  <si>
    <t>280209030007</t>
  </si>
  <si>
    <t>280209030009</t>
  </si>
  <si>
    <t>280210030001</t>
  </si>
  <si>
    <t>280210030004</t>
  </si>
  <si>
    <t>280210030005</t>
  </si>
  <si>
    <t>280210030007</t>
  </si>
  <si>
    <t>280210030010</t>
  </si>
  <si>
    <t>280210030012</t>
  </si>
  <si>
    <t>280210030013</t>
  </si>
  <si>
    <t>280211030002</t>
  </si>
  <si>
    <t>280211030003</t>
  </si>
  <si>
    <t>280211030004</t>
  </si>
  <si>
    <t>280211030005</t>
  </si>
  <si>
    <t>280211030007</t>
  </si>
  <si>
    <t>280211030008</t>
  </si>
  <si>
    <t>280211030009</t>
  </si>
  <si>
    <t>280211030010</t>
  </si>
  <si>
    <t>280211030011</t>
  </si>
  <si>
    <t>280211030016</t>
  </si>
  <si>
    <t>280212030001</t>
  </si>
  <si>
    <t>280212030002</t>
  </si>
  <si>
    <t>280212030005</t>
  </si>
  <si>
    <t>280212030006</t>
  </si>
  <si>
    <t>280213020001</t>
  </si>
  <si>
    <t>280213020002</t>
  </si>
  <si>
    <t>280213020003</t>
  </si>
  <si>
    <t>280213020004</t>
  </si>
  <si>
    <t>280214030001</t>
  </si>
  <si>
    <t>280214030002</t>
  </si>
  <si>
    <t>280214030003</t>
  </si>
  <si>
    <t>280214030006</t>
  </si>
  <si>
    <t>280214030007</t>
  </si>
  <si>
    <t>280215030002</t>
  </si>
  <si>
    <t>280215030004</t>
  </si>
  <si>
    <t>280215030005</t>
  </si>
  <si>
    <t>280215030007</t>
  </si>
  <si>
    <t>280215030008</t>
  </si>
  <si>
    <t>280216020001</t>
  </si>
  <si>
    <t>280216020002</t>
  </si>
  <si>
    <t>280216020003</t>
  </si>
  <si>
    <t>280216020004</t>
  </si>
  <si>
    <t>280216020006</t>
  </si>
  <si>
    <t>280216020007</t>
  </si>
  <si>
    <t>280217020001</t>
  </si>
  <si>
    <t>280217020003</t>
  </si>
  <si>
    <t>280217020004</t>
  </si>
  <si>
    <t>280218030001</t>
  </si>
  <si>
    <t>280218030002</t>
  </si>
  <si>
    <t>280218030003</t>
  </si>
  <si>
    <t>280218030004</t>
  </si>
  <si>
    <t>280218030005</t>
  </si>
  <si>
    <t>280218030006</t>
  </si>
  <si>
    <t>280218030007</t>
  </si>
  <si>
    <t>280219030001</t>
  </si>
  <si>
    <t>280219030002</t>
  </si>
  <si>
    <t>280219030004</t>
  </si>
  <si>
    <t>280220030001</t>
  </si>
  <si>
    <t>280220030002</t>
  </si>
  <si>
    <t>280220030003</t>
  </si>
  <si>
    <t>280220030004</t>
  </si>
  <si>
    <t>280220030005</t>
  </si>
  <si>
    <t>280220030006</t>
  </si>
  <si>
    <t>280220030007</t>
  </si>
  <si>
    <t>280221030001</t>
  </si>
  <si>
    <t>280221030002</t>
  </si>
  <si>
    <t>280221030003</t>
  </si>
  <si>
    <t>280221030004</t>
  </si>
  <si>
    <t>280221030005</t>
  </si>
  <si>
    <t>280221030006</t>
  </si>
  <si>
    <t>280221030008</t>
  </si>
  <si>
    <t>280222020001</t>
  </si>
  <si>
    <t>280222020002</t>
  </si>
  <si>
    <t>280223030001</t>
  </si>
  <si>
    <t>280223030002</t>
  </si>
  <si>
    <t>280223030004</t>
  </si>
  <si>
    <t>280223030005</t>
  </si>
  <si>
    <t>280223030006</t>
  </si>
  <si>
    <t>280224020001</t>
  </si>
  <si>
    <t>280224020003</t>
  </si>
  <si>
    <t>280224020004</t>
  </si>
  <si>
    <t>280225020001</t>
  </si>
  <si>
    <t>280225020002</t>
  </si>
  <si>
    <t>280225020003</t>
  </si>
  <si>
    <t>280226030002</t>
  </si>
  <si>
    <t>280226030003</t>
  </si>
  <si>
    <t>280226030004</t>
  </si>
  <si>
    <t>280226030006</t>
  </si>
  <si>
    <t>280227030002</t>
  </si>
  <si>
    <t>280227030003</t>
  </si>
  <si>
    <t>280227030004</t>
  </si>
  <si>
    <t>280227030005</t>
  </si>
  <si>
    <t>280227030006</t>
  </si>
  <si>
    <t>280229020001</t>
  </si>
  <si>
    <t>280229020002</t>
  </si>
  <si>
    <t>280229020003</t>
  </si>
  <si>
    <t>280230020001</t>
  </si>
  <si>
    <t>280230020002</t>
  </si>
  <si>
    <t>280230020003</t>
  </si>
  <si>
    <t>280231020001</t>
  </si>
  <si>
    <t>280231020003</t>
  </si>
  <si>
    <t>280251070001</t>
  </si>
  <si>
    <t>280251070002</t>
  </si>
  <si>
    <t>280251070003</t>
  </si>
  <si>
    <t>280251070004</t>
  </si>
  <si>
    <t>280252070002</t>
  </si>
  <si>
    <t>280252070003</t>
  </si>
  <si>
    <t>280252070004</t>
  </si>
  <si>
    <t>280252070005</t>
  </si>
  <si>
    <t>280252070006</t>
  </si>
  <si>
    <t>280253070002</t>
  </si>
  <si>
    <t>280253070004</t>
  </si>
  <si>
    <t>280253070005</t>
  </si>
  <si>
    <t>280253070006</t>
  </si>
  <si>
    <t>280253070007</t>
  </si>
  <si>
    <t>280300010002</t>
  </si>
  <si>
    <t>280300010003</t>
  </si>
  <si>
    <t>280300010004</t>
  </si>
  <si>
    <t>280300010005</t>
  </si>
  <si>
    <t>280300010006</t>
  </si>
  <si>
    <t>280300010008</t>
  </si>
  <si>
    <t>280401030001</t>
  </si>
  <si>
    <t>280401030002</t>
  </si>
  <si>
    <t>280401030003</t>
  </si>
  <si>
    <t>280401030005</t>
  </si>
  <si>
    <t>280401030006</t>
  </si>
  <si>
    <t>280401030007</t>
  </si>
  <si>
    <t>280402030001</t>
  </si>
  <si>
    <t>280402030002</t>
  </si>
  <si>
    <t>280402030003</t>
  </si>
  <si>
    <t>280403030004</t>
  </si>
  <si>
    <t>280403030006</t>
  </si>
  <si>
    <t>280403030007</t>
  </si>
  <si>
    <t>280403030008</t>
  </si>
  <si>
    <t>280403030009</t>
  </si>
  <si>
    <t>280404030002</t>
  </si>
  <si>
    <t>280404030004</t>
  </si>
  <si>
    <t>280404030005</t>
  </si>
  <si>
    <t>280404030006</t>
  </si>
  <si>
    <t>280404030007</t>
  </si>
  <si>
    <t>280404030008</t>
  </si>
  <si>
    <t>280404030009</t>
  </si>
  <si>
    <t>280405020001</t>
  </si>
  <si>
    <t>280405020002</t>
  </si>
  <si>
    <t>280405020003</t>
  </si>
  <si>
    <t>280405020004</t>
  </si>
  <si>
    <t>280406030002</t>
  </si>
  <si>
    <t>280406030003</t>
  </si>
  <si>
    <t>280406030004</t>
  </si>
  <si>
    <t>280406030005</t>
  </si>
  <si>
    <t>280407030006</t>
  </si>
  <si>
    <t>280407030007</t>
  </si>
  <si>
    <t>280407030008</t>
  </si>
  <si>
    <t>280407030009</t>
  </si>
  <si>
    <t>280407030010</t>
  </si>
  <si>
    <t>280407030012</t>
  </si>
  <si>
    <t>280407030013</t>
  </si>
  <si>
    <t>280407030014</t>
  </si>
  <si>
    <t>280407030015</t>
  </si>
  <si>
    <t>280407030016</t>
  </si>
  <si>
    <t>280409030001</t>
  </si>
  <si>
    <t>280409030002</t>
  </si>
  <si>
    <t>280409030004</t>
  </si>
  <si>
    <t>280409030007</t>
  </si>
  <si>
    <t>280409030008</t>
  </si>
  <si>
    <t>280410030002</t>
  </si>
  <si>
    <t>280410030003</t>
  </si>
  <si>
    <t>280410030004</t>
  </si>
  <si>
    <t>280410030006</t>
  </si>
  <si>
    <t>280410030007</t>
  </si>
  <si>
    <t>280411030001</t>
  </si>
  <si>
    <t>280411030002</t>
  </si>
  <si>
    <t>280411030003</t>
  </si>
  <si>
    <t>280501060001</t>
  </si>
  <si>
    <t>280501060002</t>
  </si>
  <si>
    <t>280501060003</t>
  </si>
  <si>
    <t>280501060004</t>
  </si>
  <si>
    <t>280501060005</t>
  </si>
  <si>
    <t>280502060001</t>
  </si>
  <si>
    <t>280502060002</t>
  </si>
  <si>
    <t>280502060003</t>
  </si>
  <si>
    <t>280502060004</t>
  </si>
  <si>
    <t>280502060006</t>
  </si>
  <si>
    <t>280502060007</t>
  </si>
  <si>
    <t>280502060010</t>
  </si>
  <si>
    <t>280502060011</t>
  </si>
  <si>
    <t>280502060012</t>
  </si>
  <si>
    <t>280502060014</t>
  </si>
  <si>
    <t>280503060001</t>
  </si>
  <si>
    <t>280503060002</t>
  </si>
  <si>
    <t>280503060003</t>
  </si>
  <si>
    <t>280503060004</t>
  </si>
  <si>
    <t>280504060001</t>
  </si>
  <si>
    <t>280504060004</t>
  </si>
  <si>
    <t>280504060006</t>
  </si>
  <si>
    <t>280504060010</t>
  </si>
  <si>
    <t>280504060012</t>
  </si>
  <si>
    <t>280504060014</t>
  </si>
  <si>
    <t>280504060015</t>
  </si>
  <si>
    <t>280506060002</t>
  </si>
  <si>
    <t>280506060003</t>
  </si>
  <si>
    <t>280506060005</t>
  </si>
  <si>
    <t>280515030001</t>
  </si>
  <si>
    <t>280515030002</t>
  </si>
  <si>
    <t>280515030003</t>
  </si>
  <si>
    <t>280515030005</t>
  </si>
  <si>
    <t>280515030006</t>
  </si>
  <si>
    <t>280517030001</t>
  </si>
  <si>
    <t>280517030002</t>
  </si>
  <si>
    <t>280517030004</t>
  </si>
  <si>
    <t>280517030005</t>
  </si>
  <si>
    <t>280517030006</t>
  </si>
  <si>
    <t>280517030008</t>
  </si>
  <si>
    <t>280517030010</t>
  </si>
  <si>
    <t>280517030011</t>
  </si>
  <si>
    <t>280517030013</t>
  </si>
  <si>
    <t>280518030001</t>
  </si>
  <si>
    <t>280518030002</t>
  </si>
  <si>
    <t>280518030003</t>
  </si>
  <si>
    <t>280518030006</t>
  </si>
  <si>
    <t>280518030009</t>
  </si>
  <si>
    <t>280521030002</t>
  </si>
  <si>
    <t>280521030003</t>
  </si>
  <si>
    <t>280521030004</t>
  </si>
  <si>
    <t>280521030006</t>
  </si>
  <si>
    <t>280521030008</t>
  </si>
  <si>
    <t>280522030001</t>
  </si>
  <si>
    <t>280522030002</t>
  </si>
  <si>
    <t>280522030004</t>
  </si>
  <si>
    <t>280522030006</t>
  </si>
  <si>
    <t>280522030008</t>
  </si>
  <si>
    <t>280522030009</t>
  </si>
  <si>
    <t>280523030001</t>
  </si>
  <si>
    <t>280523030003</t>
  </si>
  <si>
    <t>280523030004</t>
  </si>
  <si>
    <t>280523030006</t>
  </si>
  <si>
    <t>280523030007</t>
  </si>
  <si>
    <t>280523030010</t>
  </si>
  <si>
    <t>280523030011</t>
  </si>
  <si>
    <t>280523030012</t>
  </si>
  <si>
    <t>280523030014</t>
  </si>
  <si>
    <t>307500011035</t>
  </si>
  <si>
    <t>307500011079</t>
  </si>
  <si>
    <t>307500011094</t>
  </si>
  <si>
    <t>307500011138</t>
  </si>
  <si>
    <t>307500011169</t>
  </si>
  <si>
    <t>307500011226</t>
  </si>
  <si>
    <t>307500011721</t>
  </si>
  <si>
    <t>307500011751</t>
  </si>
  <si>
    <t>307500011811</t>
  </si>
  <si>
    <t>307500012010</t>
  </si>
  <si>
    <t>307500012012</t>
  </si>
  <si>
    <t>307500012017</t>
  </si>
  <si>
    <t>307500012168</t>
  </si>
  <si>
    <t>307500012176</t>
  </si>
  <si>
    <t>307500012186</t>
  </si>
  <si>
    <t>307500012188</t>
  </si>
  <si>
    <t>307500012352</t>
  </si>
  <si>
    <t>307500012469</t>
  </si>
  <si>
    <t>307500012721</t>
  </si>
  <si>
    <t>307500012723</t>
  </si>
  <si>
    <t>307500012754</t>
  </si>
  <si>
    <t>307500012811</t>
  </si>
  <si>
    <t>307500013004</t>
  </si>
  <si>
    <t>307500013036</t>
  </si>
  <si>
    <t>307500013053</t>
  </si>
  <si>
    <t>307500013077</t>
  </si>
  <si>
    <t>307500013140</t>
  </si>
  <si>
    <t>307500013141</t>
  </si>
  <si>
    <t>307500013231</t>
  </si>
  <si>
    <t>307500013368</t>
  </si>
  <si>
    <t>307500013369</t>
  </si>
  <si>
    <t>307500013370</t>
  </si>
  <si>
    <t>307500013371</t>
  </si>
  <si>
    <t>307500013372</t>
  </si>
  <si>
    <t>307500013373</t>
  </si>
  <si>
    <t>307500013396</t>
  </si>
  <si>
    <t>307500013721</t>
  </si>
  <si>
    <t>307500013753</t>
  </si>
  <si>
    <t>307500013771</t>
  </si>
  <si>
    <t>307500013811</t>
  </si>
  <si>
    <t>307500014004</t>
  </si>
  <si>
    <t>307500014009</t>
  </si>
  <si>
    <t>307500014023</t>
  </si>
  <si>
    <t>307500014075</t>
  </si>
  <si>
    <t>307500014177</t>
  </si>
  <si>
    <t>307500014224</t>
  </si>
  <si>
    <t>307500014233</t>
  </si>
  <si>
    <t>307500014255</t>
  </si>
  <si>
    <t>307500014256</t>
  </si>
  <si>
    <t>307500014277</t>
  </si>
  <si>
    <t>307500014721</t>
  </si>
  <si>
    <t>307500014752</t>
  </si>
  <si>
    <t>307500014811</t>
  </si>
  <si>
    <t>307500014993</t>
  </si>
  <si>
    <t>307500015025</t>
  </si>
  <si>
    <t>307500015037</t>
  </si>
  <si>
    <t>307500015373</t>
  </si>
  <si>
    <t>307500015721</t>
  </si>
  <si>
    <t>310100010015</t>
  </si>
  <si>
    <t>310100010019</t>
  </si>
  <si>
    <t>310100010020</t>
  </si>
  <si>
    <t>310100010034</t>
  </si>
  <si>
    <t>310100010063</t>
  </si>
  <si>
    <t>310100010064</t>
  </si>
  <si>
    <t>310100010110</t>
  </si>
  <si>
    <t>310100010134</t>
  </si>
  <si>
    <t>310100010140</t>
  </si>
  <si>
    <t>310100010142</t>
  </si>
  <si>
    <t>310100010184</t>
  </si>
  <si>
    <t>310100010188</t>
  </si>
  <si>
    <t>310100010315</t>
  </si>
  <si>
    <t>310100010332</t>
  </si>
  <si>
    <t>310100010361</t>
  </si>
  <si>
    <t>310100010363</t>
  </si>
  <si>
    <t>310100010364</t>
  </si>
  <si>
    <t>310100010378</t>
  </si>
  <si>
    <t>310100010839</t>
  </si>
  <si>
    <t>310100011292</t>
  </si>
  <si>
    <t>310100011448</t>
  </si>
  <si>
    <t>310100011450</t>
  </si>
  <si>
    <t>310100011458</t>
  </si>
  <si>
    <t>310100011509</t>
  </si>
  <si>
    <t>310100011515</t>
  </si>
  <si>
    <t>310100011539</t>
  </si>
  <si>
    <t>310100011650</t>
  </si>
  <si>
    <t>310100011696</t>
  </si>
  <si>
    <t>310200010001</t>
  </si>
  <si>
    <t>310200010002</t>
  </si>
  <si>
    <t>310200010003</t>
  </si>
  <si>
    <t>310200010006</t>
  </si>
  <si>
    <t>310200010011</t>
  </si>
  <si>
    <t>310200010033</t>
  </si>
  <si>
    <t>310200010040</t>
  </si>
  <si>
    <t>310200010041</t>
  </si>
  <si>
    <t>310200010042</t>
  </si>
  <si>
    <t>310200010047</t>
  </si>
  <si>
    <t>310200010051</t>
  </si>
  <si>
    <t>310200010059</t>
  </si>
  <si>
    <t>310200010077</t>
  </si>
  <si>
    <t>310200010089</t>
  </si>
  <si>
    <t>310200010104</t>
  </si>
  <si>
    <t>310200010111</t>
  </si>
  <si>
    <t>310200010114</t>
  </si>
  <si>
    <t>310200010116</t>
  </si>
  <si>
    <t>310200010124</t>
  </si>
  <si>
    <t>310200010126</t>
  </si>
  <si>
    <t>310200010130</t>
  </si>
  <si>
    <t>310200010131</t>
  </si>
  <si>
    <t>310200010150</t>
  </si>
  <si>
    <t>310200010151</t>
  </si>
  <si>
    <t>310200010158</t>
  </si>
  <si>
    <t>310200010167</t>
  </si>
  <si>
    <t>310200010177</t>
  </si>
  <si>
    <t>310200010183</t>
  </si>
  <si>
    <t>310200010198</t>
  </si>
  <si>
    <t>310200010212</t>
  </si>
  <si>
    <t>310200010217</t>
  </si>
  <si>
    <t>310200010234</t>
  </si>
  <si>
    <t>310200010255</t>
  </si>
  <si>
    <t>310200010260</t>
  </si>
  <si>
    <t>310200010267</t>
  </si>
  <si>
    <t>310200010276</t>
  </si>
  <si>
    <t>310200010281</t>
  </si>
  <si>
    <t>310200010289</t>
  </si>
  <si>
    <t>310200010290</t>
  </si>
  <si>
    <t>310200010297</t>
  </si>
  <si>
    <t>310200010312</t>
  </si>
  <si>
    <t>310200010340</t>
  </si>
  <si>
    <t>310200010343</t>
  </si>
  <si>
    <t>310200010347</t>
  </si>
  <si>
    <t>310200010397</t>
  </si>
  <si>
    <t>310200010412</t>
  </si>
  <si>
    <t>310200010413</t>
  </si>
  <si>
    <t>310200010414</t>
  </si>
  <si>
    <t>310200010416</t>
  </si>
  <si>
    <t>310200010418</t>
  </si>
  <si>
    <t>310200010527</t>
  </si>
  <si>
    <t>310200010896</t>
  </si>
  <si>
    <t>310200010933</t>
  </si>
  <si>
    <t>310200011135</t>
  </si>
  <si>
    <t>310200011139</t>
  </si>
  <si>
    <t>310200011225</t>
  </si>
  <si>
    <t>310200011280</t>
  </si>
  <si>
    <t>310200011282</t>
  </si>
  <si>
    <t>310200011288</t>
  </si>
  <si>
    <t>310200011294</t>
  </si>
  <si>
    <t>310200011296</t>
  </si>
  <si>
    <t>310200011298</t>
  </si>
  <si>
    <t>310200011300</t>
  </si>
  <si>
    <t>310200011303</t>
  </si>
  <si>
    <t>310200011305</t>
  </si>
  <si>
    <t>310200011308</t>
  </si>
  <si>
    <t>310200011313</t>
  </si>
  <si>
    <t>310200011316</t>
  </si>
  <si>
    <t>310200011374</t>
  </si>
  <si>
    <t>310200011376</t>
  </si>
  <si>
    <t>310200011392</t>
  </si>
  <si>
    <t>310200011393</t>
  </si>
  <si>
    <t>310200011394</t>
  </si>
  <si>
    <t>310200011399</t>
  </si>
  <si>
    <t>310200011400</t>
  </si>
  <si>
    <t>310200011407</t>
  </si>
  <si>
    <t>310200011408</t>
  </si>
  <si>
    <t>310200011411</t>
  </si>
  <si>
    <t>310200011419</t>
  </si>
  <si>
    <t>310200011420</t>
  </si>
  <si>
    <t>310200011422</t>
  </si>
  <si>
    <t>310200011425</t>
  </si>
  <si>
    <t>310200011427</t>
  </si>
  <si>
    <t>310200011432</t>
  </si>
  <si>
    <t>310200011437</t>
  </si>
  <si>
    <t>310200011438</t>
  </si>
  <si>
    <t>310200011439</t>
  </si>
  <si>
    <t>310200011442</t>
  </si>
  <si>
    <t>310200011449</t>
  </si>
  <si>
    <t>310200011459</t>
  </si>
  <si>
    <t>310200011475</t>
  </si>
  <si>
    <t>310200011489</t>
  </si>
  <si>
    <t>310200011500</t>
  </si>
  <si>
    <t>310200011507</t>
  </si>
  <si>
    <t>310200011519</t>
  </si>
  <si>
    <t>310200011520</t>
  </si>
  <si>
    <t>310200011529</t>
  </si>
  <si>
    <t>310200011531</t>
  </si>
  <si>
    <t>310200011533</t>
  </si>
  <si>
    <t>310200011534</t>
  </si>
  <si>
    <t>310200011542</t>
  </si>
  <si>
    <t>310200011543</t>
  </si>
  <si>
    <t>310200011544</t>
  </si>
  <si>
    <t>310200011545</t>
  </si>
  <si>
    <t>310200011546</t>
  </si>
  <si>
    <t>310200011550</t>
  </si>
  <si>
    <t>310200011551</t>
  </si>
  <si>
    <t>310200011560</t>
  </si>
  <si>
    <t>310200011565</t>
  </si>
  <si>
    <t>310200011570</t>
  </si>
  <si>
    <t>310200011575</t>
  </si>
  <si>
    <t>310200011580</t>
  </si>
  <si>
    <t>310200011586</t>
  </si>
  <si>
    <t>310200011600</t>
  </si>
  <si>
    <t>310200011605</t>
  </si>
  <si>
    <t>310200011615</t>
  </si>
  <si>
    <t>310200011630</t>
  </si>
  <si>
    <t>310200011655</t>
  </si>
  <si>
    <t>310300010009</t>
  </si>
  <si>
    <t>310300010054</t>
  </si>
  <si>
    <t>310300010075</t>
  </si>
  <si>
    <t>310300010076</t>
  </si>
  <si>
    <t>310300010084</t>
  </si>
  <si>
    <t>310300010087</t>
  </si>
  <si>
    <t>310300010145</t>
  </si>
  <si>
    <t>310300010149</t>
  </si>
  <si>
    <t>310300010163</t>
  </si>
  <si>
    <t>310300010165</t>
  </si>
  <si>
    <t>310300010166</t>
  </si>
  <si>
    <t>310300010180</t>
  </si>
  <si>
    <t>310300010185</t>
  </si>
  <si>
    <t>310300010191</t>
  </si>
  <si>
    <t>310300010199</t>
  </si>
  <si>
    <t>310300010241</t>
  </si>
  <si>
    <t>310300010242</t>
  </si>
  <si>
    <t>310300010243</t>
  </si>
  <si>
    <t>310300010245</t>
  </si>
  <si>
    <t>310300010247</t>
  </si>
  <si>
    <t>310300010250</t>
  </si>
  <si>
    <t>310300010256</t>
  </si>
  <si>
    <t>310300010258</t>
  </si>
  <si>
    <t>310300010333</t>
  </si>
  <si>
    <t>310300010334</t>
  </si>
  <si>
    <t>310300010421</t>
  </si>
  <si>
    <t>310300010452</t>
  </si>
  <si>
    <t>310300010862</t>
  </si>
  <si>
    <t>310300011291</t>
  </si>
  <si>
    <t>310300011299</t>
  </si>
  <si>
    <t>310300011307</t>
  </si>
  <si>
    <t>310300011402</t>
  </si>
  <si>
    <t>310300011403</t>
  </si>
  <si>
    <t>310300011404</t>
  </si>
  <si>
    <t>310300011415</t>
  </si>
  <si>
    <t>310300011417</t>
  </si>
  <si>
    <t>310300011479</t>
  </si>
  <si>
    <t>310300011485</t>
  </si>
  <si>
    <t>310300011492</t>
  </si>
  <si>
    <t>310300011494</t>
  </si>
  <si>
    <t>310300011505</t>
  </si>
  <si>
    <t>310300011541</t>
  </si>
  <si>
    <t>310300011859</t>
  </si>
  <si>
    <t>310300011860</t>
  </si>
  <si>
    <t>310400010007</t>
  </si>
  <si>
    <t>310400010012</t>
  </si>
  <si>
    <t>310400010037</t>
  </si>
  <si>
    <t>310400010038</t>
  </si>
  <si>
    <t>310400010057</t>
  </si>
  <si>
    <t>310400010072</t>
  </si>
  <si>
    <t>310400010083</t>
  </si>
  <si>
    <t>310400010096</t>
  </si>
  <si>
    <t>310400010102</t>
  </si>
  <si>
    <t>310400010108</t>
  </si>
  <si>
    <t>310400010112</t>
  </si>
  <si>
    <t>310400010146</t>
  </si>
  <si>
    <t>310400010155</t>
  </si>
  <si>
    <t>310400010171</t>
  </si>
  <si>
    <t>310400010182</t>
  </si>
  <si>
    <t>310400010206</t>
  </si>
  <si>
    <t>310400010224</t>
  </si>
  <si>
    <t>310400010372</t>
  </si>
  <si>
    <t>310400010375</t>
  </si>
  <si>
    <t>310400010377</t>
  </si>
  <si>
    <t>310400010497</t>
  </si>
  <si>
    <t>310400010825</t>
  </si>
  <si>
    <t>310400010964</t>
  </si>
  <si>
    <t>310400011435</t>
  </si>
  <si>
    <t>310400011495</t>
  </si>
  <si>
    <t>310400011555</t>
  </si>
  <si>
    <t>310400011610</t>
  </si>
  <si>
    <t>310400011680</t>
  </si>
  <si>
    <t>310500010030</t>
  </si>
  <si>
    <t>310500010036</t>
  </si>
  <si>
    <t>310500010046</t>
  </si>
  <si>
    <t>310500010092</t>
  </si>
  <si>
    <t>310500010123</t>
  </si>
  <si>
    <t>310500010125</t>
  </si>
  <si>
    <t>310500010129</t>
  </si>
  <si>
    <t>310500010133</t>
  </si>
  <si>
    <t>310500010154</t>
  </si>
  <si>
    <t>310500010161</t>
  </si>
  <si>
    <t>310500010175</t>
  </si>
  <si>
    <t>310500010194</t>
  </si>
  <si>
    <t>310500010197</t>
  </si>
  <si>
    <t>310500010200</t>
  </si>
  <si>
    <t>310500010286</t>
  </si>
  <si>
    <t>310500010318</t>
  </si>
  <si>
    <t>310500010514</t>
  </si>
  <si>
    <t>310500010517</t>
  </si>
  <si>
    <t>310500011148</t>
  </si>
  <si>
    <t>310500011157</t>
  </si>
  <si>
    <t>310500011285</t>
  </si>
  <si>
    <t>310500011304</t>
  </si>
  <si>
    <t>310500011362</t>
  </si>
  <si>
    <t>310500011369</t>
  </si>
  <si>
    <t>310500011499</t>
  </si>
  <si>
    <t>310500011670</t>
  </si>
  <si>
    <t>310500011692</t>
  </si>
  <si>
    <t>310600010004</t>
  </si>
  <si>
    <t>310600010005</t>
  </si>
  <si>
    <t>310600010008</t>
  </si>
  <si>
    <t>310600010018</t>
  </si>
  <si>
    <t>310600010028</t>
  </si>
  <si>
    <t>310600010048</t>
  </si>
  <si>
    <t>310600010052</t>
  </si>
  <si>
    <t>310600010098</t>
  </si>
  <si>
    <t>310600010103</t>
  </si>
  <si>
    <t>310600010115</t>
  </si>
  <si>
    <t>310600010128</t>
  </si>
  <si>
    <t>310600010132</t>
  </si>
  <si>
    <t>310600010143</t>
  </si>
  <si>
    <t>310600010152</t>
  </si>
  <si>
    <t>310600010153</t>
  </si>
  <si>
    <t>310600010173</t>
  </si>
  <si>
    <t>310600010178</t>
  </si>
  <si>
    <t>310600010187</t>
  </si>
  <si>
    <t>310600010189</t>
  </si>
  <si>
    <t>310600010192</t>
  </si>
  <si>
    <t>310600010209</t>
  </si>
  <si>
    <t>310600010210</t>
  </si>
  <si>
    <t>310600010223</t>
  </si>
  <si>
    <t>310600010278</t>
  </si>
  <si>
    <t>310600010311</t>
  </si>
  <si>
    <t>310600010314</t>
  </si>
  <si>
    <t>310600010319</t>
  </si>
  <si>
    <t>310600010322</t>
  </si>
  <si>
    <t>310600010324</t>
  </si>
  <si>
    <t>310600010328</t>
  </si>
  <si>
    <t>310600010349</t>
  </si>
  <si>
    <t>310600010366</t>
  </si>
  <si>
    <t>310600010368</t>
  </si>
  <si>
    <t>310600010513</t>
  </si>
  <si>
    <t>310600010528</t>
  </si>
  <si>
    <t>310600011211</t>
  </si>
  <si>
    <t>310600011293</t>
  </si>
  <si>
    <t>310600011346</t>
  </si>
  <si>
    <t>310600011348</t>
  </si>
  <si>
    <t>310600011423</t>
  </si>
  <si>
    <t>310600011462</t>
  </si>
  <si>
    <t>310600011463</t>
  </si>
  <si>
    <t>310600011467</t>
  </si>
  <si>
    <t>310600011468</t>
  </si>
  <si>
    <t>310600011540</t>
  </si>
  <si>
    <t>310600011552</t>
  </si>
  <si>
    <t>320700010001</t>
  </si>
  <si>
    <t>320700010005</t>
  </si>
  <si>
    <t>320700010018</t>
  </si>
  <si>
    <t>320700010025</t>
  </si>
  <si>
    <t>320700010029</t>
  </si>
  <si>
    <t>320700010030</t>
  </si>
  <si>
    <t>320700010031</t>
  </si>
  <si>
    <t>320700010043</t>
  </si>
  <si>
    <t>320700010049</t>
  </si>
  <si>
    <t>320700010065</t>
  </si>
  <si>
    <t>320700010151</t>
  </si>
  <si>
    <t>320700010154</t>
  </si>
  <si>
    <t>320700010157</t>
  </si>
  <si>
    <t>320700010161</t>
  </si>
  <si>
    <t>320700010179</t>
  </si>
  <si>
    <t>320700010223</t>
  </si>
  <si>
    <t>320700010224</t>
  </si>
  <si>
    <t>320700010277</t>
  </si>
  <si>
    <t>320700010296</t>
  </si>
  <si>
    <t>320700010298</t>
  </si>
  <si>
    <t>320700010343</t>
  </si>
  <si>
    <t>320700010359</t>
  </si>
  <si>
    <t>320700010369</t>
  </si>
  <si>
    <t>320700010584</t>
  </si>
  <si>
    <t>320700011221</t>
  </si>
  <si>
    <t>320700011259</t>
  </si>
  <si>
    <t>320700011334</t>
  </si>
  <si>
    <t>320700011379</t>
  </si>
  <si>
    <t>320700011381</t>
  </si>
  <si>
    <t>320700011427</t>
  </si>
  <si>
    <t>320700011473</t>
  </si>
  <si>
    <t>320700011495</t>
  </si>
  <si>
    <t>320700011500</t>
  </si>
  <si>
    <t>320700011522</t>
  </si>
  <si>
    <t>320700011527</t>
  </si>
  <si>
    <t>320700011548</t>
  </si>
  <si>
    <t>320700011551</t>
  </si>
  <si>
    <t>320700011557</t>
  </si>
  <si>
    <t>320700011600</t>
  </si>
  <si>
    <t>320700011670</t>
  </si>
  <si>
    <t>320800010014</t>
  </si>
  <si>
    <t>320800010036</t>
  </si>
  <si>
    <t>320800010048</t>
  </si>
  <si>
    <t>320800010062</t>
  </si>
  <si>
    <t>320800010069</t>
  </si>
  <si>
    <t>320800010071</t>
  </si>
  <si>
    <t>320800010072</t>
  </si>
  <si>
    <t>320800010075</t>
  </si>
  <si>
    <t>320800010093</t>
  </si>
  <si>
    <t>320800010100</t>
  </si>
  <si>
    <t>320800010101</t>
  </si>
  <si>
    <t>320800010107</t>
  </si>
  <si>
    <t>320800010119</t>
  </si>
  <si>
    <t>320800010123</t>
  </si>
  <si>
    <t>320800010130</t>
  </si>
  <si>
    <t>320800010131</t>
  </si>
  <si>
    <t>320800010138</t>
  </si>
  <si>
    <t>320800010140</t>
  </si>
  <si>
    <t>320800010146</t>
  </si>
  <si>
    <t>320800010152</t>
  </si>
  <si>
    <t>320800010182</t>
  </si>
  <si>
    <t>320800010301</t>
  </si>
  <si>
    <t>320800010302</t>
  </si>
  <si>
    <t>320800010304</t>
  </si>
  <si>
    <t>320800010312</t>
  </si>
  <si>
    <t>320800010333</t>
  </si>
  <si>
    <t>320800010337</t>
  </si>
  <si>
    <t>320800010371</t>
  </si>
  <si>
    <t>320800010375</t>
  </si>
  <si>
    <t>320800010392</t>
  </si>
  <si>
    <t>320800010424</t>
  </si>
  <si>
    <t>320800010448</t>
  </si>
  <si>
    <t>320800010467</t>
  </si>
  <si>
    <t>320800010562</t>
  </si>
  <si>
    <t>320800010583</t>
  </si>
  <si>
    <t>320800011269</t>
  </si>
  <si>
    <t>320800011282</t>
  </si>
  <si>
    <t>320800011293</t>
  </si>
  <si>
    <t>320800011320</t>
  </si>
  <si>
    <t>320800011348</t>
  </si>
  <si>
    <t>320800011349</t>
  </si>
  <si>
    <t>320800011367</t>
  </si>
  <si>
    <t>320800011376</t>
  </si>
  <si>
    <t>320800011377</t>
  </si>
  <si>
    <t>320800011405</t>
  </si>
  <si>
    <t>320800011432</t>
  </si>
  <si>
    <t>320800011452</t>
  </si>
  <si>
    <t>320800011530</t>
  </si>
  <si>
    <t>320800011537</t>
  </si>
  <si>
    <t>320800011558</t>
  </si>
  <si>
    <t>320800011559</t>
  </si>
  <si>
    <t>320800011561</t>
  </si>
  <si>
    <t>320900010004</t>
  </si>
  <si>
    <t>320900010011</t>
  </si>
  <si>
    <t>320900010022</t>
  </si>
  <si>
    <t>320900010028</t>
  </si>
  <si>
    <t>320900010035</t>
  </si>
  <si>
    <t>320900010042</t>
  </si>
  <si>
    <t>320900010053</t>
  </si>
  <si>
    <t>320900010055</t>
  </si>
  <si>
    <t>320900010058</t>
  </si>
  <si>
    <t>320900010063</t>
  </si>
  <si>
    <t>320900010070</t>
  </si>
  <si>
    <t>320900010073</t>
  </si>
  <si>
    <t>320900010088</t>
  </si>
  <si>
    <t>320900010109</t>
  </si>
  <si>
    <t>320900010110</t>
  </si>
  <si>
    <t>320900010114</t>
  </si>
  <si>
    <t>320900010117</t>
  </si>
  <si>
    <t>320900010126</t>
  </si>
  <si>
    <t>320900010128</t>
  </si>
  <si>
    <t>320900010132</t>
  </si>
  <si>
    <t>320900010163</t>
  </si>
  <si>
    <t>320900010170</t>
  </si>
  <si>
    <t>320900010199</t>
  </si>
  <si>
    <t>320900010204</t>
  </si>
  <si>
    <t>320900010215</t>
  </si>
  <si>
    <t>320900010218</t>
  </si>
  <si>
    <t>320900010219</t>
  </si>
  <si>
    <t>320900010229</t>
  </si>
  <si>
    <t>320900010232</t>
  </si>
  <si>
    <t>320900010236</t>
  </si>
  <si>
    <t>320900010274</t>
  </si>
  <si>
    <t>320900010294</t>
  </si>
  <si>
    <t>320900010303</t>
  </si>
  <si>
    <t>320900010311</t>
  </si>
  <si>
    <t>320900010313</t>
  </si>
  <si>
    <t>320900010323</t>
  </si>
  <si>
    <t>320900010327</t>
  </si>
  <si>
    <t>320900010328</t>
  </si>
  <si>
    <t>320900010339</t>
  </si>
  <si>
    <t>320900010361</t>
  </si>
  <si>
    <t>320900010443</t>
  </si>
  <si>
    <t>320900010449</t>
  </si>
  <si>
    <t>320900010454</t>
  </si>
  <si>
    <t>320900010457</t>
  </si>
  <si>
    <t>320900010555</t>
  </si>
  <si>
    <t>320900010568</t>
  </si>
  <si>
    <t>320900011227</t>
  </si>
  <si>
    <t>320900011231</t>
  </si>
  <si>
    <t>320900011241</t>
  </si>
  <si>
    <t>320900011250</t>
  </si>
  <si>
    <t>320900011252</t>
  </si>
  <si>
    <t>320900011260</t>
  </si>
  <si>
    <t>320900011263</t>
  </si>
  <si>
    <t>320900011297</t>
  </si>
  <si>
    <t>320900011324</t>
  </si>
  <si>
    <t>320900011329</t>
  </si>
  <si>
    <t>320900011350</t>
  </si>
  <si>
    <t>320900011365</t>
  </si>
  <si>
    <t>320900011403</t>
  </si>
  <si>
    <t>320900011404</t>
  </si>
  <si>
    <t>320900011412</t>
  </si>
  <si>
    <t>320900011413</t>
  </si>
  <si>
    <t>320900011505</t>
  </si>
  <si>
    <t>320900011517</t>
  </si>
  <si>
    <t>320900011525</t>
  </si>
  <si>
    <t>320900011543</t>
  </si>
  <si>
    <t>320900011564</t>
  </si>
  <si>
    <t>321000010003</t>
  </si>
  <si>
    <t>321000010007</t>
  </si>
  <si>
    <t>321000010008</t>
  </si>
  <si>
    <t>321000010009</t>
  </si>
  <si>
    <t>321000010015</t>
  </si>
  <si>
    <t>321000010020</t>
  </si>
  <si>
    <t>321000010023</t>
  </si>
  <si>
    <t>321000010024</t>
  </si>
  <si>
    <t>321000010032</t>
  </si>
  <si>
    <t>321000010033</t>
  </si>
  <si>
    <t>321000010037</t>
  </si>
  <si>
    <t>321000010045</t>
  </si>
  <si>
    <t>321000010046</t>
  </si>
  <si>
    <t>321000010051</t>
  </si>
  <si>
    <t>321000010054</t>
  </si>
  <si>
    <t>321000010056</t>
  </si>
  <si>
    <t>321000010059</t>
  </si>
  <si>
    <t>321000010077</t>
  </si>
  <si>
    <t>321000010080</t>
  </si>
  <si>
    <t>321000010081</t>
  </si>
  <si>
    <t>321000010085</t>
  </si>
  <si>
    <t>321000010086</t>
  </si>
  <si>
    <t>321000010091</t>
  </si>
  <si>
    <t>321000010094</t>
  </si>
  <si>
    <t>321000010095</t>
  </si>
  <si>
    <t>321000010118</t>
  </si>
  <si>
    <t>321000010159</t>
  </si>
  <si>
    <t>321000010205</t>
  </si>
  <si>
    <t>321000010206</t>
  </si>
  <si>
    <t>321000010207</t>
  </si>
  <si>
    <t>321000010209</t>
  </si>
  <si>
    <t>321000010225</t>
  </si>
  <si>
    <t>321000010226</t>
  </si>
  <si>
    <t>321000010228</t>
  </si>
  <si>
    <t>321000010244</t>
  </si>
  <si>
    <t>321000010246</t>
  </si>
  <si>
    <t>321000010254</t>
  </si>
  <si>
    <t>321000010279</t>
  </si>
  <si>
    <t>321000010280</t>
  </si>
  <si>
    <t>321000010291</t>
  </si>
  <si>
    <t>321000010306</t>
  </si>
  <si>
    <t>321000010307</t>
  </si>
  <si>
    <t>321000010308</t>
  </si>
  <si>
    <t>321000010310</t>
  </si>
  <si>
    <t>321000010315</t>
  </si>
  <si>
    <t>321000010331</t>
  </si>
  <si>
    <t>321000010340</t>
  </si>
  <si>
    <t>321000010344</t>
  </si>
  <si>
    <t>321000010360</t>
  </si>
  <si>
    <t>321000010363</t>
  </si>
  <si>
    <t>321000010368</t>
  </si>
  <si>
    <t>321000010382</t>
  </si>
  <si>
    <t>321000010386</t>
  </si>
  <si>
    <t>321000010390</t>
  </si>
  <si>
    <t>321000010391</t>
  </si>
  <si>
    <t>321000010396</t>
  </si>
  <si>
    <t>321000010447</t>
  </si>
  <si>
    <t>321000011141</t>
  </si>
  <si>
    <t>321000011213</t>
  </si>
  <si>
    <t>321000011237</t>
  </si>
  <si>
    <t>321000011243</t>
  </si>
  <si>
    <t>321000011264</t>
  </si>
  <si>
    <t>321000011268</t>
  </si>
  <si>
    <t>321000011284</t>
  </si>
  <si>
    <t>321000011319</t>
  </si>
  <si>
    <t>321000011342</t>
  </si>
  <si>
    <t>321000011351</t>
  </si>
  <si>
    <t>321000011353</t>
  </si>
  <si>
    <t>321000011374</t>
  </si>
  <si>
    <t>321000011397</t>
  </si>
  <si>
    <t>321000011433</t>
  </si>
  <si>
    <t>321000011434</t>
  </si>
  <si>
    <t>321000011437</t>
  </si>
  <si>
    <t>321000011438</t>
  </si>
  <si>
    <t>321000011439</t>
  </si>
  <si>
    <t>321000011440</t>
  </si>
  <si>
    <t>321000011442</t>
  </si>
  <si>
    <t>321000011445</t>
  </si>
  <si>
    <t>321000011477</t>
  </si>
  <si>
    <t>321000011524</t>
  </si>
  <si>
    <t>321000011546</t>
  </si>
  <si>
    <t>321000011549</t>
  </si>
  <si>
    <t>321000011565</t>
  </si>
  <si>
    <t>321000011696</t>
  </si>
  <si>
    <t>321100010016</t>
  </si>
  <si>
    <t>321100010019</t>
  </si>
  <si>
    <t>321100010021</t>
  </si>
  <si>
    <t>321100010041</t>
  </si>
  <si>
    <t>321100010068</t>
  </si>
  <si>
    <t>321100010076</t>
  </si>
  <si>
    <t>321100010078</t>
  </si>
  <si>
    <t>321100010083</t>
  </si>
  <si>
    <t>321100010087</t>
  </si>
  <si>
    <t>321100010089</t>
  </si>
  <si>
    <t>321100010096</t>
  </si>
  <si>
    <t>321100010097</t>
  </si>
  <si>
    <t>321100010103</t>
  </si>
  <si>
    <t>321100010105</t>
  </si>
  <si>
    <t>321100010106</t>
  </si>
  <si>
    <t>321100010108</t>
  </si>
  <si>
    <t>321100010111</t>
  </si>
  <si>
    <t>321100010112</t>
  </si>
  <si>
    <t>321100010121</t>
  </si>
  <si>
    <t>321100010127</t>
  </si>
  <si>
    <t>321100010144</t>
  </si>
  <si>
    <t>321100010153</t>
  </si>
  <si>
    <t>321100010160</t>
  </si>
  <si>
    <t>321100010169</t>
  </si>
  <si>
    <t>321100010175</t>
  </si>
  <si>
    <t>321100010178</t>
  </si>
  <si>
    <t>321100010180</t>
  </si>
  <si>
    <t>321100010181</t>
  </si>
  <si>
    <t>321100010189</t>
  </si>
  <si>
    <t>321100010194</t>
  </si>
  <si>
    <t>321100010287</t>
  </si>
  <si>
    <t>321100010326</t>
  </si>
  <si>
    <t>321100010355</t>
  </si>
  <si>
    <t>321100010357</t>
  </si>
  <si>
    <t>321100010370</t>
  </si>
  <si>
    <t>321100010462</t>
  </si>
  <si>
    <t>321100010468</t>
  </si>
  <si>
    <t>321100010481</t>
  </si>
  <si>
    <t>321100010483</t>
  </si>
  <si>
    <t>321100010498</t>
  </si>
  <si>
    <t>321100010529</t>
  </si>
  <si>
    <t>321100010532</t>
  </si>
  <si>
    <t>321100010556</t>
  </si>
  <si>
    <t>321100010566</t>
  </si>
  <si>
    <t>321100010567</t>
  </si>
  <si>
    <t>321100011249</t>
  </si>
  <si>
    <t>321100011253</t>
  </si>
  <si>
    <t>321100011265</t>
  </si>
  <si>
    <t>321100011270</t>
  </si>
  <si>
    <t>321100011275</t>
  </si>
  <si>
    <t>321100011288</t>
  </si>
  <si>
    <t>321100011290</t>
  </si>
  <si>
    <t>321100011299</t>
  </si>
  <si>
    <t>321100011418</t>
  </si>
  <si>
    <t>321100011455</t>
  </si>
  <si>
    <t>321100011508</t>
  </si>
  <si>
    <t>321100011509</t>
  </si>
  <si>
    <t>321100011513</t>
  </si>
  <si>
    <t>321100011514</t>
  </si>
  <si>
    <t>321100011542</t>
  </si>
  <si>
    <t>321100011544</t>
  </si>
  <si>
    <t>321100011545</t>
  </si>
  <si>
    <t>321200010006</t>
  </si>
  <si>
    <t>321200010044</t>
  </si>
  <si>
    <t>321200010047</t>
  </si>
  <si>
    <t>321200010057</t>
  </si>
  <si>
    <t>321200010061</t>
  </si>
  <si>
    <t>321200010066</t>
  </si>
  <si>
    <t>321200010067</t>
  </si>
  <si>
    <t>321200010098</t>
  </si>
  <si>
    <t>321200010129</t>
  </si>
  <si>
    <t>321200010134</t>
  </si>
  <si>
    <t>321200010150</t>
  </si>
  <si>
    <t>321200010190</t>
  </si>
  <si>
    <t>321200010195</t>
  </si>
  <si>
    <t>321200010196</t>
  </si>
  <si>
    <t>321200010211</t>
  </si>
  <si>
    <t>321200010212</t>
  </si>
  <si>
    <t>321200010214</t>
  </si>
  <si>
    <t>321200010217</t>
  </si>
  <si>
    <t>321200010242</t>
  </si>
  <si>
    <t>321200010273</t>
  </si>
  <si>
    <t>321200010286</t>
  </si>
  <si>
    <t>321200010300</t>
  </si>
  <si>
    <t>321200010314</t>
  </si>
  <si>
    <t>321200010316</t>
  </si>
  <si>
    <t>321200010318</t>
  </si>
  <si>
    <t>321200010341</t>
  </si>
  <si>
    <t>321200010383</t>
  </si>
  <si>
    <t>321200010458</t>
  </si>
  <si>
    <t>321200010463</t>
  </si>
  <si>
    <t>321200010531</t>
  </si>
  <si>
    <t>321200010536</t>
  </si>
  <si>
    <t>321200011248</t>
  </si>
  <si>
    <t>321200011251</t>
  </si>
  <si>
    <t>321200011267</t>
  </si>
  <si>
    <t>321200011271</t>
  </si>
  <si>
    <t>321200011388</t>
  </si>
  <si>
    <t>321200011446</t>
  </si>
  <si>
    <t>321200011478</t>
  </si>
  <si>
    <t>321200011479</t>
  </si>
  <si>
    <t>321200011480</t>
  </si>
  <si>
    <t>321200011511</t>
  </si>
  <si>
    <t>321200011521</t>
  </si>
  <si>
    <t>321200011550</t>
  </si>
  <si>
    <t>321200011682</t>
  </si>
  <si>
    <t>321200011684</t>
  </si>
  <si>
    <t>321200011691</t>
  </si>
  <si>
    <t>331300010003</t>
  </si>
  <si>
    <t>331300010008</t>
  </si>
  <si>
    <t>331300010009</t>
  </si>
  <si>
    <t>331300010011</t>
  </si>
  <si>
    <t>331300010020</t>
  </si>
  <si>
    <t>331300010044</t>
  </si>
  <si>
    <t>331300010046</t>
  </si>
  <si>
    <t>331300010054</t>
  </si>
  <si>
    <t>331300010056</t>
  </si>
  <si>
    <t>331300010067</t>
  </si>
  <si>
    <t>331300010093</t>
  </si>
  <si>
    <t>331300010113</t>
  </si>
  <si>
    <t>331300010133</t>
  </si>
  <si>
    <t>331300010256</t>
  </si>
  <si>
    <t>331300010265</t>
  </si>
  <si>
    <t>331300010266</t>
  </si>
  <si>
    <t>331300010270</t>
  </si>
  <si>
    <t>331300010282</t>
  </si>
  <si>
    <t>331300010287</t>
  </si>
  <si>
    <t>331300010301</t>
  </si>
  <si>
    <t>331300010305</t>
  </si>
  <si>
    <t>331300010307</t>
  </si>
  <si>
    <t>331300010313</t>
  </si>
  <si>
    <t>331300010351</t>
  </si>
  <si>
    <t>331300010691</t>
  </si>
  <si>
    <t>331300011350</t>
  </si>
  <si>
    <t>331300011412</t>
  </si>
  <si>
    <t>331300011419</t>
  </si>
  <si>
    <t>331300011430</t>
  </si>
  <si>
    <t>331300011439</t>
  </si>
  <si>
    <t>331300011483</t>
  </si>
  <si>
    <t>331300011492</t>
  </si>
  <si>
    <t>331300011499</t>
  </si>
  <si>
    <t>331300011527</t>
  </si>
  <si>
    <t>331300011553</t>
  </si>
  <si>
    <t>331300011595</t>
  </si>
  <si>
    <t>331300011605</t>
  </si>
  <si>
    <t>331300011616</t>
  </si>
  <si>
    <t>331300011670</t>
  </si>
  <si>
    <t>331300011674</t>
  </si>
  <si>
    <t>331400010016</t>
  </si>
  <si>
    <t>331400010017</t>
  </si>
  <si>
    <t>331400010018</t>
  </si>
  <si>
    <t>331400010023</t>
  </si>
  <si>
    <t>331400010031</t>
  </si>
  <si>
    <t>331400010034</t>
  </si>
  <si>
    <t>331400010050</t>
  </si>
  <si>
    <t>331400010059</t>
  </si>
  <si>
    <t>331400010084</t>
  </si>
  <si>
    <t>331400010110</t>
  </si>
  <si>
    <t>331400010120</t>
  </si>
  <si>
    <t>331400010126</t>
  </si>
  <si>
    <t>331400010132</t>
  </si>
  <si>
    <t>331400010147</t>
  </si>
  <si>
    <t>331400010157</t>
  </si>
  <si>
    <t>331400010196</t>
  </si>
  <si>
    <t>331400010250</t>
  </si>
  <si>
    <t>331400010257</t>
  </si>
  <si>
    <t>331400010297</t>
  </si>
  <si>
    <t>331400010318</t>
  </si>
  <si>
    <t>331400010319</t>
  </si>
  <si>
    <t>331400010380</t>
  </si>
  <si>
    <t>331400010414</t>
  </si>
  <si>
    <t>331400010577</t>
  </si>
  <si>
    <t>331400010582</t>
  </si>
  <si>
    <t>331400011071</t>
  </si>
  <si>
    <t>331400011449</t>
  </si>
  <si>
    <t>331400011454</t>
  </si>
  <si>
    <t>331400011474</t>
  </si>
  <si>
    <t>331400011477</t>
  </si>
  <si>
    <t>331400011478</t>
  </si>
  <si>
    <t>331400011488</t>
  </si>
  <si>
    <t>331400011558</t>
  </si>
  <si>
    <t>331400011561</t>
  </si>
  <si>
    <t>331400011586</t>
  </si>
  <si>
    <t>331400011610</t>
  </si>
  <si>
    <t>331400011614</t>
  </si>
  <si>
    <t>331400011685</t>
  </si>
  <si>
    <t>331500010001</t>
  </si>
  <si>
    <t>331500010010</t>
  </si>
  <si>
    <t>331500010015</t>
  </si>
  <si>
    <t>331500010024</t>
  </si>
  <si>
    <t>331500010029</t>
  </si>
  <si>
    <t>331500010032</t>
  </si>
  <si>
    <t>331500010038</t>
  </si>
  <si>
    <t>331500010039</t>
  </si>
  <si>
    <t>331500010051</t>
  </si>
  <si>
    <t>331500010058</t>
  </si>
  <si>
    <t>331500010088</t>
  </si>
  <si>
    <t>331500010094</t>
  </si>
  <si>
    <t>331500010107</t>
  </si>
  <si>
    <t>331500010118</t>
  </si>
  <si>
    <t>331500010124</t>
  </si>
  <si>
    <t>331500010130</t>
  </si>
  <si>
    <t>331500010131</t>
  </si>
  <si>
    <t>331500010136</t>
  </si>
  <si>
    <t>331500010146</t>
  </si>
  <si>
    <t>331500010154</t>
  </si>
  <si>
    <t>331500010169</t>
  </si>
  <si>
    <t>331500010172</t>
  </si>
  <si>
    <t>331500010230</t>
  </si>
  <si>
    <t>331500010261</t>
  </si>
  <si>
    <t>331500010295</t>
  </si>
  <si>
    <t>331500010321</t>
  </si>
  <si>
    <t>331500010442</t>
  </si>
  <si>
    <t>331500010443</t>
  </si>
  <si>
    <t>331500010447</t>
  </si>
  <si>
    <t>331500010448</t>
  </si>
  <si>
    <t>331500010516</t>
  </si>
  <si>
    <t>331500010676</t>
  </si>
  <si>
    <t>331500010821</t>
  </si>
  <si>
    <t>331500010839</t>
  </si>
  <si>
    <t>331500011423</t>
  </si>
  <si>
    <t>331500011429</t>
  </si>
  <si>
    <t>331500011462</t>
  </si>
  <si>
    <t>331500011463</t>
  </si>
  <si>
    <t>331500011464</t>
  </si>
  <si>
    <t>331500011497</t>
  </si>
  <si>
    <t>331500011519</t>
  </si>
  <si>
    <t>331500011529</t>
  </si>
  <si>
    <t>331500011592</t>
  </si>
  <si>
    <t>331500011656</t>
  </si>
  <si>
    <t>331500011667</t>
  </si>
  <si>
    <t>331500011684</t>
  </si>
  <si>
    <t>331500011698</t>
  </si>
  <si>
    <t>331600010005</t>
  </si>
  <si>
    <t>331600010021</t>
  </si>
  <si>
    <t>331600010025</t>
  </si>
  <si>
    <t>331600010026</t>
  </si>
  <si>
    <t>331600010028</t>
  </si>
  <si>
    <t>331600010035</t>
  </si>
  <si>
    <t>331600010040</t>
  </si>
  <si>
    <t>331600010057</t>
  </si>
  <si>
    <t>331600010081</t>
  </si>
  <si>
    <t>331600010243</t>
  </si>
  <si>
    <t>331600010262</t>
  </si>
  <si>
    <t>331600010267</t>
  </si>
  <si>
    <t>331600010308</t>
  </si>
  <si>
    <t>331600010309</t>
  </si>
  <si>
    <t>331600010335</t>
  </si>
  <si>
    <t>331600010627</t>
  </si>
  <si>
    <t>331600010628</t>
  </si>
  <si>
    <t>331600010681</t>
  </si>
  <si>
    <t>331600011455</t>
  </si>
  <si>
    <t>331600011498</t>
  </si>
  <si>
    <t>331600011669</t>
  </si>
  <si>
    <t>331600011688</t>
  </si>
  <si>
    <t>331600011765</t>
  </si>
  <si>
    <t>331700010002</t>
  </si>
  <si>
    <t>331700010006</t>
  </si>
  <si>
    <t>331700010012</t>
  </si>
  <si>
    <t>331700010061</t>
  </si>
  <si>
    <t>331700010091</t>
  </si>
  <si>
    <t>331700010092</t>
  </si>
  <si>
    <t>331700010138</t>
  </si>
  <si>
    <t>331700010161</t>
  </si>
  <si>
    <t>331700010181</t>
  </si>
  <si>
    <t>331700010189</t>
  </si>
  <si>
    <t>331700010191</t>
  </si>
  <si>
    <t>331700010221</t>
  </si>
  <si>
    <t>331700010241</t>
  </si>
  <si>
    <t>331700010246</t>
  </si>
  <si>
    <t>331700010249</t>
  </si>
  <si>
    <t>331700010289</t>
  </si>
  <si>
    <t>331700010316</t>
  </si>
  <si>
    <t>331700010340</t>
  </si>
  <si>
    <t>331700010352</t>
  </si>
  <si>
    <t>331700010353</t>
  </si>
  <si>
    <t>331700010354</t>
  </si>
  <si>
    <t>331700010375</t>
  </si>
  <si>
    <t>331700010394</t>
  </si>
  <si>
    <t>331700010397</t>
  </si>
  <si>
    <t>331700010398</t>
  </si>
  <si>
    <t>331700010399</t>
  </si>
  <si>
    <t>331700010484</t>
  </si>
  <si>
    <t>331700010532</t>
  </si>
  <si>
    <t>331700010705</t>
  </si>
  <si>
    <t>331700010722</t>
  </si>
  <si>
    <t>331700010770</t>
  </si>
  <si>
    <t>331700011122</t>
  </si>
  <si>
    <t>331700011382</t>
  </si>
  <si>
    <t>331700011408</t>
  </si>
  <si>
    <t>331700011524</t>
  </si>
  <si>
    <t>331700011528</t>
  </si>
  <si>
    <t>331700011531</t>
  </si>
  <si>
    <t>331700011537</t>
  </si>
  <si>
    <t>331700011539</t>
  </si>
  <si>
    <t>331700011543</t>
  </si>
  <si>
    <t>331700011546</t>
  </si>
  <si>
    <t>331700011547</t>
  </si>
  <si>
    <t>331700011548</t>
  </si>
  <si>
    <t>331700011568</t>
  </si>
  <si>
    <t>331700011590</t>
  </si>
  <si>
    <t>331700011600</t>
  </si>
  <si>
    <t>331700011745</t>
  </si>
  <si>
    <t>331700011751</t>
  </si>
  <si>
    <t>331800010066</t>
  </si>
  <si>
    <t>331800010068</t>
  </si>
  <si>
    <t>331800010114</t>
  </si>
  <si>
    <t>331800010115</t>
  </si>
  <si>
    <t>331800010135</t>
  </si>
  <si>
    <t>331800010208</t>
  </si>
  <si>
    <t>331800010211</t>
  </si>
  <si>
    <t>331800010219</t>
  </si>
  <si>
    <t>331800010233</t>
  </si>
  <si>
    <t>331800010235</t>
  </si>
  <si>
    <t>331800010244</t>
  </si>
  <si>
    <t>331800010268</t>
  </si>
  <si>
    <t>331800010272</t>
  </si>
  <si>
    <t>331800010276</t>
  </si>
  <si>
    <t>331800010279</t>
  </si>
  <si>
    <t>331800010285</t>
  </si>
  <si>
    <t>331800010366</t>
  </si>
  <si>
    <t>331800010581</t>
  </si>
  <si>
    <t>331800010588</t>
  </si>
  <si>
    <t>331800010763</t>
  </si>
  <si>
    <t>331800011563</t>
  </si>
  <si>
    <t>331800011566</t>
  </si>
  <si>
    <t>331800011567</t>
  </si>
  <si>
    <t>331800011569</t>
  </si>
  <si>
    <t>331800011576</t>
  </si>
  <si>
    <t>331800011578</t>
  </si>
  <si>
    <t>331800011617</t>
  </si>
  <si>
    <t>331800011629</t>
  </si>
  <si>
    <t>331800011633</t>
  </si>
  <si>
    <t>331800011635</t>
  </si>
  <si>
    <t>331800011637</t>
  </si>
  <si>
    <t>331800011642</t>
  </si>
  <si>
    <t>331800011673</t>
  </si>
  <si>
    <t>331900010007</t>
  </si>
  <si>
    <t>331900010013</t>
  </si>
  <si>
    <t>331900010065</t>
  </si>
  <si>
    <t>331900010089</t>
  </si>
  <si>
    <t>331900010108</t>
  </si>
  <si>
    <t>331900010149</t>
  </si>
  <si>
    <t>331900010158</t>
  </si>
  <si>
    <t>331900010159</t>
  </si>
  <si>
    <t>331900010171</t>
  </si>
  <si>
    <t>331900010190</t>
  </si>
  <si>
    <t>331900010202</t>
  </si>
  <si>
    <t>331900010213</t>
  </si>
  <si>
    <t>331900010214</t>
  </si>
  <si>
    <t>331900010218</t>
  </si>
  <si>
    <t>331900010224</t>
  </si>
  <si>
    <t>331900010273</t>
  </si>
  <si>
    <t>331900010290</t>
  </si>
  <si>
    <t>331900010292</t>
  </si>
  <si>
    <t>331900010306</t>
  </si>
  <si>
    <t>331900010325</t>
  </si>
  <si>
    <t>331900010328</t>
  </si>
  <si>
    <t>331900010345</t>
  </si>
  <si>
    <t>331900010346</t>
  </si>
  <si>
    <t>331900010364</t>
  </si>
  <si>
    <t>331900010452</t>
  </si>
  <si>
    <t>331900010557</t>
  </si>
  <si>
    <t>331900010654</t>
  </si>
  <si>
    <t>331900010661</t>
  </si>
  <si>
    <t>331900010662</t>
  </si>
  <si>
    <t>331900010663</t>
  </si>
  <si>
    <t>331900010677</t>
  </si>
  <si>
    <t>331900010678</t>
  </si>
  <si>
    <t>331900010760</t>
  </si>
  <si>
    <t>331900011404</t>
  </si>
  <si>
    <t>331900011409</t>
  </si>
  <si>
    <t>331900011422</t>
  </si>
  <si>
    <t>331900011502</t>
  </si>
  <si>
    <t>331900011504</t>
  </si>
  <si>
    <t>331900011507</t>
  </si>
  <si>
    <t>331900011510</t>
  </si>
  <si>
    <t>331900011583</t>
  </si>
  <si>
    <t>331900011615</t>
  </si>
  <si>
    <t>331900011618</t>
  </si>
  <si>
    <t>331900011639</t>
  </si>
  <si>
    <t>331900011659</t>
  </si>
  <si>
    <t>331900011660</t>
  </si>
  <si>
    <t>331900011683</t>
  </si>
  <si>
    <t>331900011764</t>
  </si>
  <si>
    <t>332000010030</t>
  </si>
  <si>
    <t>332000010048</t>
  </si>
  <si>
    <t>332000010062</t>
  </si>
  <si>
    <t>332000010069</t>
  </si>
  <si>
    <t>332000010102</t>
  </si>
  <si>
    <t>332000010104</t>
  </si>
  <si>
    <t>332000010105</t>
  </si>
  <si>
    <t>332000010112</t>
  </si>
  <si>
    <t>332000010127</t>
  </si>
  <si>
    <t>332000010160</t>
  </si>
  <si>
    <t>332000010163</t>
  </si>
  <si>
    <t>332000010164</t>
  </si>
  <si>
    <t>332000010170</t>
  </si>
  <si>
    <t>332000010176</t>
  </si>
  <si>
    <t>332000010179</t>
  </si>
  <si>
    <t>332000010180</t>
  </si>
  <si>
    <t>332000010185</t>
  </si>
  <si>
    <t>332000010186</t>
  </si>
  <si>
    <t>332000010187</t>
  </si>
  <si>
    <t>332000010192</t>
  </si>
  <si>
    <t>332000010200</t>
  </si>
  <si>
    <t>332000010201</t>
  </si>
  <si>
    <t>332000010204</t>
  </si>
  <si>
    <t>332000010205</t>
  </si>
  <si>
    <t>332000010220</t>
  </si>
  <si>
    <t>332000010223</t>
  </si>
  <si>
    <t>332000010227</t>
  </si>
  <si>
    <t>332000010229</t>
  </si>
  <si>
    <t>332000010247</t>
  </si>
  <si>
    <t>332000010259</t>
  </si>
  <si>
    <t>332000010264</t>
  </si>
  <si>
    <t>332000010310</t>
  </si>
  <si>
    <t>332000010503</t>
  </si>
  <si>
    <t>332000010506</t>
  </si>
  <si>
    <t>332000010682</t>
  </si>
  <si>
    <t>332000010686</t>
  </si>
  <si>
    <t>332000010748</t>
  </si>
  <si>
    <t>332000010971</t>
  </si>
  <si>
    <t>332000011445</t>
  </si>
  <si>
    <t>332000011485</t>
  </si>
  <si>
    <t>332000011490</t>
  </si>
  <si>
    <t>332000011505</t>
  </si>
  <si>
    <t>332000011609</t>
  </si>
  <si>
    <t>332100010090</t>
  </si>
  <si>
    <t>332100010095</t>
  </si>
  <si>
    <t>332100010096</t>
  </si>
  <si>
    <t>332100010097</t>
  </si>
  <si>
    <t>332100010098</t>
  </si>
  <si>
    <t>332100010099</t>
  </si>
  <si>
    <t>332100010100</t>
  </si>
  <si>
    <t>332100010101</t>
  </si>
  <si>
    <t>332100010121</t>
  </si>
  <si>
    <t>332100010128</t>
  </si>
  <si>
    <t>332100010153</t>
  </si>
  <si>
    <t>332100010177</t>
  </si>
  <si>
    <t>332100010188</t>
  </si>
  <si>
    <t>332100010199</t>
  </si>
  <si>
    <t>332100010209</t>
  </si>
  <si>
    <t>332100010212</t>
  </si>
  <si>
    <t>332100010215</t>
  </si>
  <si>
    <t>332100010216</t>
  </si>
  <si>
    <t>332100010225</t>
  </si>
  <si>
    <t>332100010226</t>
  </si>
  <si>
    <t>332100010228</t>
  </si>
  <si>
    <t>332100010238</t>
  </si>
  <si>
    <t>332100010239</t>
  </si>
  <si>
    <t>332100010253</t>
  </si>
  <si>
    <t>332100010281</t>
  </si>
  <si>
    <t>332100010288</t>
  </si>
  <si>
    <t>332100010303</t>
  </si>
  <si>
    <t>332100010329</t>
  </si>
  <si>
    <t>332100011337</t>
  </si>
  <si>
    <t>332100011344</t>
  </si>
  <si>
    <t>332100011348</t>
  </si>
  <si>
    <t>332100011410</t>
  </si>
  <si>
    <t>332100011468</t>
  </si>
  <si>
    <t>332100011525</t>
  </si>
  <si>
    <t>332100011540</t>
  </si>
  <si>
    <t>332100011559</t>
  </si>
  <si>
    <t>332100011572</t>
  </si>
  <si>
    <t>332100011620</t>
  </si>
  <si>
    <t>332100011690</t>
  </si>
  <si>
    <t>332100011728</t>
  </si>
  <si>
    <t>332200010014</t>
  </si>
  <si>
    <t>332200010052</t>
  </si>
  <si>
    <t>332200010078</t>
  </si>
  <si>
    <t>332200010109</t>
  </si>
  <si>
    <t>332200010119</t>
  </si>
  <si>
    <t>332200010134</t>
  </si>
  <si>
    <t>332200010139</t>
  </si>
  <si>
    <t>332200010152</t>
  </si>
  <si>
    <t>332200010193</t>
  </si>
  <si>
    <t>332200010194</t>
  </si>
  <si>
    <t>332200010195</t>
  </si>
  <si>
    <t>332200010197</t>
  </si>
  <si>
    <t>332200010198</t>
  </si>
  <si>
    <t>332200010203</t>
  </si>
  <si>
    <t>332200010206</t>
  </si>
  <si>
    <t>332200010207</t>
  </si>
  <si>
    <t>332200010217</t>
  </si>
  <si>
    <t>332200010222</t>
  </si>
  <si>
    <t>332200010234</t>
  </si>
  <si>
    <t>332200010236</t>
  </si>
  <si>
    <t>332200010240</t>
  </si>
  <si>
    <t>332200010245</t>
  </si>
  <si>
    <t>332200010251</t>
  </si>
  <si>
    <t>332200010254</t>
  </si>
  <si>
    <t>332200010255</t>
  </si>
  <si>
    <t>332200010277</t>
  </si>
  <si>
    <t>332200010278</t>
  </si>
  <si>
    <t>332200010312</t>
  </si>
  <si>
    <t>332200010315</t>
  </si>
  <si>
    <t>332200010326</t>
  </si>
  <si>
    <t>332200010361</t>
  </si>
  <si>
    <t>332200010381</t>
  </si>
  <si>
    <t>332200010889</t>
  </si>
  <si>
    <t>332200010890</t>
  </si>
  <si>
    <t>332200011405</t>
  </si>
  <si>
    <t>332200011425</t>
  </si>
  <si>
    <t>332200011535</t>
  </si>
  <si>
    <t>332200011555</t>
  </si>
  <si>
    <t>332200011611</t>
  </si>
  <si>
    <t>332200011630</t>
  </si>
  <si>
    <t>332300010041</t>
  </si>
  <si>
    <t>332300010137</t>
  </si>
  <si>
    <t>332300010150</t>
  </si>
  <si>
    <t>332300010155</t>
  </si>
  <si>
    <t>332300010156</t>
  </si>
  <si>
    <t>332300010165</t>
  </si>
  <si>
    <t>332300010178</t>
  </si>
  <si>
    <t>332300010184</t>
  </si>
  <si>
    <t>332300010284</t>
  </si>
  <si>
    <t>332300010298</t>
  </si>
  <si>
    <t>332300010323</t>
  </si>
  <si>
    <t>332300010327</t>
  </si>
  <si>
    <t>332300010363</t>
  </si>
  <si>
    <t>332300010392</t>
  </si>
  <si>
    <t>332300010401</t>
  </si>
  <si>
    <t>332300010446</t>
  </si>
  <si>
    <t>332300010514</t>
  </si>
  <si>
    <t>332300010518</t>
  </si>
  <si>
    <t>332300010522</t>
  </si>
  <si>
    <t>332300010599</t>
  </si>
  <si>
    <t>332300010664</t>
  </si>
  <si>
    <t>332300010668</t>
  </si>
  <si>
    <t>332300010671</t>
  </si>
  <si>
    <t>332300011493</t>
  </si>
  <si>
    <t>332300011643</t>
  </si>
  <si>
    <t>332300011644</t>
  </si>
  <si>
    <t>332300011647</t>
  </si>
  <si>
    <t>332300011697</t>
  </si>
  <si>
    <t>333200010045</t>
  </si>
  <si>
    <t>333200010075</t>
  </si>
  <si>
    <t>333200010086</t>
  </si>
  <si>
    <t>333200010106</t>
  </si>
  <si>
    <t>333200010116</t>
  </si>
  <si>
    <t>333200010123</t>
  </si>
  <si>
    <t>333200010145</t>
  </si>
  <si>
    <t>333200010151</t>
  </si>
  <si>
    <t>333200010162</t>
  </si>
  <si>
    <t>333200010274</t>
  </si>
  <si>
    <t>333200010291</t>
  </si>
  <si>
    <t>333200010299</t>
  </si>
  <si>
    <t>333200010347</t>
  </si>
  <si>
    <t>333200010349</t>
  </si>
  <si>
    <t>333200010376</t>
  </si>
  <si>
    <t>333200010377</t>
  </si>
  <si>
    <t>333200010383</t>
  </si>
  <si>
    <t>333200010384</t>
  </si>
  <si>
    <t>333200010562</t>
  </si>
  <si>
    <t>333200010564</t>
  </si>
  <si>
    <t>333200011168</t>
  </si>
  <si>
    <t>333200011403</t>
  </si>
  <si>
    <t>333200011545</t>
  </si>
  <si>
    <t>333200011549</t>
  </si>
  <si>
    <t>333200011552</t>
  </si>
  <si>
    <t>333200011554</t>
  </si>
  <si>
    <t>333200011556</t>
  </si>
  <si>
    <t>342400010005</t>
  </si>
  <si>
    <t>342400010007</t>
  </si>
  <si>
    <t>342400010012</t>
  </si>
  <si>
    <t>342400010013</t>
  </si>
  <si>
    <t>342400010014</t>
  </si>
  <si>
    <t>342400010016</t>
  </si>
  <si>
    <t>342400010019</t>
  </si>
  <si>
    <t>342400010028</t>
  </si>
  <si>
    <t>342400010049</t>
  </si>
  <si>
    <t>342400010058</t>
  </si>
  <si>
    <t>342400010061</t>
  </si>
  <si>
    <t>342400010068</t>
  </si>
  <si>
    <t>342400010071</t>
  </si>
  <si>
    <t>342400010073</t>
  </si>
  <si>
    <t>342400010077</t>
  </si>
  <si>
    <t>342400010081</t>
  </si>
  <si>
    <t>342400010087</t>
  </si>
  <si>
    <t>342400010088</t>
  </si>
  <si>
    <t>342400010089</t>
  </si>
  <si>
    <t>342400010091</t>
  </si>
  <si>
    <t>342400010093</t>
  </si>
  <si>
    <t>342400010102</t>
  </si>
  <si>
    <t>342400010110</t>
  </si>
  <si>
    <t>342400010113</t>
  </si>
  <si>
    <t>342400010119</t>
  </si>
  <si>
    <t>342400010125</t>
  </si>
  <si>
    <t>342400010128</t>
  </si>
  <si>
    <t>342400010143</t>
  </si>
  <si>
    <t>342400010153</t>
  </si>
  <si>
    <t>342400010199</t>
  </si>
  <si>
    <t>342400010211</t>
  </si>
  <si>
    <t>342400010229</t>
  </si>
  <si>
    <t>342400010239</t>
  </si>
  <si>
    <t>342400010290</t>
  </si>
  <si>
    <t>342400010305</t>
  </si>
  <si>
    <t>342400010307</t>
  </si>
  <si>
    <t>342400010311</t>
  </si>
  <si>
    <t>342400010330</t>
  </si>
  <si>
    <t>342400010343</t>
  </si>
  <si>
    <t>342400011236</t>
  </si>
  <si>
    <t>342400011264</t>
  </si>
  <si>
    <t>342400011267</t>
  </si>
  <si>
    <t>342400011293</t>
  </si>
  <si>
    <t>342400011296</t>
  </si>
  <si>
    <t>342400011299</t>
  </si>
  <si>
    <t>342400011455</t>
  </si>
  <si>
    <t>342400011485</t>
  </si>
  <si>
    <t>342400011520</t>
  </si>
  <si>
    <t>342400011530</t>
  </si>
  <si>
    <t>342400011550</t>
  </si>
  <si>
    <t>342400011560</t>
  </si>
  <si>
    <t>342400011585</t>
  </si>
  <si>
    <t>342400011600</t>
  </si>
  <si>
    <t>342400011610</t>
  </si>
  <si>
    <t>342400011744</t>
  </si>
  <si>
    <t>342500010020</t>
  </si>
  <si>
    <t>342500010021</t>
  </si>
  <si>
    <t>342500010022</t>
  </si>
  <si>
    <t>342500010024</t>
  </si>
  <si>
    <t>342500010025</t>
  </si>
  <si>
    <t>342500010029</t>
  </si>
  <si>
    <t>342500010032</t>
  </si>
  <si>
    <t>342500010079</t>
  </si>
  <si>
    <t>342500010107</t>
  </si>
  <si>
    <t>342500010120</t>
  </si>
  <si>
    <t>342500010129</t>
  </si>
  <si>
    <t>342500010130</t>
  </si>
  <si>
    <t>342500010154</t>
  </si>
  <si>
    <t>342500010163</t>
  </si>
  <si>
    <t>342500010164</t>
  </si>
  <si>
    <t>342500010165</t>
  </si>
  <si>
    <t>342500010169</t>
  </si>
  <si>
    <t>342500010184</t>
  </si>
  <si>
    <t>342500010185</t>
  </si>
  <si>
    <t>342500010189</t>
  </si>
  <si>
    <t>342500010193</t>
  </si>
  <si>
    <t>342500010194</t>
  </si>
  <si>
    <t>342500010200</t>
  </si>
  <si>
    <t>342500010201</t>
  </si>
  <si>
    <t>342500010209</t>
  </si>
  <si>
    <t>342500010214</t>
  </si>
  <si>
    <t>342500010219</t>
  </si>
  <si>
    <t>342500010237</t>
  </si>
  <si>
    <t>342500010242</t>
  </si>
  <si>
    <t>342500010244</t>
  </si>
  <si>
    <t>342500010250</t>
  </si>
  <si>
    <t>342500010294</t>
  </si>
  <si>
    <t>342500011240</t>
  </si>
  <si>
    <t>342500011241</t>
  </si>
  <si>
    <t>342500011252</t>
  </si>
  <si>
    <t>342500011263</t>
  </si>
  <si>
    <t>342500011281</t>
  </si>
  <si>
    <t>342500011285</t>
  </si>
  <si>
    <t>342500011425</t>
  </si>
  <si>
    <t>342500011460</t>
  </si>
  <si>
    <t>342500011499</t>
  </si>
  <si>
    <t>342500011525</t>
  </si>
  <si>
    <t>342500011540</t>
  </si>
  <si>
    <t>342500011670</t>
  </si>
  <si>
    <t>342500011792</t>
  </si>
  <si>
    <t>342600010018</t>
  </si>
  <si>
    <t>342600010026</t>
  </si>
  <si>
    <t>342600010031</t>
  </si>
  <si>
    <t>342600010041</t>
  </si>
  <si>
    <t>342600010046</t>
  </si>
  <si>
    <t>342600010067</t>
  </si>
  <si>
    <t>342600010074</t>
  </si>
  <si>
    <t>342600010094</t>
  </si>
  <si>
    <t>342600010098</t>
  </si>
  <si>
    <t>342600010115</t>
  </si>
  <si>
    <t>342600010133</t>
  </si>
  <si>
    <t>342600010158</t>
  </si>
  <si>
    <t>342600010159</t>
  </si>
  <si>
    <t>342600010162</t>
  </si>
  <si>
    <t>342600010172</t>
  </si>
  <si>
    <t>342600010173</t>
  </si>
  <si>
    <t>342600010178</t>
  </si>
  <si>
    <t>342600010186</t>
  </si>
  <si>
    <t>342600010188</t>
  </si>
  <si>
    <t>342600010191</t>
  </si>
  <si>
    <t>342600010203</t>
  </si>
  <si>
    <t>342600010205</t>
  </si>
  <si>
    <t>342600010213</t>
  </si>
  <si>
    <t>342600010216</t>
  </si>
  <si>
    <t>342600010221</t>
  </si>
  <si>
    <t>342600010266</t>
  </si>
  <si>
    <t>342600010376</t>
  </si>
  <si>
    <t>342600011315</t>
  </si>
  <si>
    <t>342600011415</t>
  </si>
  <si>
    <t>342600011430</t>
  </si>
  <si>
    <t>342600011435</t>
  </si>
  <si>
    <t>342600011495</t>
  </si>
  <si>
    <t>342600011566</t>
  </si>
  <si>
    <t>342700010042</t>
  </si>
  <si>
    <t>342700010043</t>
  </si>
  <si>
    <t>342700010045</t>
  </si>
  <si>
    <t>342700010047</t>
  </si>
  <si>
    <t>342700010051</t>
  </si>
  <si>
    <t>342700010053</t>
  </si>
  <si>
    <t>342700010056</t>
  </si>
  <si>
    <t>342700010060</t>
  </si>
  <si>
    <t>342700010062</t>
  </si>
  <si>
    <t>342700010063</t>
  </si>
  <si>
    <t>342700010064</t>
  </si>
  <si>
    <t>342700010065</t>
  </si>
  <si>
    <t>342700010066</t>
  </si>
  <si>
    <t>342700010090</t>
  </si>
  <si>
    <t>342700010096</t>
  </si>
  <si>
    <t>342700010097</t>
  </si>
  <si>
    <t>342700010100</t>
  </si>
  <si>
    <t>342700010104</t>
  </si>
  <si>
    <t>342700010105</t>
  </si>
  <si>
    <t>342700010106</t>
  </si>
  <si>
    <t>342700010108</t>
  </si>
  <si>
    <t>342700010114</t>
  </si>
  <si>
    <t>342700010123</t>
  </si>
  <si>
    <t>342700010124</t>
  </si>
  <si>
    <t>342700010137</t>
  </si>
  <si>
    <t>342700010146</t>
  </si>
  <si>
    <t>342700010155</t>
  </si>
  <si>
    <t>342700010183</t>
  </si>
  <si>
    <t>342700010197</t>
  </si>
  <si>
    <t>342700010202</t>
  </si>
  <si>
    <t>342700010207</t>
  </si>
  <si>
    <t>342700010210</t>
  </si>
  <si>
    <t>342700010223</t>
  </si>
  <si>
    <t>342700010226</t>
  </si>
  <si>
    <t>342700010232</t>
  </si>
  <si>
    <t>342700010253</t>
  </si>
  <si>
    <t>342700010254</t>
  </si>
  <si>
    <t>342700010273</t>
  </si>
  <si>
    <t>342700010282</t>
  </si>
  <si>
    <t>342700010297</t>
  </si>
  <si>
    <t>342700010306</t>
  </si>
  <si>
    <t>342700010314</t>
  </si>
  <si>
    <t>342700010316</t>
  </si>
  <si>
    <t>342700010317</t>
  </si>
  <si>
    <t>342700010318</t>
  </si>
  <si>
    <t>342700010319</t>
  </si>
  <si>
    <t>342700010323</t>
  </si>
  <si>
    <t>342700010333</t>
  </si>
  <si>
    <t>342700010362</t>
  </si>
  <si>
    <t>342700010377</t>
  </si>
  <si>
    <t>342700011260</t>
  </si>
  <si>
    <t>342700011261</t>
  </si>
  <si>
    <t>342700011262</t>
  </si>
  <si>
    <t>342700011302</t>
  </si>
  <si>
    <t>342700011308</t>
  </si>
  <si>
    <t>342700011309</t>
  </si>
  <si>
    <t>342700011324</t>
  </si>
  <si>
    <t>342700011334</t>
  </si>
  <si>
    <t>342700011351</t>
  </si>
  <si>
    <t>342700011400</t>
  </si>
  <si>
    <t>342700011475</t>
  </si>
  <si>
    <t>342700011480</t>
  </si>
  <si>
    <t>342700011650</t>
  </si>
  <si>
    <t>342800010008</t>
  </si>
  <si>
    <t>342800010040</t>
  </si>
  <si>
    <t>342800010048</t>
  </si>
  <si>
    <t>342800010050</t>
  </si>
  <si>
    <t>342800010054</t>
  </si>
  <si>
    <t>342800010055</t>
  </si>
  <si>
    <t>342800010072</t>
  </si>
  <si>
    <t>342800010080</t>
  </si>
  <si>
    <t>342800010082</t>
  </si>
  <si>
    <t>342800010086</t>
  </si>
  <si>
    <t>342800010099</t>
  </si>
  <si>
    <t>342800010101</t>
  </si>
  <si>
    <t>342800010117</t>
  </si>
  <si>
    <t>342800010121</t>
  </si>
  <si>
    <t>342800010139</t>
  </si>
  <si>
    <t>342800010140</t>
  </si>
  <si>
    <t>342800010144</t>
  </si>
  <si>
    <t>342800010157</t>
  </si>
  <si>
    <t>342800010160</t>
  </si>
  <si>
    <t>342800010161</t>
  </si>
  <si>
    <t>342800010174</t>
  </si>
  <si>
    <t>342800010175</t>
  </si>
  <si>
    <t>342800010182</t>
  </si>
  <si>
    <t>342800010190</t>
  </si>
  <si>
    <t>342800010196</t>
  </si>
  <si>
    <t>342800010206</t>
  </si>
  <si>
    <t>342800010217</t>
  </si>
  <si>
    <t>342800010220</t>
  </si>
  <si>
    <t>342800010287</t>
  </si>
  <si>
    <t>342800010303</t>
  </si>
  <si>
    <t>342800010312</t>
  </si>
  <si>
    <t>342800010332</t>
  </si>
  <si>
    <t>342800010349</t>
  </si>
  <si>
    <t>342800010354</t>
  </si>
  <si>
    <t>342800010358</t>
  </si>
  <si>
    <t>342800011167</t>
  </si>
  <si>
    <t>342800011284</t>
  </si>
  <si>
    <t>342800011310</t>
  </si>
  <si>
    <t>342800011325</t>
  </si>
  <si>
    <t>342800011328</t>
  </si>
  <si>
    <t>342800011338</t>
  </si>
  <si>
    <t>342800011350</t>
  </si>
  <si>
    <t>342800011440</t>
  </si>
  <si>
    <t>342800011505</t>
  </si>
  <si>
    <t>342800011620</t>
  </si>
  <si>
    <t>342800011680</t>
  </si>
  <si>
    <t>342800011686</t>
  </si>
  <si>
    <t>342800011687</t>
  </si>
  <si>
    <t>342800011690</t>
  </si>
  <si>
    <t>342800011896</t>
  </si>
  <si>
    <t>342900010015</t>
  </si>
  <si>
    <t>342900010033</t>
  </si>
  <si>
    <t>342900010034</t>
  </si>
  <si>
    <t>342900010035</t>
  </si>
  <si>
    <t>342900010036</t>
  </si>
  <si>
    <t>342900010037</t>
  </si>
  <si>
    <t>342900010038</t>
  </si>
  <si>
    <t>342900010052</t>
  </si>
  <si>
    <t>342900010059</t>
  </si>
  <si>
    <t>342900010095</t>
  </si>
  <si>
    <t>342900010109</t>
  </si>
  <si>
    <t>342900010116</t>
  </si>
  <si>
    <t>342900010118</t>
  </si>
  <si>
    <t>342900010131</t>
  </si>
  <si>
    <t>342900010132</t>
  </si>
  <si>
    <t>342900010134</t>
  </si>
  <si>
    <t>342900010135</t>
  </si>
  <si>
    <t>342900010136</t>
  </si>
  <si>
    <t>342900010138</t>
  </si>
  <si>
    <t>342900010147</t>
  </si>
  <si>
    <t>342900010156</t>
  </si>
  <si>
    <t>342900010176</t>
  </si>
  <si>
    <t>342900010181</t>
  </si>
  <si>
    <t>342900010192</t>
  </si>
  <si>
    <t>342900010195</t>
  </si>
  <si>
    <t>342900010208</t>
  </si>
  <si>
    <t>342900010238</t>
  </si>
  <si>
    <t>342900010251</t>
  </si>
  <si>
    <t>342900010268</t>
  </si>
  <si>
    <t>342900010270</t>
  </si>
  <si>
    <t>342900010289</t>
  </si>
  <si>
    <t>342900010295</t>
  </si>
  <si>
    <t>342900010355</t>
  </si>
  <si>
    <t>342900010356</t>
  </si>
  <si>
    <t>342900010360</t>
  </si>
  <si>
    <t>342900011243</t>
  </si>
  <si>
    <t>342900011248</t>
  </si>
  <si>
    <t>342900011259</t>
  </si>
  <si>
    <t>342900011265</t>
  </si>
  <si>
    <t>342900011272</t>
  </si>
  <si>
    <t>342900011283</t>
  </si>
  <si>
    <t>342900011313</t>
  </si>
  <si>
    <t>342900011326</t>
  </si>
  <si>
    <t>342900011327</t>
  </si>
  <si>
    <t>342900011492</t>
  </si>
  <si>
    <t>342900011498</t>
  </si>
  <si>
    <t>343000010002</t>
  </si>
  <si>
    <t>343000010010</t>
  </si>
  <si>
    <t>343000010011</t>
  </si>
  <si>
    <t>343000010017</t>
  </si>
  <si>
    <t>343000010069</t>
  </si>
  <si>
    <t>343000010070</t>
  </si>
  <si>
    <t>343000010076</t>
  </si>
  <si>
    <t>343000010078</t>
  </si>
  <si>
    <t>343000010084</t>
  </si>
  <si>
    <t>343000010085</t>
  </si>
  <si>
    <t>343000010092</t>
  </si>
  <si>
    <t>343000010111</t>
  </si>
  <si>
    <t>343000010112</t>
  </si>
  <si>
    <t>343000010122</t>
  </si>
  <si>
    <t>343000010126</t>
  </si>
  <si>
    <t>343000010127</t>
  </si>
  <si>
    <t>343000010141</t>
  </si>
  <si>
    <t>343000010145</t>
  </si>
  <si>
    <t>343000010148</t>
  </si>
  <si>
    <t>343000010149</t>
  </si>
  <si>
    <t>343000010150</t>
  </si>
  <si>
    <t>343000010151</t>
  </si>
  <si>
    <t>343000010152</t>
  </si>
  <si>
    <t>343000010166</t>
  </si>
  <si>
    <t>343000010171</t>
  </si>
  <si>
    <t>343000010204</t>
  </si>
  <si>
    <t>343000010212</t>
  </si>
  <si>
    <t>343000010222</t>
  </si>
  <si>
    <t>343000010228</t>
  </si>
  <si>
    <t>343000010230</t>
  </si>
  <si>
    <t>343000010234</t>
  </si>
  <si>
    <t>343000010235</t>
  </si>
  <si>
    <t>343000010280</t>
  </si>
  <si>
    <t>343000010291</t>
  </si>
  <si>
    <t>343000010300</t>
  </si>
  <si>
    <t>343000010329</t>
  </si>
  <si>
    <t>343000010361</t>
  </si>
  <si>
    <t>343000011227</t>
  </si>
  <si>
    <t>343000011258</t>
  </si>
  <si>
    <t>343000011286</t>
  </si>
  <si>
    <t>343000011301</t>
  </si>
  <si>
    <t>343000011445</t>
  </si>
  <si>
    <t>343000011450</t>
  </si>
  <si>
    <t>343000011501</t>
  </si>
  <si>
    <t>343000011502</t>
  </si>
  <si>
    <t>343000011555</t>
  </si>
  <si>
    <t>343000011575</t>
  </si>
  <si>
    <t>343000011580</t>
  </si>
  <si>
    <t>353100010001</t>
  </si>
  <si>
    <t>353100010002</t>
  </si>
  <si>
    <t>353100010003</t>
  </si>
  <si>
    <t>353100010004</t>
  </si>
  <si>
    <t>353100010005</t>
  </si>
  <si>
    <t>353100010006</t>
  </si>
  <si>
    <t>353100010007</t>
  </si>
  <si>
    <t>353100010008</t>
  </si>
  <si>
    <t>353100010009</t>
  </si>
  <si>
    <t>353100010010</t>
  </si>
  <si>
    <t>353100010011</t>
  </si>
  <si>
    <t>353100010013</t>
  </si>
  <si>
    <t>353100010016</t>
  </si>
  <si>
    <t>353100010018</t>
  </si>
  <si>
    <t>353100010019</t>
  </si>
  <si>
    <t>353100010020</t>
  </si>
  <si>
    <t>353100010021</t>
  </si>
  <si>
    <t>353100010022</t>
  </si>
  <si>
    <t>353100010023</t>
  </si>
  <si>
    <t>353100010024</t>
  </si>
  <si>
    <t>353100010026</t>
  </si>
  <si>
    <t>353100010027</t>
  </si>
  <si>
    <t>353100010028</t>
  </si>
  <si>
    <t>353100010029</t>
  </si>
  <si>
    <t>353100010030</t>
  </si>
  <si>
    <t>353100010031</t>
  </si>
  <si>
    <t>353100010032</t>
  </si>
  <si>
    <t>353100010034</t>
  </si>
  <si>
    <t>353100010035</t>
  </si>
  <si>
    <t>353100010036</t>
  </si>
  <si>
    <t>353100010038</t>
  </si>
  <si>
    <t>353100010039</t>
  </si>
  <si>
    <t>353100010041</t>
  </si>
  <si>
    <t>353100010042</t>
  </si>
  <si>
    <t>353100010044</t>
  </si>
  <si>
    <t>353100010045</t>
  </si>
  <si>
    <t>353100010046</t>
  </si>
  <si>
    <t>353100010048</t>
  </si>
  <si>
    <t>353100010049</t>
  </si>
  <si>
    <t>353100010050</t>
  </si>
  <si>
    <t>353100010051</t>
  </si>
  <si>
    <t>353100010052</t>
  </si>
  <si>
    <t>353100010053</t>
  </si>
  <si>
    <t>353100010054</t>
  </si>
  <si>
    <t>353100010055</t>
  </si>
  <si>
    <t>353100010056</t>
  </si>
  <si>
    <t>353100010057</t>
  </si>
  <si>
    <t>353100010058</t>
  </si>
  <si>
    <t>353100010059</t>
  </si>
  <si>
    <t>353100010060</t>
  </si>
  <si>
    <t>353100010061</t>
  </si>
  <si>
    <t>353100010062</t>
  </si>
  <si>
    <t>353100010063</t>
  </si>
  <si>
    <t>353100010065</t>
  </si>
  <si>
    <t>353100010068</t>
  </si>
  <si>
    <t>353100010069</t>
  </si>
  <si>
    <t>353100010072</t>
  </si>
  <si>
    <t>353100010074</t>
  </si>
  <si>
    <t>353100010075</t>
  </si>
  <si>
    <t>353100010078</t>
  </si>
  <si>
    <t>353100010861</t>
  </si>
  <si>
    <t>353100011047</t>
  </si>
  <si>
    <t>353100011064</t>
  </si>
  <si>
    <t>353100011080</t>
  </si>
  <si>
    <t>353100011440</t>
  </si>
  <si>
    <t>353100011445</t>
  </si>
  <si>
    <t>353100011450</t>
  </si>
  <si>
    <t>353100011455</t>
  </si>
  <si>
    <t>353100011460</t>
  </si>
  <si>
    <t>353100011470</t>
  </si>
  <si>
    <t>353100011600</t>
  </si>
  <si>
    <t>353100011605</t>
  </si>
  <si>
    <t>400301060002</t>
  </si>
  <si>
    <t>400301060003</t>
  </si>
  <si>
    <t>400301060005</t>
  </si>
  <si>
    <t>400301060006</t>
  </si>
  <si>
    <t>400400010001</t>
  </si>
  <si>
    <t>400400010002</t>
  </si>
  <si>
    <t>400400010005</t>
  </si>
  <si>
    <t>400400010007</t>
  </si>
  <si>
    <t>400400010009</t>
  </si>
  <si>
    <t>400400010010</t>
  </si>
  <si>
    <t>400400010011</t>
  </si>
  <si>
    <t>400601060001</t>
  </si>
  <si>
    <t>400601060002</t>
  </si>
  <si>
    <t>400601060006</t>
  </si>
  <si>
    <t>400601060008</t>
  </si>
  <si>
    <t>400701060002</t>
  </si>
  <si>
    <t>400701060003</t>
  </si>
  <si>
    <t>400701060004</t>
  </si>
  <si>
    <t>400701060005</t>
  </si>
  <si>
    <t>400701060009</t>
  </si>
  <si>
    <t>400701060010</t>
  </si>
  <si>
    <t>400800010010</t>
  </si>
  <si>
    <t>400800010012</t>
  </si>
  <si>
    <t>400800010015</t>
  </si>
  <si>
    <t>400800010020</t>
  </si>
  <si>
    <t>400800010021</t>
  </si>
  <si>
    <t>400800010022</t>
  </si>
  <si>
    <t>400800010031</t>
  </si>
  <si>
    <t>400800010034</t>
  </si>
  <si>
    <t>400800010040</t>
  </si>
  <si>
    <t>400800010041</t>
  </si>
  <si>
    <t>400800010042</t>
  </si>
  <si>
    <t>400900010003</t>
  </si>
  <si>
    <t>400900010007</t>
  </si>
  <si>
    <t>400900010008</t>
  </si>
  <si>
    <t>400900010009</t>
  </si>
  <si>
    <t>400900010011</t>
  </si>
  <si>
    <t>400900010012</t>
  </si>
  <si>
    <t>401001060001</t>
  </si>
  <si>
    <t>401001060002</t>
  </si>
  <si>
    <t>401001060003</t>
  </si>
  <si>
    <t>401001060004</t>
  </si>
  <si>
    <t>401201060001</t>
  </si>
  <si>
    <t>401201060003</t>
  </si>
  <si>
    <t>401201060004</t>
  </si>
  <si>
    <t>401301040002</t>
  </si>
  <si>
    <t>401301040003</t>
  </si>
  <si>
    <t>401501060002</t>
  </si>
  <si>
    <t>401501060003</t>
  </si>
  <si>
    <t>410401060001</t>
  </si>
  <si>
    <t>410401060002</t>
  </si>
  <si>
    <t>410401060004</t>
  </si>
  <si>
    <t>410401060005</t>
  </si>
  <si>
    <t>410601040002</t>
  </si>
  <si>
    <t>410601040006</t>
  </si>
  <si>
    <t>410601040007</t>
  </si>
  <si>
    <t>410601040010</t>
  </si>
  <si>
    <t>411101060001</t>
  </si>
  <si>
    <t>411101060004</t>
  </si>
  <si>
    <t>411101060005</t>
  </si>
  <si>
    <t>411501060001</t>
  </si>
  <si>
    <t>411501060003</t>
  </si>
  <si>
    <t>411501060004</t>
  </si>
  <si>
    <t>411501060005</t>
  </si>
  <si>
    <t>411501060006</t>
  </si>
  <si>
    <t>411504020001</t>
  </si>
  <si>
    <t>411504020003</t>
  </si>
  <si>
    <t>411603040001</t>
  </si>
  <si>
    <t>411603040003</t>
  </si>
  <si>
    <t>411603040004</t>
  </si>
  <si>
    <t>411701040001</t>
  </si>
  <si>
    <t>411701040002</t>
  </si>
  <si>
    <t>411800010001</t>
  </si>
  <si>
    <t>411800010008</t>
  </si>
  <si>
    <t>411800010010</t>
  </si>
  <si>
    <t>411800010011</t>
  </si>
  <si>
    <t>411800010013</t>
  </si>
  <si>
    <t>411800010014</t>
  </si>
  <si>
    <t>411800010015</t>
  </si>
  <si>
    <t>411800010020</t>
  </si>
  <si>
    <t>411800010023</t>
  </si>
  <si>
    <t>411800010025</t>
  </si>
  <si>
    <t>411902040001</t>
  </si>
  <si>
    <t>411902040003</t>
  </si>
  <si>
    <t>412000050001</t>
  </si>
  <si>
    <t>412000050004</t>
  </si>
  <si>
    <t>412000050005</t>
  </si>
  <si>
    <t>412000050006</t>
  </si>
  <si>
    <t>412000050007</t>
  </si>
  <si>
    <t>412201060001</t>
  </si>
  <si>
    <t>412201060003</t>
  </si>
  <si>
    <t>412201060005</t>
  </si>
  <si>
    <t>412201060006</t>
  </si>
  <si>
    <t>412300010003</t>
  </si>
  <si>
    <t>412300010005</t>
  </si>
  <si>
    <t>412300010006</t>
  </si>
  <si>
    <t>412300010009</t>
  </si>
  <si>
    <t>412300010011</t>
  </si>
  <si>
    <t>412300010012</t>
  </si>
  <si>
    <t>412300010014</t>
  </si>
  <si>
    <t>412300010016</t>
  </si>
  <si>
    <t>412300010018</t>
  </si>
  <si>
    <t>412300010022</t>
  </si>
  <si>
    <t>412300010023</t>
  </si>
  <si>
    <t>412300010024</t>
  </si>
  <si>
    <t>412300010026</t>
  </si>
  <si>
    <t>412801040002</t>
  </si>
  <si>
    <t>412801040003</t>
  </si>
  <si>
    <t>412801040004</t>
  </si>
  <si>
    <t>412901040002</t>
  </si>
  <si>
    <t>412901040003</t>
  </si>
  <si>
    <t>412902060002</t>
  </si>
  <si>
    <t>412902060003</t>
  </si>
  <si>
    <t>412902060005</t>
  </si>
  <si>
    <t>412902060006</t>
  </si>
  <si>
    <t>412902060007</t>
  </si>
  <si>
    <t>412902060008</t>
  </si>
  <si>
    <t>412902060009</t>
  </si>
  <si>
    <t>420101060001</t>
  </si>
  <si>
    <t>420101060003</t>
  </si>
  <si>
    <t>420101060005</t>
  </si>
  <si>
    <t>420101060006</t>
  </si>
  <si>
    <t>420101060008</t>
  </si>
  <si>
    <t>420101060009</t>
  </si>
  <si>
    <t>420101060011</t>
  </si>
  <si>
    <t>420303060001</t>
  </si>
  <si>
    <t>420303060002</t>
  </si>
  <si>
    <t>420303060003</t>
  </si>
  <si>
    <t>420303060004</t>
  </si>
  <si>
    <t>420303060007</t>
  </si>
  <si>
    <t>420303060008</t>
  </si>
  <si>
    <t>420303060009</t>
  </si>
  <si>
    <t>420303060010</t>
  </si>
  <si>
    <t>420303060011</t>
  </si>
  <si>
    <t>420303060014</t>
  </si>
  <si>
    <t>420303060015</t>
  </si>
  <si>
    <t>420401060001</t>
  </si>
  <si>
    <t>420401060002</t>
  </si>
  <si>
    <t>420401060003</t>
  </si>
  <si>
    <t>420401060004</t>
  </si>
  <si>
    <t>420401060005</t>
  </si>
  <si>
    <t>420401060009</t>
  </si>
  <si>
    <t>420401060010</t>
  </si>
  <si>
    <t>420411060002</t>
  </si>
  <si>
    <t>420411060003</t>
  </si>
  <si>
    <t>420411060004</t>
  </si>
  <si>
    <t>420411060005</t>
  </si>
  <si>
    <t>420411060006</t>
  </si>
  <si>
    <t>420501060001</t>
  </si>
  <si>
    <t>420501060003</t>
  </si>
  <si>
    <t>420501060004</t>
  </si>
  <si>
    <t>420601040001</t>
  </si>
  <si>
    <t>420601040003</t>
  </si>
  <si>
    <t>420701060001</t>
  </si>
  <si>
    <t>420701060002</t>
  </si>
  <si>
    <t>420701060003</t>
  </si>
  <si>
    <t>420701060004</t>
  </si>
  <si>
    <t>420702030001</t>
  </si>
  <si>
    <t>420702030004</t>
  </si>
  <si>
    <t>420702030007</t>
  </si>
  <si>
    <t>420807040002</t>
  </si>
  <si>
    <t>420807040003</t>
  </si>
  <si>
    <t>420807040004</t>
  </si>
  <si>
    <t>420901060002</t>
  </si>
  <si>
    <t>420901060003</t>
  </si>
  <si>
    <t>420901060004</t>
  </si>
  <si>
    <t>420901060005</t>
  </si>
  <si>
    <t>420901060006</t>
  </si>
  <si>
    <t>420901060007</t>
  </si>
  <si>
    <t>420901060008</t>
  </si>
  <si>
    <t>420901060009</t>
  </si>
  <si>
    <t>421001060001</t>
  </si>
  <si>
    <t>421001060002</t>
  </si>
  <si>
    <t>421001060005</t>
  </si>
  <si>
    <t>421001060006</t>
  </si>
  <si>
    <t>421001060007</t>
  </si>
  <si>
    <t>421001060008</t>
  </si>
  <si>
    <t>421101060001</t>
  </si>
  <si>
    <t>421101060003</t>
  </si>
  <si>
    <t>421101060004</t>
  </si>
  <si>
    <t>421201040001</t>
  </si>
  <si>
    <t>421201040002</t>
  </si>
  <si>
    <t>421201040003</t>
  </si>
  <si>
    <t>421501060001</t>
  </si>
  <si>
    <t>421501060002</t>
  </si>
  <si>
    <t>421501060004</t>
  </si>
  <si>
    <t>421501060005</t>
  </si>
  <si>
    <t>421501060009</t>
  </si>
  <si>
    <t>421501060010</t>
  </si>
  <si>
    <t>421501060011</t>
  </si>
  <si>
    <t>421501060012</t>
  </si>
  <si>
    <t>421501060013</t>
  </si>
  <si>
    <t>421501060014</t>
  </si>
  <si>
    <t>421501060015</t>
  </si>
  <si>
    <t>421501060016</t>
  </si>
  <si>
    <t>421501060019</t>
  </si>
  <si>
    <t>421504020001</t>
  </si>
  <si>
    <t>421601060002</t>
  </si>
  <si>
    <t>421601060003</t>
  </si>
  <si>
    <t>421601060004</t>
  </si>
  <si>
    <t>421601060005</t>
  </si>
  <si>
    <t>421800010003</t>
  </si>
  <si>
    <t>421800010004</t>
  </si>
  <si>
    <t>421800010006</t>
  </si>
  <si>
    <t>421800010008</t>
  </si>
  <si>
    <t>421800010010</t>
  </si>
  <si>
    <t>421800010011</t>
  </si>
  <si>
    <t>421800010012</t>
  </si>
  <si>
    <t>421800010013</t>
  </si>
  <si>
    <t>421800010015</t>
  </si>
  <si>
    <t>421800010021</t>
  </si>
  <si>
    <t>421800010022</t>
  </si>
  <si>
    <t>421800010027</t>
  </si>
  <si>
    <t>421800010028</t>
  </si>
  <si>
    <t>421800010031</t>
  </si>
  <si>
    <t>421800010033</t>
  </si>
  <si>
    <t>421800010035</t>
  </si>
  <si>
    <t>421800010039</t>
  </si>
  <si>
    <t>421800010040</t>
  </si>
  <si>
    <t>421800010042</t>
  </si>
  <si>
    <t>421800010043</t>
  </si>
  <si>
    <t>421800010047</t>
  </si>
  <si>
    <t>421800010048</t>
  </si>
  <si>
    <t>421800010052</t>
  </si>
  <si>
    <t>421800010058</t>
  </si>
  <si>
    <t>421800010070</t>
  </si>
  <si>
    <t>421800010071</t>
  </si>
  <si>
    <t>421800010072</t>
  </si>
  <si>
    <t>421902040001</t>
  </si>
  <si>
    <t>421902040002</t>
  </si>
  <si>
    <t>430300050001</t>
  </si>
  <si>
    <t>430300050002</t>
  </si>
  <si>
    <t>430300050004</t>
  </si>
  <si>
    <t>430501040001</t>
  </si>
  <si>
    <t>430501040002</t>
  </si>
  <si>
    <t>430501040004</t>
  </si>
  <si>
    <t>430700010001</t>
  </si>
  <si>
    <t>430700010002</t>
  </si>
  <si>
    <t>430700010005</t>
  </si>
  <si>
    <t>430700010006</t>
  </si>
  <si>
    <t>430901060001</t>
  </si>
  <si>
    <t>430901060002</t>
  </si>
  <si>
    <t>430901060003</t>
  </si>
  <si>
    <t>430901060007</t>
  </si>
  <si>
    <t>431101040001</t>
  </si>
  <si>
    <t>431101040002</t>
  </si>
  <si>
    <t>431101040003</t>
  </si>
  <si>
    <t>431201040002</t>
  </si>
  <si>
    <t>431201040003</t>
  </si>
  <si>
    <t>431301060001</t>
  </si>
  <si>
    <t>431301060002</t>
  </si>
  <si>
    <t>431301060003</t>
  </si>
  <si>
    <t>431301060004</t>
  </si>
  <si>
    <t>431401040001</t>
  </si>
  <si>
    <t>431401040002</t>
  </si>
  <si>
    <t>431701060001</t>
  </si>
  <si>
    <t>431701060002</t>
  </si>
  <si>
    <t>431701060003</t>
  </si>
  <si>
    <t>431701060004</t>
  </si>
  <si>
    <t>431701060005</t>
  </si>
  <si>
    <t>440102060001</t>
  </si>
  <si>
    <t>440102060002</t>
  </si>
  <si>
    <t>440102060003</t>
  </si>
  <si>
    <t>440102060004</t>
  </si>
  <si>
    <t>440102060005</t>
  </si>
  <si>
    <t>440201020001</t>
  </si>
  <si>
    <t>440201020002</t>
  </si>
  <si>
    <t>440301060001</t>
  </si>
  <si>
    <t>440301060002</t>
  </si>
  <si>
    <t>440301060003</t>
  </si>
  <si>
    <t>440301060004</t>
  </si>
  <si>
    <t>440301060005</t>
  </si>
  <si>
    <t>440401060001</t>
  </si>
  <si>
    <t>440401060004</t>
  </si>
  <si>
    <t>440401060005</t>
  </si>
  <si>
    <t>440401060006</t>
  </si>
  <si>
    <t>440401060007</t>
  </si>
  <si>
    <t>440401060008</t>
  </si>
  <si>
    <t>440401060009</t>
  </si>
  <si>
    <t>440601040001</t>
  </si>
  <si>
    <t>440601040003</t>
  </si>
  <si>
    <t>440601040004</t>
  </si>
  <si>
    <t>440601040005</t>
  </si>
  <si>
    <t>440901040001</t>
  </si>
  <si>
    <t>440901040003</t>
  </si>
  <si>
    <t>440901040004</t>
  </si>
  <si>
    <t>441000010006</t>
  </si>
  <si>
    <t>441000010009</t>
  </si>
  <si>
    <t>441000010010</t>
  </si>
  <si>
    <t>441000010014</t>
  </si>
  <si>
    <t>441000010015</t>
  </si>
  <si>
    <t>441000010018</t>
  </si>
  <si>
    <t>441101040001</t>
  </si>
  <si>
    <t>441101040002</t>
  </si>
  <si>
    <t>441101040003</t>
  </si>
  <si>
    <t>441101040004</t>
  </si>
  <si>
    <t>441101040005</t>
  </si>
  <si>
    <t>441201060001</t>
  </si>
  <si>
    <t>441201060002</t>
  </si>
  <si>
    <t>441201060003</t>
  </si>
  <si>
    <t>441201060005</t>
  </si>
  <si>
    <t>441201060006</t>
  </si>
  <si>
    <t>441201060009</t>
  </si>
  <si>
    <t>441201060011</t>
  </si>
  <si>
    <t>441202020001</t>
  </si>
  <si>
    <t>441301060001</t>
  </si>
  <si>
    <t>441301060002</t>
  </si>
  <si>
    <t>441301060003</t>
  </si>
  <si>
    <t>441301060004</t>
  </si>
  <si>
    <t>441301060006</t>
  </si>
  <si>
    <t>441301060007</t>
  </si>
  <si>
    <t>441600010001</t>
  </si>
  <si>
    <t>441600010003</t>
  </si>
  <si>
    <t>441600010004</t>
  </si>
  <si>
    <t>441600010005</t>
  </si>
  <si>
    <t>441600010006</t>
  </si>
  <si>
    <t>441600010009</t>
  </si>
  <si>
    <t>441600010010</t>
  </si>
  <si>
    <t>441600010012</t>
  </si>
  <si>
    <t>441600010016</t>
  </si>
  <si>
    <t>441600010017</t>
  </si>
  <si>
    <t>441600010020</t>
  </si>
  <si>
    <t>441600010021</t>
  </si>
  <si>
    <t>441800050001</t>
  </si>
  <si>
    <t>441800050002</t>
  </si>
  <si>
    <t>441800050005</t>
  </si>
  <si>
    <t>441800050006</t>
  </si>
  <si>
    <t>441903020001</t>
  </si>
  <si>
    <t>441903020002</t>
  </si>
  <si>
    <t>442101060002</t>
  </si>
  <si>
    <t>442101060003</t>
  </si>
  <si>
    <t>442101060004</t>
  </si>
  <si>
    <t>442101060007</t>
  </si>
  <si>
    <t>442111020001</t>
  </si>
  <si>
    <t>442111020002</t>
  </si>
  <si>
    <t>442115020001</t>
  </si>
  <si>
    <t>442115020002</t>
  </si>
  <si>
    <t>450101060002</t>
  </si>
  <si>
    <t>450101060003</t>
  </si>
  <si>
    <t>450101060005</t>
  </si>
  <si>
    <t>450607040002</t>
  </si>
  <si>
    <t>450607040003</t>
  </si>
  <si>
    <t>450704040001</t>
  </si>
  <si>
    <t>450704040005</t>
  </si>
  <si>
    <t>450801060002</t>
  </si>
  <si>
    <t>450801060003</t>
  </si>
  <si>
    <t>450801060004</t>
  </si>
  <si>
    <t>451001040001</t>
  </si>
  <si>
    <t>451001040002</t>
  </si>
  <si>
    <t>460102040006</t>
  </si>
  <si>
    <t>460102040007</t>
  </si>
  <si>
    <t>460500010001</t>
  </si>
  <si>
    <t>460500010005</t>
  </si>
  <si>
    <t>460500010006</t>
  </si>
  <si>
    <t>460500010007</t>
  </si>
  <si>
    <t>460500010008</t>
  </si>
  <si>
    <t>460500010011</t>
  </si>
  <si>
    <t>460701040001</t>
  </si>
  <si>
    <t>460701040002</t>
  </si>
  <si>
    <t>460701040003</t>
  </si>
  <si>
    <t>460801060001</t>
  </si>
  <si>
    <t>460801060002</t>
  </si>
  <si>
    <t>460801060005</t>
  </si>
  <si>
    <t>460801060006</t>
  </si>
  <si>
    <t>460801060007</t>
  </si>
  <si>
    <t>460801060008</t>
  </si>
  <si>
    <t>460901060001</t>
  </si>
  <si>
    <t>460901060002</t>
  </si>
  <si>
    <t>460901060003</t>
  </si>
  <si>
    <t>460901060004</t>
  </si>
  <si>
    <t>460901060005</t>
  </si>
  <si>
    <t>461300010002</t>
  </si>
  <si>
    <t>461300010003</t>
  </si>
  <si>
    <t>461300010004</t>
  </si>
  <si>
    <t>461300010005</t>
  </si>
  <si>
    <t>461300010006</t>
  </si>
  <si>
    <t>461300010007</t>
  </si>
  <si>
    <t>461300010008</t>
  </si>
  <si>
    <t>461801040001</t>
  </si>
  <si>
    <t>461801040003</t>
  </si>
  <si>
    <t>461801040004</t>
  </si>
  <si>
    <t>461901040001</t>
  </si>
  <si>
    <t>461901040002</t>
  </si>
  <si>
    <t>461901040003</t>
  </si>
  <si>
    <t>462001060001</t>
  </si>
  <si>
    <t>462001060004</t>
  </si>
  <si>
    <t>462001060006</t>
  </si>
  <si>
    <t>470202040002</t>
  </si>
  <si>
    <t>470202040003</t>
  </si>
  <si>
    <t>470501040001</t>
  </si>
  <si>
    <t>470801040001</t>
  </si>
  <si>
    <t>470901040001</t>
  </si>
  <si>
    <t>471101040001</t>
  </si>
  <si>
    <t>471201040001</t>
  </si>
  <si>
    <t>471400010002</t>
  </si>
  <si>
    <t>471400010003</t>
  </si>
  <si>
    <t>471400010004</t>
  </si>
  <si>
    <t>471400010007</t>
  </si>
  <si>
    <t>471400010008</t>
  </si>
  <si>
    <t>471601040004</t>
  </si>
  <si>
    <t>471601040005</t>
  </si>
  <si>
    <t>471601040006</t>
  </si>
  <si>
    <t>471701040001</t>
  </si>
  <si>
    <t>471701040003</t>
  </si>
  <si>
    <t>472001040001</t>
  </si>
  <si>
    <t>472001040002</t>
  </si>
  <si>
    <t>472202040001</t>
  </si>
  <si>
    <t>472506040001</t>
  </si>
  <si>
    <t>480101060001</t>
  </si>
  <si>
    <t>480101060002</t>
  </si>
  <si>
    <t>480101060004</t>
  </si>
  <si>
    <t>480101060005</t>
  </si>
  <si>
    <t>480101060006</t>
  </si>
  <si>
    <t>480101060008</t>
  </si>
  <si>
    <t>480102060001</t>
  </si>
  <si>
    <t>480102060002</t>
  </si>
  <si>
    <t>480102060003</t>
  </si>
  <si>
    <t>480102060005</t>
  </si>
  <si>
    <t>480102060007</t>
  </si>
  <si>
    <t>480401040001</t>
  </si>
  <si>
    <t>480401040002</t>
  </si>
  <si>
    <t>480404020001</t>
  </si>
  <si>
    <t>480503040001</t>
  </si>
  <si>
    <t>480503040002</t>
  </si>
  <si>
    <t>480503040003</t>
  </si>
  <si>
    <t>480601060002</t>
  </si>
  <si>
    <t>480601060003</t>
  </si>
  <si>
    <t>480601060004</t>
  </si>
  <si>
    <t>480601060005</t>
  </si>
  <si>
    <t>490101040001</t>
  </si>
  <si>
    <t>490101040006</t>
  </si>
  <si>
    <t>490202040002</t>
  </si>
  <si>
    <t>490202040003</t>
  </si>
  <si>
    <t>490301060001</t>
  </si>
  <si>
    <t>490301060002</t>
  </si>
  <si>
    <t>490301060003</t>
  </si>
  <si>
    <t>490301060005</t>
  </si>
  <si>
    <t>490301060006</t>
  </si>
  <si>
    <t>490301060007</t>
  </si>
  <si>
    <t>490301060008</t>
  </si>
  <si>
    <t>490501060002</t>
  </si>
  <si>
    <t>490501060003</t>
  </si>
  <si>
    <t>490601060002</t>
  </si>
  <si>
    <t>490601060003</t>
  </si>
  <si>
    <t>490601060008</t>
  </si>
  <si>
    <t>490601060009</t>
  </si>
  <si>
    <t>490801080001</t>
  </si>
  <si>
    <t>490804020002</t>
  </si>
  <si>
    <t>491200010006</t>
  </si>
  <si>
    <t>491200010007</t>
  </si>
  <si>
    <t>491302060001</t>
  </si>
  <si>
    <t>491302060002</t>
  </si>
  <si>
    <t>491302060004</t>
  </si>
  <si>
    <t>491302060005</t>
  </si>
  <si>
    <t>491302060006</t>
  </si>
  <si>
    <t>491401040001</t>
  </si>
  <si>
    <t>491401040002</t>
  </si>
  <si>
    <t>491501040002</t>
  </si>
  <si>
    <t>491501040003</t>
  </si>
  <si>
    <t>491700010002</t>
  </si>
  <si>
    <t>491700010014</t>
  </si>
  <si>
    <t>491700010016</t>
  </si>
  <si>
    <t>491700010018</t>
  </si>
  <si>
    <t>491700010019</t>
  </si>
  <si>
    <t>491700010020</t>
  </si>
  <si>
    <t>491700010021</t>
  </si>
  <si>
    <t>500101060001</t>
  </si>
  <si>
    <t>500101060002</t>
  </si>
  <si>
    <t>500101060006</t>
  </si>
  <si>
    <t>500101060007</t>
  </si>
  <si>
    <t>500101060008</t>
  </si>
  <si>
    <t>500101060010</t>
  </si>
  <si>
    <t>500101060011</t>
  </si>
  <si>
    <t>500101060014</t>
  </si>
  <si>
    <t>500101060015</t>
  </si>
  <si>
    <t>500101060016</t>
  </si>
  <si>
    <t>500101060019</t>
  </si>
  <si>
    <t>500101060020</t>
  </si>
  <si>
    <t>500101060022</t>
  </si>
  <si>
    <t>500101060023</t>
  </si>
  <si>
    <t>500101060024</t>
  </si>
  <si>
    <t>500108030001</t>
  </si>
  <si>
    <t>500108030002</t>
  </si>
  <si>
    <t>500108030003</t>
  </si>
  <si>
    <t>500108030004</t>
  </si>
  <si>
    <t>500108030005</t>
  </si>
  <si>
    <t>500201060001</t>
  </si>
  <si>
    <t>500201060004</t>
  </si>
  <si>
    <t>500201060008</t>
  </si>
  <si>
    <t>500201060009</t>
  </si>
  <si>
    <t>500201060010</t>
  </si>
  <si>
    <t>500201060011</t>
  </si>
  <si>
    <t>500201060012</t>
  </si>
  <si>
    <t>500201060013</t>
  </si>
  <si>
    <t>500301060006</t>
  </si>
  <si>
    <t>500301060007</t>
  </si>
  <si>
    <t>500301060008</t>
  </si>
  <si>
    <t>500301060009</t>
  </si>
  <si>
    <t>500304030002</t>
  </si>
  <si>
    <t>500304030004</t>
  </si>
  <si>
    <t>500304030005</t>
  </si>
  <si>
    <t>500304030006</t>
  </si>
  <si>
    <t>500304030007</t>
  </si>
  <si>
    <t>500308030003</t>
  </si>
  <si>
    <t>500308030008</t>
  </si>
  <si>
    <t>500308030009</t>
  </si>
  <si>
    <t>500308030010</t>
  </si>
  <si>
    <t>500308030011</t>
  </si>
  <si>
    <t>500401060001</t>
  </si>
  <si>
    <t>500401060002</t>
  </si>
  <si>
    <t>500401060004</t>
  </si>
  <si>
    <t>500401060009</t>
  </si>
  <si>
    <t>500401060010</t>
  </si>
  <si>
    <t>500401060011</t>
  </si>
  <si>
    <t>500401060012</t>
  </si>
  <si>
    <t>500402060001</t>
  </si>
  <si>
    <t>500402060002</t>
  </si>
  <si>
    <t>500402060003</t>
  </si>
  <si>
    <t>500402060004</t>
  </si>
  <si>
    <t>500402060005</t>
  </si>
  <si>
    <t>500402060006</t>
  </si>
  <si>
    <t>500402060010</t>
  </si>
  <si>
    <t>500402060013</t>
  </si>
  <si>
    <t>500402060014</t>
  </si>
  <si>
    <t>500402060015</t>
  </si>
  <si>
    <t>500402060016</t>
  </si>
  <si>
    <t>500402060018</t>
  </si>
  <si>
    <t>500402060019</t>
  </si>
  <si>
    <t>500402060023</t>
  </si>
  <si>
    <t>510101040001</t>
  </si>
  <si>
    <t>510101040002</t>
  </si>
  <si>
    <t>510101040003</t>
  </si>
  <si>
    <t>510201060001</t>
  </si>
  <si>
    <t>510201060003</t>
  </si>
  <si>
    <t>510201060004</t>
  </si>
  <si>
    <t>510401040001</t>
  </si>
  <si>
    <t>510401040002</t>
  </si>
  <si>
    <t>510501040001</t>
  </si>
  <si>
    <t>511101060005</t>
  </si>
  <si>
    <t>511101060006</t>
  </si>
  <si>
    <t>511201040001</t>
  </si>
  <si>
    <t>511301040002</t>
  </si>
  <si>
    <t>511602040002</t>
  </si>
  <si>
    <t>511901040001</t>
  </si>
  <si>
    <t>511901040004</t>
  </si>
  <si>
    <t>512001060001</t>
  </si>
  <si>
    <t>512001060004</t>
  </si>
  <si>
    <t>512001060005</t>
  </si>
  <si>
    <t>512001060008</t>
  </si>
  <si>
    <t>512001060009</t>
  </si>
  <si>
    <t>512101040001</t>
  </si>
  <si>
    <t>512201040001</t>
  </si>
  <si>
    <t>512201040002</t>
  </si>
  <si>
    <t>512201040003</t>
  </si>
  <si>
    <t>512300010002</t>
  </si>
  <si>
    <t>512300010004</t>
  </si>
  <si>
    <t>512300010009</t>
  </si>
  <si>
    <t>512404040001</t>
  </si>
  <si>
    <t>512501040002</t>
  </si>
  <si>
    <t>512501040004</t>
  </si>
  <si>
    <t>512902060002</t>
  </si>
  <si>
    <t>512902060003</t>
  </si>
  <si>
    <t>512902060004</t>
  </si>
  <si>
    <t>513102040001</t>
  </si>
  <si>
    <t>513102040002</t>
  </si>
  <si>
    <t>520101060001</t>
  </si>
  <si>
    <t>520101060002</t>
  </si>
  <si>
    <t>520101060004</t>
  </si>
  <si>
    <t>520101060005</t>
  </si>
  <si>
    <t>520101060006</t>
  </si>
  <si>
    <t>520302060001</t>
  </si>
  <si>
    <t>520302060002</t>
  </si>
  <si>
    <t>520302060003</t>
  </si>
  <si>
    <t>520302060004</t>
  </si>
  <si>
    <t>520302060005</t>
  </si>
  <si>
    <t>520302060006</t>
  </si>
  <si>
    <t>520302060007</t>
  </si>
  <si>
    <t>520302060008</t>
  </si>
  <si>
    <t>520302060009</t>
  </si>
  <si>
    <t>520302060010</t>
  </si>
  <si>
    <t>520302060011</t>
  </si>
  <si>
    <t>520302060013</t>
  </si>
  <si>
    <t>520401040007</t>
  </si>
  <si>
    <t>520401040008</t>
  </si>
  <si>
    <t>520401040009</t>
  </si>
  <si>
    <t>520601080001</t>
  </si>
  <si>
    <t>520701040001</t>
  </si>
  <si>
    <t>520701040002</t>
  </si>
  <si>
    <t>521200050001</t>
  </si>
  <si>
    <t>521200050003</t>
  </si>
  <si>
    <t>521301060001</t>
  </si>
  <si>
    <t>521301060002</t>
  </si>
  <si>
    <t>521301060003</t>
  </si>
  <si>
    <t>521301060005</t>
  </si>
  <si>
    <t>521301060006</t>
  </si>
  <si>
    <t>521301060008</t>
  </si>
  <si>
    <t>521401040002</t>
  </si>
  <si>
    <t>521401040003</t>
  </si>
  <si>
    <t>521401040007</t>
  </si>
  <si>
    <t>521401040008</t>
  </si>
  <si>
    <t>521401040009</t>
  </si>
  <si>
    <t>521401040010</t>
  </si>
  <si>
    <t>521701040002</t>
  </si>
  <si>
    <t>521701040003</t>
  </si>
  <si>
    <t>521701040005</t>
  </si>
  <si>
    <t>521800010006</t>
  </si>
  <si>
    <t>521800010007</t>
  </si>
  <si>
    <t>521800010008</t>
  </si>
  <si>
    <t>521800010009</t>
  </si>
  <si>
    <t>521800010010</t>
  </si>
  <si>
    <t>521800010012</t>
  </si>
  <si>
    <t>521800010014</t>
  </si>
  <si>
    <t>521800010015</t>
  </si>
  <si>
    <t>522001040002</t>
  </si>
  <si>
    <t>522001040003</t>
  </si>
  <si>
    <t>522101030004</t>
  </si>
  <si>
    <t>522101030005</t>
  </si>
  <si>
    <t>530101040001</t>
  </si>
  <si>
    <t>530101040002</t>
  </si>
  <si>
    <t>530202060001</t>
  </si>
  <si>
    <t>530202060002</t>
  </si>
  <si>
    <t>530202060003</t>
  </si>
  <si>
    <t>530202060005</t>
  </si>
  <si>
    <t>530202060006</t>
  </si>
  <si>
    <t>530202060007</t>
  </si>
  <si>
    <t>530301060001</t>
  </si>
  <si>
    <t>530301060002</t>
  </si>
  <si>
    <t>530301060003</t>
  </si>
  <si>
    <t>530301060004</t>
  </si>
  <si>
    <t>530301060005</t>
  </si>
  <si>
    <t>530301060006</t>
  </si>
  <si>
    <t>530301060007</t>
  </si>
  <si>
    <t>530301060008</t>
  </si>
  <si>
    <t>530501060003</t>
  </si>
  <si>
    <t>530501060004</t>
  </si>
  <si>
    <t>530501060006</t>
  </si>
  <si>
    <t>530515060001</t>
  </si>
  <si>
    <t>530515060003</t>
  </si>
  <si>
    <t>530515060004</t>
  </si>
  <si>
    <t>530515060005</t>
  </si>
  <si>
    <t>530600010008</t>
  </si>
  <si>
    <t>530600010009</t>
  </si>
  <si>
    <t>530600010010</t>
  </si>
  <si>
    <t>530600010011</t>
  </si>
  <si>
    <t>530600010013</t>
  </si>
  <si>
    <t>530600010014</t>
  </si>
  <si>
    <t>530600010017</t>
  </si>
  <si>
    <t>530600010018</t>
  </si>
  <si>
    <t>530600010024</t>
  </si>
  <si>
    <t>530600010025</t>
  </si>
  <si>
    <t>530600010026</t>
  </si>
  <si>
    <t>530600010029</t>
  </si>
  <si>
    <t>530600010030</t>
  </si>
  <si>
    <t>530600010034</t>
  </si>
  <si>
    <t>530600010035</t>
  </si>
  <si>
    <t>540801040001</t>
  </si>
  <si>
    <t>540901040001</t>
  </si>
  <si>
    <t>541001040001</t>
  </si>
  <si>
    <t>541001040002</t>
  </si>
  <si>
    <t>541102060001</t>
  </si>
  <si>
    <t>541102060002</t>
  </si>
  <si>
    <t>541102060004</t>
  </si>
  <si>
    <t>541102060005</t>
  </si>
  <si>
    <t>541201040002</t>
  </si>
  <si>
    <t>541201040003</t>
  </si>
  <si>
    <t>541401040001</t>
  </si>
  <si>
    <t>550101040001</t>
  </si>
  <si>
    <t>550101040002</t>
  </si>
  <si>
    <t>550101040003</t>
  </si>
  <si>
    <t>550301060002</t>
  </si>
  <si>
    <t>550301060004</t>
  </si>
  <si>
    <t>560501040003</t>
  </si>
  <si>
    <t>560501040004</t>
  </si>
  <si>
    <t>560603040001</t>
  </si>
  <si>
    <t>560701060001</t>
  </si>
  <si>
    <t>560701060003</t>
  </si>
  <si>
    <t>560701060004</t>
  </si>
  <si>
    <t>560701060005</t>
  </si>
  <si>
    <t>561006060001</t>
  </si>
  <si>
    <t>561006060002</t>
  </si>
  <si>
    <t>561006060003</t>
  </si>
  <si>
    <t>561006060004</t>
  </si>
  <si>
    <t>570101040001</t>
  </si>
  <si>
    <t>570101040002</t>
  </si>
  <si>
    <t>570101040003</t>
  </si>
  <si>
    <t>570201040002</t>
  </si>
  <si>
    <t>570302060001</t>
  </si>
  <si>
    <t>570302060003</t>
  </si>
  <si>
    <t>570302060004</t>
  </si>
  <si>
    <t>570401040001</t>
  </si>
  <si>
    <t>570603040001</t>
  </si>
  <si>
    <t>570603040002</t>
  </si>
  <si>
    <t>571000010003</t>
  </si>
  <si>
    <t>571000010005</t>
  </si>
  <si>
    <t>571000010007</t>
  </si>
  <si>
    <t>571000010008</t>
  </si>
  <si>
    <t>571000010012</t>
  </si>
  <si>
    <t>571000010013</t>
  </si>
  <si>
    <t>571000010017</t>
  </si>
  <si>
    <t>571000010019</t>
  </si>
  <si>
    <t>571000010020</t>
  </si>
  <si>
    <t>571502060001</t>
  </si>
  <si>
    <t>571502060002</t>
  </si>
  <si>
    <t>571800010001</t>
  </si>
  <si>
    <t>571800010002</t>
  </si>
  <si>
    <t>571800010006</t>
  </si>
  <si>
    <t>571800010007</t>
  </si>
  <si>
    <t>571901040004</t>
  </si>
  <si>
    <t>572301040001</t>
  </si>
  <si>
    <t>572702040001</t>
  </si>
  <si>
    <t>572702040002</t>
  </si>
  <si>
    <t>572901040002</t>
  </si>
  <si>
    <t>572901040004</t>
  </si>
  <si>
    <t>573002040001</t>
  </si>
  <si>
    <t>573002040002</t>
  </si>
  <si>
    <t>573002040003</t>
  </si>
  <si>
    <t>573002040004</t>
  </si>
  <si>
    <t>580101030001</t>
  </si>
  <si>
    <t>580101030002</t>
  </si>
  <si>
    <t>580101030003</t>
  </si>
  <si>
    <t>580102030001</t>
  </si>
  <si>
    <t>580102030002</t>
  </si>
  <si>
    <t>580102030004</t>
  </si>
  <si>
    <t>580102030005</t>
  </si>
  <si>
    <t>580102030006</t>
  </si>
  <si>
    <t>580102030007</t>
  </si>
  <si>
    <t>580102030008</t>
  </si>
  <si>
    <t>580103030001</t>
  </si>
  <si>
    <t>580103030002</t>
  </si>
  <si>
    <t>580103030003</t>
  </si>
  <si>
    <t>580103030006</t>
  </si>
  <si>
    <t>580103030008</t>
  </si>
  <si>
    <t>580103030009</t>
  </si>
  <si>
    <t>580103030010</t>
  </si>
  <si>
    <t>580104030001</t>
  </si>
  <si>
    <t>580104030002</t>
  </si>
  <si>
    <t>580104030003</t>
  </si>
  <si>
    <t>580104030005</t>
  </si>
  <si>
    <t>580104030008</t>
  </si>
  <si>
    <t>580104030009</t>
  </si>
  <si>
    <t>580104030010</t>
  </si>
  <si>
    <t>580104030011</t>
  </si>
  <si>
    <t>580105030001</t>
  </si>
  <si>
    <t>580105030002</t>
  </si>
  <si>
    <t>580105030004</t>
  </si>
  <si>
    <t>580105030005</t>
  </si>
  <si>
    <t>580105030006</t>
  </si>
  <si>
    <t>580105030007</t>
  </si>
  <si>
    <t>580106030001</t>
  </si>
  <si>
    <t>580106030002</t>
  </si>
  <si>
    <t>580106030003</t>
  </si>
  <si>
    <t>580106030004</t>
  </si>
  <si>
    <t>580106030005</t>
  </si>
  <si>
    <t>580107030001</t>
  </si>
  <si>
    <t>580107030004</t>
  </si>
  <si>
    <t>580107030007</t>
  </si>
  <si>
    <t>580107030008</t>
  </si>
  <si>
    <t>580107030009</t>
  </si>
  <si>
    <t>580109020001</t>
  </si>
  <si>
    <t>580109020003</t>
  </si>
  <si>
    <t>580109020004</t>
  </si>
  <si>
    <t>580109020006</t>
  </si>
  <si>
    <t>580201060003</t>
  </si>
  <si>
    <t>580201060004</t>
  </si>
  <si>
    <t>580201060005</t>
  </si>
  <si>
    <t>580201060006</t>
  </si>
  <si>
    <t>580201060007</t>
  </si>
  <si>
    <t>580201060008</t>
  </si>
  <si>
    <t>580201060009</t>
  </si>
  <si>
    <t>580201060010</t>
  </si>
  <si>
    <t>580203020001</t>
  </si>
  <si>
    <t>580203020002</t>
  </si>
  <si>
    <t>580203020004</t>
  </si>
  <si>
    <t>580203020005</t>
  </si>
  <si>
    <t>580203020007</t>
  </si>
  <si>
    <t>580203020008</t>
  </si>
  <si>
    <t>580205060002</t>
  </si>
  <si>
    <t>580205060003</t>
  </si>
  <si>
    <t>580205060004</t>
  </si>
  <si>
    <t>580205060005</t>
  </si>
  <si>
    <t>580205060006</t>
  </si>
  <si>
    <t>580205060007</t>
  </si>
  <si>
    <t>580205060011</t>
  </si>
  <si>
    <t>580205060012</t>
  </si>
  <si>
    <t>580205060013</t>
  </si>
  <si>
    <t>580205060014</t>
  </si>
  <si>
    <t>580205060015</t>
  </si>
  <si>
    <t>580205060018</t>
  </si>
  <si>
    <t>580205060019</t>
  </si>
  <si>
    <t>580205060020</t>
  </si>
  <si>
    <t>580205060022</t>
  </si>
  <si>
    <t>580206020002</t>
  </si>
  <si>
    <t>580206020003</t>
  </si>
  <si>
    <t>580206020004</t>
  </si>
  <si>
    <t>580207020001</t>
  </si>
  <si>
    <t>580207020002</t>
  </si>
  <si>
    <t>580207020003</t>
  </si>
  <si>
    <t>580208020001</t>
  </si>
  <si>
    <t>580208020002</t>
  </si>
  <si>
    <t>580208020003</t>
  </si>
  <si>
    <t>580208020004</t>
  </si>
  <si>
    <t>580209020001</t>
  </si>
  <si>
    <t>580209020002</t>
  </si>
  <si>
    <t>580209020003</t>
  </si>
  <si>
    <t>580209020004</t>
  </si>
  <si>
    <t>580211060002</t>
  </si>
  <si>
    <t>580211060003</t>
  </si>
  <si>
    <t>580211060004</t>
  </si>
  <si>
    <t>580211060005</t>
  </si>
  <si>
    <t>580211060006</t>
  </si>
  <si>
    <t>580211060007</t>
  </si>
  <si>
    <t>580211060009</t>
  </si>
  <si>
    <t>580211060010</t>
  </si>
  <si>
    <t>580211060011</t>
  </si>
  <si>
    <t>580211060014</t>
  </si>
  <si>
    <t>580211060015</t>
  </si>
  <si>
    <t>580211060016</t>
  </si>
  <si>
    <t>580211060017</t>
  </si>
  <si>
    <t>580211060018</t>
  </si>
  <si>
    <t>580212060001</t>
  </si>
  <si>
    <t>580212060002</t>
  </si>
  <si>
    <t>580212060003</t>
  </si>
  <si>
    <t>580212060004</t>
  </si>
  <si>
    <t>580212060005</t>
  </si>
  <si>
    <t>580212060006</t>
  </si>
  <si>
    <t>580212060007</t>
  </si>
  <si>
    <t>580224030001</t>
  </si>
  <si>
    <t>580224030002</t>
  </si>
  <si>
    <t>580224030003</t>
  </si>
  <si>
    <t>580224030004</t>
  </si>
  <si>
    <t>580224030005</t>
  </si>
  <si>
    <t>580224030006</t>
  </si>
  <si>
    <t>580224030007</t>
  </si>
  <si>
    <t>580224030008</t>
  </si>
  <si>
    <t>580224030009</t>
  </si>
  <si>
    <t>580224030010</t>
  </si>
  <si>
    <t>580224030011</t>
  </si>
  <si>
    <t>580232030002</t>
  </si>
  <si>
    <t>580232030004</t>
  </si>
  <si>
    <t>580232030005</t>
  </si>
  <si>
    <t>580232030006</t>
  </si>
  <si>
    <t>580232030008</t>
  </si>
  <si>
    <t>580232030010</t>
  </si>
  <si>
    <t>580232030011</t>
  </si>
  <si>
    <t>580232030012</t>
  </si>
  <si>
    <t>580232030014</t>
  </si>
  <si>
    <t>580233020001</t>
  </si>
  <si>
    <t>580233020002</t>
  </si>
  <si>
    <t>580233020003</t>
  </si>
  <si>
    <t>580234020001</t>
  </si>
  <si>
    <t>580234020002</t>
  </si>
  <si>
    <t>580235060002</t>
  </si>
  <si>
    <t>580235060003</t>
  </si>
  <si>
    <t>580235060004</t>
  </si>
  <si>
    <t>580235060005</t>
  </si>
  <si>
    <t>580235060006</t>
  </si>
  <si>
    <t>580235060007</t>
  </si>
  <si>
    <t>580301020001</t>
  </si>
  <si>
    <t>580301020002</t>
  </si>
  <si>
    <t>580301020003</t>
  </si>
  <si>
    <t>580302080001</t>
  </si>
  <si>
    <t>580303020001</t>
  </si>
  <si>
    <t>580304020001</t>
  </si>
  <si>
    <t>580305020001</t>
  </si>
  <si>
    <t>580305020004</t>
  </si>
  <si>
    <t>580306020001</t>
  </si>
  <si>
    <t>580401020001</t>
  </si>
  <si>
    <t>580401020003</t>
  </si>
  <si>
    <t>580401020004</t>
  </si>
  <si>
    <t>580401020005</t>
  </si>
  <si>
    <t>580402060002</t>
  </si>
  <si>
    <t>580402060003</t>
  </si>
  <si>
    <t>580402060004</t>
  </si>
  <si>
    <t>580402060005</t>
  </si>
  <si>
    <t>580403030002</t>
  </si>
  <si>
    <t>580403030004</t>
  </si>
  <si>
    <t>580403030005</t>
  </si>
  <si>
    <t>580403030009</t>
  </si>
  <si>
    <t>580403030010</t>
  </si>
  <si>
    <t>580403030013</t>
  </si>
  <si>
    <t>580403030014</t>
  </si>
  <si>
    <t>580403030017</t>
  </si>
  <si>
    <t>580404030001</t>
  </si>
  <si>
    <t>580404030002</t>
  </si>
  <si>
    <t>580404030004</t>
  </si>
  <si>
    <t>580404030005</t>
  </si>
  <si>
    <t>580404030006</t>
  </si>
  <si>
    <t>580404030007</t>
  </si>
  <si>
    <t>580404030008</t>
  </si>
  <si>
    <t>580404030009</t>
  </si>
  <si>
    <t>580404030011</t>
  </si>
  <si>
    <t>580405060001</t>
  </si>
  <si>
    <t>580405060003</t>
  </si>
  <si>
    <t>580405060008</t>
  </si>
  <si>
    <t>580405060010</t>
  </si>
  <si>
    <t>580405060011</t>
  </si>
  <si>
    <t>580405060012</t>
  </si>
  <si>
    <t>580405060013</t>
  </si>
  <si>
    <t>580405060014</t>
  </si>
  <si>
    <t>580405060016</t>
  </si>
  <si>
    <t>580406060001</t>
  </si>
  <si>
    <t>580406060005</t>
  </si>
  <si>
    <t>580406060007</t>
  </si>
  <si>
    <t>580406060009</t>
  </si>
  <si>
    <t>580410030005</t>
  </si>
  <si>
    <t>580410030008</t>
  </si>
  <si>
    <t>580410030014</t>
  </si>
  <si>
    <t>580410030017</t>
  </si>
  <si>
    <t>580410030018</t>
  </si>
  <si>
    <t>580410030019</t>
  </si>
  <si>
    <t>580410030020</t>
  </si>
  <si>
    <t>580410030021</t>
  </si>
  <si>
    <t>580413030003</t>
  </si>
  <si>
    <t>580413030005</t>
  </si>
  <si>
    <t>580413030008</t>
  </si>
  <si>
    <t>580413030009</t>
  </si>
  <si>
    <t>580413030011</t>
  </si>
  <si>
    <t>580413030012</t>
  </si>
  <si>
    <t>580413030013</t>
  </si>
  <si>
    <t>580501030001</t>
  </si>
  <si>
    <t>580501030002</t>
  </si>
  <si>
    <t>580501030003</t>
  </si>
  <si>
    <t>580501030004</t>
  </si>
  <si>
    <t>580501030005</t>
  </si>
  <si>
    <t>580501030006</t>
  </si>
  <si>
    <t>580501030007</t>
  </si>
  <si>
    <t>580502020001</t>
  </si>
  <si>
    <t>580502020002</t>
  </si>
  <si>
    <t>580502020004</t>
  </si>
  <si>
    <t>580502020005</t>
  </si>
  <si>
    <t>580502020006</t>
  </si>
  <si>
    <t>580503030001</t>
  </si>
  <si>
    <t>580503030003</t>
  </si>
  <si>
    <t>580503030004</t>
  </si>
  <si>
    <t>580503030006</t>
  </si>
  <si>
    <t>580503030007</t>
  </si>
  <si>
    <t>580503030008</t>
  </si>
  <si>
    <t>580504030001</t>
  </si>
  <si>
    <t>580504030003</t>
  </si>
  <si>
    <t>580504030004</t>
  </si>
  <si>
    <t>580504030005</t>
  </si>
  <si>
    <t>580504030006</t>
  </si>
  <si>
    <t>580505020002</t>
  </si>
  <si>
    <t>580505020003</t>
  </si>
  <si>
    <t>580505020004</t>
  </si>
  <si>
    <t>580505020005</t>
  </si>
  <si>
    <t>580505020006</t>
  </si>
  <si>
    <t>580506030003</t>
  </si>
  <si>
    <t>580506030004</t>
  </si>
  <si>
    <t>580506030005</t>
  </si>
  <si>
    <t>580506030007</t>
  </si>
  <si>
    <t>580506030008</t>
  </si>
  <si>
    <t>580507060002</t>
  </si>
  <si>
    <t>580507060003</t>
  </si>
  <si>
    <t>580507060004</t>
  </si>
  <si>
    <t>580507060005</t>
  </si>
  <si>
    <t>580507060006</t>
  </si>
  <si>
    <t>580507060007</t>
  </si>
  <si>
    <t>580507060008</t>
  </si>
  <si>
    <t>580507060009</t>
  </si>
  <si>
    <t>580507060010</t>
  </si>
  <si>
    <t>580507060011</t>
  </si>
  <si>
    <t>580509030001</t>
  </si>
  <si>
    <t>580509030004</t>
  </si>
  <si>
    <t>580509030005</t>
  </si>
  <si>
    <t>580509030007</t>
  </si>
  <si>
    <t>580509030010</t>
  </si>
  <si>
    <t>580509030011</t>
  </si>
  <si>
    <t>580509030012</t>
  </si>
  <si>
    <t>580512030001</t>
  </si>
  <si>
    <t>580512030002</t>
  </si>
  <si>
    <t>580512030003</t>
  </si>
  <si>
    <t>580512030004</t>
  </si>
  <si>
    <t>580512030005</t>
  </si>
  <si>
    <t>580512030006</t>
  </si>
  <si>
    <t>580512030007</t>
  </si>
  <si>
    <t>580512030009</t>
  </si>
  <si>
    <t>580512030010</t>
  </si>
  <si>
    <t>580512030012</t>
  </si>
  <si>
    <t>580512030013</t>
  </si>
  <si>
    <t>580512030015</t>
  </si>
  <si>
    <t>580512030016</t>
  </si>
  <si>
    <t>580512030018</t>
  </si>
  <si>
    <t>580512030020</t>
  </si>
  <si>
    <t>580512030021</t>
  </si>
  <si>
    <t>580512030026</t>
  </si>
  <si>
    <t>580513030001</t>
  </si>
  <si>
    <t>580513030002</t>
  </si>
  <si>
    <t>580513030003</t>
  </si>
  <si>
    <t>580513030005</t>
  </si>
  <si>
    <t>580513030006</t>
  </si>
  <si>
    <t>580513030007</t>
  </si>
  <si>
    <t>580513030008</t>
  </si>
  <si>
    <t>580513030009</t>
  </si>
  <si>
    <t>580514020001</t>
  </si>
  <si>
    <t>580601040002</t>
  </si>
  <si>
    <t>580601040003</t>
  </si>
  <si>
    <t>580601040004</t>
  </si>
  <si>
    <t>580601040005</t>
  </si>
  <si>
    <t>580602040002</t>
  </si>
  <si>
    <t>580602040003</t>
  </si>
  <si>
    <t>580602040004</t>
  </si>
  <si>
    <t>580602040006</t>
  </si>
  <si>
    <t>580602040007</t>
  </si>
  <si>
    <t>580602040008</t>
  </si>
  <si>
    <t>580602040009</t>
  </si>
  <si>
    <t>580603020001</t>
  </si>
  <si>
    <t>580701020001</t>
  </si>
  <si>
    <t>580801060001</t>
  </si>
  <si>
    <t>580801060004</t>
  </si>
  <si>
    <t>580801060005</t>
  </si>
  <si>
    <t>580801060007</t>
  </si>
  <si>
    <t>580801060008</t>
  </si>
  <si>
    <t>580801060013</t>
  </si>
  <si>
    <t>580801060014</t>
  </si>
  <si>
    <t>580801060016</t>
  </si>
  <si>
    <t>580801060018</t>
  </si>
  <si>
    <t>580801060019</t>
  </si>
  <si>
    <t>580801060022</t>
  </si>
  <si>
    <t>580801060024</t>
  </si>
  <si>
    <t>580805060001</t>
  </si>
  <si>
    <t>580805060004</t>
  </si>
  <si>
    <t>580805060005</t>
  </si>
  <si>
    <t>580805060006</t>
  </si>
  <si>
    <t>580805060007</t>
  </si>
  <si>
    <t>580901020001</t>
  </si>
  <si>
    <t>580902020001</t>
  </si>
  <si>
    <t>580902020002</t>
  </si>
  <si>
    <t>580902020004</t>
  </si>
  <si>
    <t>580903020001</t>
  </si>
  <si>
    <t>580905020001</t>
  </si>
  <si>
    <t>580905020002</t>
  </si>
  <si>
    <t>580905020004</t>
  </si>
  <si>
    <t>580906030001</t>
  </si>
  <si>
    <t>580906030002</t>
  </si>
  <si>
    <t>580906030003</t>
  </si>
  <si>
    <t>580909020001</t>
  </si>
  <si>
    <t>580910080001</t>
  </si>
  <si>
    <t>580912060001</t>
  </si>
  <si>
    <t>580912060002</t>
  </si>
  <si>
    <t>580912060003</t>
  </si>
  <si>
    <t>580912060004</t>
  </si>
  <si>
    <t>580912060005</t>
  </si>
  <si>
    <t>580913080001</t>
  </si>
  <si>
    <t>580917020001</t>
  </si>
  <si>
    <t>581002020001</t>
  </si>
  <si>
    <t>581004020001</t>
  </si>
  <si>
    <t>581005020002</t>
  </si>
  <si>
    <t>581005020003</t>
  </si>
  <si>
    <t>581010020001</t>
  </si>
  <si>
    <t>581010020002</t>
  </si>
  <si>
    <t>581012020001</t>
  </si>
  <si>
    <t>581012020002</t>
  </si>
  <si>
    <t>581015080001</t>
  </si>
  <si>
    <t>590501060002</t>
  </si>
  <si>
    <t>590501060003</t>
  </si>
  <si>
    <t>590801040001</t>
  </si>
  <si>
    <t>590801040002</t>
  </si>
  <si>
    <t>590901060005</t>
  </si>
  <si>
    <t>590901060006</t>
  </si>
  <si>
    <t>591201040002</t>
  </si>
  <si>
    <t>591201040003</t>
  </si>
  <si>
    <t>591301040001</t>
  </si>
  <si>
    <t>591302040003</t>
  </si>
  <si>
    <t>591302040004</t>
  </si>
  <si>
    <t>591401060002</t>
  </si>
  <si>
    <t>591401060003</t>
  </si>
  <si>
    <t>591401060004</t>
  </si>
  <si>
    <t>591401060005</t>
  </si>
  <si>
    <t>591401060006</t>
  </si>
  <si>
    <t>591502040003</t>
  </si>
  <si>
    <t>591502040004</t>
  </si>
  <si>
    <t>600101060002</t>
  </si>
  <si>
    <t>600101060004</t>
  </si>
  <si>
    <t>600101060005</t>
  </si>
  <si>
    <t>600101060006</t>
  </si>
  <si>
    <t>600301040002</t>
  </si>
  <si>
    <t>600301040003</t>
  </si>
  <si>
    <t>600402040001</t>
  </si>
  <si>
    <t>600402040003</t>
  </si>
  <si>
    <t>600402040004</t>
  </si>
  <si>
    <t>600601060001</t>
  </si>
  <si>
    <t>600601060002</t>
  </si>
  <si>
    <t>600601060006</t>
  </si>
  <si>
    <t>600601060007</t>
  </si>
  <si>
    <t>600801040001</t>
  </si>
  <si>
    <t>600801040002</t>
  </si>
  <si>
    <t>600801040003</t>
  </si>
  <si>
    <t>600903040001</t>
  </si>
  <si>
    <t>600903040003</t>
  </si>
  <si>
    <t>600903040004</t>
  </si>
  <si>
    <t>610301060001</t>
  </si>
  <si>
    <t>610301060003</t>
  </si>
  <si>
    <t>610301060006</t>
  </si>
  <si>
    <t>610301060007</t>
  </si>
  <si>
    <t>610301060008</t>
  </si>
  <si>
    <t>610327020002</t>
  </si>
  <si>
    <t>610501040001</t>
  </si>
  <si>
    <t>610501040002</t>
  </si>
  <si>
    <t>610600010001</t>
  </si>
  <si>
    <t>610600010002</t>
  </si>
  <si>
    <t>610600010003</t>
  </si>
  <si>
    <t>610600010004</t>
  </si>
  <si>
    <t>610600010007</t>
  </si>
  <si>
    <t>610600010008</t>
  </si>
  <si>
    <t>610600010011</t>
  </si>
  <si>
    <t>610600010012</t>
  </si>
  <si>
    <t>610600010014</t>
  </si>
  <si>
    <t>610600010015</t>
  </si>
  <si>
    <t>610600010017</t>
  </si>
  <si>
    <t>610600010019</t>
  </si>
  <si>
    <t>610801040001</t>
  </si>
  <si>
    <t>610801040002</t>
  </si>
  <si>
    <t>610801040003</t>
  </si>
  <si>
    <t>610901040002</t>
  </si>
  <si>
    <t>610901040003</t>
  </si>
  <si>
    <t>610901040004</t>
  </si>
  <si>
    <t>611001040001</t>
  </si>
  <si>
    <t>611001040002</t>
  </si>
  <si>
    <t>611001040003</t>
  </si>
  <si>
    <t>620600010011</t>
  </si>
  <si>
    <t>620600010012</t>
  </si>
  <si>
    <t>620600010013</t>
  </si>
  <si>
    <t>620600010014</t>
  </si>
  <si>
    <t>620600010015</t>
  </si>
  <si>
    <t>620600010017</t>
  </si>
  <si>
    <t>620600010020</t>
  </si>
  <si>
    <t>620600010022</t>
  </si>
  <si>
    <t>620600010024</t>
  </si>
  <si>
    <t>620600010025</t>
  </si>
  <si>
    <t>620803040001</t>
  </si>
  <si>
    <t>620803040002</t>
  </si>
  <si>
    <t>620803040003</t>
  </si>
  <si>
    <t>620901060001</t>
  </si>
  <si>
    <t>620901060002</t>
  </si>
  <si>
    <t>620901060003</t>
  </si>
  <si>
    <t>620901060008</t>
  </si>
  <si>
    <t>620901060009</t>
  </si>
  <si>
    <t>621001060004</t>
  </si>
  <si>
    <t>621001060005</t>
  </si>
  <si>
    <t>621001060006</t>
  </si>
  <si>
    <t>621101060001</t>
  </si>
  <si>
    <t>621101060002</t>
  </si>
  <si>
    <t>621101060004</t>
  </si>
  <si>
    <t>621101060005</t>
  </si>
  <si>
    <t>621201060001</t>
  </si>
  <si>
    <t>621201060002</t>
  </si>
  <si>
    <t>621201060004</t>
  </si>
  <si>
    <t>621201060005</t>
  </si>
  <si>
    <t>621201060006</t>
  </si>
  <si>
    <t>621601060001</t>
  </si>
  <si>
    <t>621601060002</t>
  </si>
  <si>
    <t>621601060003</t>
  </si>
  <si>
    <t>621601060004</t>
  </si>
  <si>
    <t>621601060005</t>
  </si>
  <si>
    <t>621601060007</t>
  </si>
  <si>
    <t>621801060001</t>
  </si>
  <si>
    <t>621801060003</t>
  </si>
  <si>
    <t>621801060004</t>
  </si>
  <si>
    <t>621801060005</t>
  </si>
  <si>
    <t>621801060006</t>
  </si>
  <si>
    <t>622002060002</t>
  </si>
  <si>
    <t>622002060004</t>
  </si>
  <si>
    <t>622002060005</t>
  </si>
  <si>
    <t>630101040001</t>
  </si>
  <si>
    <t>630202040001</t>
  </si>
  <si>
    <t>630300010001</t>
  </si>
  <si>
    <t>630300010003</t>
  </si>
  <si>
    <t>630300010004</t>
  </si>
  <si>
    <t>630300010006</t>
  </si>
  <si>
    <t>630300010007</t>
  </si>
  <si>
    <t>630601040001</t>
  </si>
  <si>
    <t>630701040002</t>
  </si>
  <si>
    <t>630701040003</t>
  </si>
  <si>
    <t>630801040001</t>
  </si>
  <si>
    <t>630801040003</t>
  </si>
  <si>
    <t>630902030001</t>
  </si>
  <si>
    <t>630902030002</t>
  </si>
  <si>
    <t>630902030003</t>
  </si>
  <si>
    <t>630902030004</t>
  </si>
  <si>
    <t>630918080001</t>
  </si>
  <si>
    <t>631201040001</t>
  </si>
  <si>
    <t>631201040002</t>
  </si>
  <si>
    <t>640101040001</t>
  </si>
  <si>
    <t>640101040002</t>
  </si>
  <si>
    <t>640502040001</t>
  </si>
  <si>
    <t>640502040002</t>
  </si>
  <si>
    <t>640601020001</t>
  </si>
  <si>
    <t>640701040002</t>
  </si>
  <si>
    <t>640701040003</t>
  </si>
  <si>
    <t>640701040004</t>
  </si>
  <si>
    <t>640801040002</t>
  </si>
  <si>
    <t>640801040003</t>
  </si>
  <si>
    <t>641001040001</t>
  </si>
  <si>
    <t>641001040002</t>
  </si>
  <si>
    <t>641301060001</t>
  </si>
  <si>
    <t>641301060002</t>
  </si>
  <si>
    <t>641301060003</t>
  </si>
  <si>
    <t>641301060004</t>
  </si>
  <si>
    <t>641301060005</t>
  </si>
  <si>
    <t>641401040001</t>
  </si>
  <si>
    <t>641501040001</t>
  </si>
  <si>
    <t>641501040002</t>
  </si>
  <si>
    <t>641610040002</t>
  </si>
  <si>
    <t>641610040003</t>
  </si>
  <si>
    <t>641701060001</t>
  </si>
  <si>
    <t>641701060002</t>
  </si>
  <si>
    <t>650101060001</t>
  </si>
  <si>
    <t>650101060002</t>
  </si>
  <si>
    <t>650101060003</t>
  </si>
  <si>
    <t>650101060005</t>
  </si>
  <si>
    <t>650101060006</t>
  </si>
  <si>
    <t>650301040002</t>
  </si>
  <si>
    <t>650301040003</t>
  </si>
  <si>
    <t>650301040004</t>
  </si>
  <si>
    <t>650501040001</t>
  </si>
  <si>
    <t>650501040002</t>
  </si>
  <si>
    <t>650501040003</t>
  </si>
  <si>
    <t>650701040001</t>
  </si>
  <si>
    <t>650701040002</t>
  </si>
  <si>
    <t>650801060001</t>
  </si>
  <si>
    <t>650801060003</t>
  </si>
  <si>
    <t>650801060004</t>
  </si>
  <si>
    <t>650801060005</t>
  </si>
  <si>
    <t>650901060001</t>
  </si>
  <si>
    <t>650901060002</t>
  </si>
  <si>
    <t>650901060003</t>
  </si>
  <si>
    <t>650901060004</t>
  </si>
  <si>
    <t>650902040001</t>
  </si>
  <si>
    <t>650902040002</t>
  </si>
  <si>
    <t>650902040003</t>
  </si>
  <si>
    <t>651201060001</t>
  </si>
  <si>
    <t>651201060003</t>
  </si>
  <si>
    <t>651201060004</t>
  </si>
  <si>
    <t>651402040001</t>
  </si>
  <si>
    <t>651402040002</t>
  </si>
  <si>
    <t>651402040003</t>
  </si>
  <si>
    <t>651501060002</t>
  </si>
  <si>
    <t>651501060004</t>
  </si>
  <si>
    <t>651501060005</t>
  </si>
  <si>
    <t>651503040002</t>
  </si>
  <si>
    <t>651503040003</t>
  </si>
  <si>
    <t>651503040004</t>
  </si>
  <si>
    <t>660101030001</t>
  </si>
  <si>
    <t>660101030002</t>
  </si>
  <si>
    <t>660101030004</t>
  </si>
  <si>
    <t>660101030005</t>
  </si>
  <si>
    <t>660101030006</t>
  </si>
  <si>
    <t>660102060001</t>
  </si>
  <si>
    <t>660102060002</t>
  </si>
  <si>
    <t>660102060003</t>
  </si>
  <si>
    <t>660102060004</t>
  </si>
  <si>
    <t>660102060005</t>
  </si>
  <si>
    <t>660102060006</t>
  </si>
  <si>
    <t>660102060007</t>
  </si>
  <si>
    <t>660202030001</t>
  </si>
  <si>
    <t>660202030002</t>
  </si>
  <si>
    <t>660202030003</t>
  </si>
  <si>
    <t>660203060002</t>
  </si>
  <si>
    <t>660203060005</t>
  </si>
  <si>
    <t>660203060006</t>
  </si>
  <si>
    <t>660203060007</t>
  </si>
  <si>
    <t>660203060008</t>
  </si>
  <si>
    <t>660301030001</t>
  </si>
  <si>
    <t>660301030003</t>
  </si>
  <si>
    <t>660301030004</t>
  </si>
  <si>
    <t>660301030005</t>
  </si>
  <si>
    <t>660301030006</t>
  </si>
  <si>
    <t>660302030001</t>
  </si>
  <si>
    <t>660302030002</t>
  </si>
  <si>
    <t>660302030003</t>
  </si>
  <si>
    <t>660303030002</t>
  </si>
  <si>
    <t>660303030003</t>
  </si>
  <si>
    <t>660303030004</t>
  </si>
  <si>
    <t>660401030001</t>
  </si>
  <si>
    <t>660401030002</t>
  </si>
  <si>
    <t>660401030003</t>
  </si>
  <si>
    <t>660401030006</t>
  </si>
  <si>
    <t>660401030007</t>
  </si>
  <si>
    <t>660402020001</t>
  </si>
  <si>
    <t>660402020002</t>
  </si>
  <si>
    <t>660402020003</t>
  </si>
  <si>
    <t>660402020004</t>
  </si>
  <si>
    <t>660403030001</t>
  </si>
  <si>
    <t>660403030002</t>
  </si>
  <si>
    <t>660403030003</t>
  </si>
  <si>
    <t>660404030001</t>
  </si>
  <si>
    <t>660404030002</t>
  </si>
  <si>
    <t>660404030003</t>
  </si>
  <si>
    <t>660405030001</t>
  </si>
  <si>
    <t>660405030002</t>
  </si>
  <si>
    <t>660405030003</t>
  </si>
  <si>
    <t>660406030001</t>
  </si>
  <si>
    <t>660406030002</t>
  </si>
  <si>
    <t>660406030003</t>
  </si>
  <si>
    <t>660407060001</t>
  </si>
  <si>
    <t>660407060003</t>
  </si>
  <si>
    <t>660407060004</t>
  </si>
  <si>
    <t>660407060006</t>
  </si>
  <si>
    <t>660407060009</t>
  </si>
  <si>
    <t>660409020001</t>
  </si>
  <si>
    <t>660409020002</t>
  </si>
  <si>
    <t>660409020003</t>
  </si>
  <si>
    <t>660410020001</t>
  </si>
  <si>
    <t>660410020002</t>
  </si>
  <si>
    <t>660410020003</t>
  </si>
  <si>
    <t>660411020002</t>
  </si>
  <si>
    <t>660411020003</t>
  </si>
  <si>
    <t>660411020004</t>
  </si>
  <si>
    <t>660412020001</t>
  </si>
  <si>
    <t>660412020002</t>
  </si>
  <si>
    <t>660412020003</t>
  </si>
  <si>
    <t>660412020004</t>
  </si>
  <si>
    <t>660501060002</t>
  </si>
  <si>
    <t>660501060003</t>
  </si>
  <si>
    <t>660501060004</t>
  </si>
  <si>
    <t>660501060005</t>
  </si>
  <si>
    <t>660501060008</t>
  </si>
  <si>
    <t>660501060009</t>
  </si>
  <si>
    <t>660701030001</t>
  </si>
  <si>
    <t>660701030002</t>
  </si>
  <si>
    <t>660701030003</t>
  </si>
  <si>
    <t>660701030004</t>
  </si>
  <si>
    <t>660701030005</t>
  </si>
  <si>
    <t>660701030006</t>
  </si>
  <si>
    <t>660801060003</t>
  </si>
  <si>
    <t>660801060005</t>
  </si>
  <si>
    <t>660801060006</t>
  </si>
  <si>
    <t>660801060007</t>
  </si>
  <si>
    <t>660802040001</t>
  </si>
  <si>
    <t>660803020001</t>
  </si>
  <si>
    <t>660803020002</t>
  </si>
  <si>
    <t>660803020003</t>
  </si>
  <si>
    <t>660803020004</t>
  </si>
  <si>
    <t>660804020002</t>
  </si>
  <si>
    <t>660804020003</t>
  </si>
  <si>
    <t>660805030001</t>
  </si>
  <si>
    <t>660805030003</t>
  </si>
  <si>
    <t>660805030004</t>
  </si>
  <si>
    <t>660805030005</t>
  </si>
  <si>
    <t>660806020001</t>
  </si>
  <si>
    <t>660809030002</t>
  </si>
  <si>
    <t>660809030003</t>
  </si>
  <si>
    <t>660809030004</t>
  </si>
  <si>
    <t>660900010001</t>
  </si>
  <si>
    <t>660900010002</t>
  </si>
  <si>
    <t>660900010004</t>
  </si>
  <si>
    <t>660900010005</t>
  </si>
  <si>
    <t>660900010006</t>
  </si>
  <si>
    <t>660900010007</t>
  </si>
  <si>
    <t>660900010008</t>
  </si>
  <si>
    <t>660900010009</t>
  </si>
  <si>
    <t>660900010010</t>
  </si>
  <si>
    <t>660900010011</t>
  </si>
  <si>
    <t>660900010013</t>
  </si>
  <si>
    <t>660900010014</t>
  </si>
  <si>
    <t>660900010023</t>
  </si>
  <si>
    <t>660900010026</t>
  </si>
  <si>
    <t>661004060001</t>
  </si>
  <si>
    <t>661004060002</t>
  </si>
  <si>
    <t>661004060003</t>
  </si>
  <si>
    <t>661004060004</t>
  </si>
  <si>
    <t>661004060005</t>
  </si>
  <si>
    <t>661004060006</t>
  </si>
  <si>
    <t>661100010001</t>
  </si>
  <si>
    <t>661100010002</t>
  </si>
  <si>
    <t>661100010003</t>
  </si>
  <si>
    <t>661100010004</t>
  </si>
  <si>
    <t>661100010008</t>
  </si>
  <si>
    <t>661100010009</t>
  </si>
  <si>
    <t>661100010011</t>
  </si>
  <si>
    <t>661100010013</t>
  </si>
  <si>
    <t>661100010014</t>
  </si>
  <si>
    <t>661100010016</t>
  </si>
  <si>
    <t>661201060002</t>
  </si>
  <si>
    <t>661201060005</t>
  </si>
  <si>
    <t>661201060006</t>
  </si>
  <si>
    <t>661201060007</t>
  </si>
  <si>
    <t>661301040002</t>
  </si>
  <si>
    <t>661301040003</t>
  </si>
  <si>
    <t>661401030001</t>
  </si>
  <si>
    <t>661401030002</t>
  </si>
  <si>
    <t>661401030003</t>
  </si>
  <si>
    <t>661401030005</t>
  </si>
  <si>
    <t>661401030006</t>
  </si>
  <si>
    <t>661401030007</t>
  </si>
  <si>
    <t>661402020001</t>
  </si>
  <si>
    <t>661402020002</t>
  </si>
  <si>
    <t>661402020004</t>
  </si>
  <si>
    <t>661500010001</t>
  </si>
  <si>
    <t>661500010002</t>
  </si>
  <si>
    <t>661500010003</t>
  </si>
  <si>
    <t>661500010004</t>
  </si>
  <si>
    <t>661500010009</t>
  </si>
  <si>
    <t>661500010010</t>
  </si>
  <si>
    <t>661601030001</t>
  </si>
  <si>
    <t>661601030002</t>
  </si>
  <si>
    <t>661601030003</t>
  </si>
  <si>
    <t>661601030004</t>
  </si>
  <si>
    <t>661601030005</t>
  </si>
  <si>
    <t>661601030006</t>
  </si>
  <si>
    <t>661800010001</t>
  </si>
  <si>
    <t>661800010002</t>
  </si>
  <si>
    <t>661800010003</t>
  </si>
  <si>
    <t>661800010004</t>
  </si>
  <si>
    <t>661800010005</t>
  </si>
  <si>
    <t>661901030001</t>
  </si>
  <si>
    <t>661901030002</t>
  </si>
  <si>
    <t>661901030004</t>
  </si>
  <si>
    <t>661901030005</t>
  </si>
  <si>
    <t>661904030003</t>
  </si>
  <si>
    <t>661904030004</t>
  </si>
  <si>
    <t>661904030005</t>
  </si>
  <si>
    <t>661904030006</t>
  </si>
  <si>
    <t>661904030008</t>
  </si>
  <si>
    <t>661904030010</t>
  </si>
  <si>
    <t>661905020001</t>
  </si>
  <si>
    <t>661905020002</t>
  </si>
  <si>
    <t>661905020003</t>
  </si>
  <si>
    <t>662001030001</t>
  </si>
  <si>
    <t>662001030002</t>
  </si>
  <si>
    <t>662001030003</t>
  </si>
  <si>
    <t>662001030004</t>
  </si>
  <si>
    <t>662001030005</t>
  </si>
  <si>
    <t>662001030010</t>
  </si>
  <si>
    <t>662001030011</t>
  </si>
  <si>
    <t>662101060001</t>
  </si>
  <si>
    <t>662101060002</t>
  </si>
  <si>
    <t>662101060003</t>
  </si>
  <si>
    <t>662101060004</t>
  </si>
  <si>
    <t>662200010001</t>
  </si>
  <si>
    <t>662200010002</t>
  </si>
  <si>
    <t>662200010003</t>
  </si>
  <si>
    <t>662200010005</t>
  </si>
  <si>
    <t>662200010006</t>
  </si>
  <si>
    <t>662200010011</t>
  </si>
  <si>
    <t>662200010012</t>
  </si>
  <si>
    <t>662300010001</t>
  </si>
  <si>
    <t>662300010002</t>
  </si>
  <si>
    <t>662300010004</t>
  </si>
  <si>
    <t>662300010005</t>
  </si>
  <si>
    <t>662300010007</t>
  </si>
  <si>
    <t>662300010008</t>
  </si>
  <si>
    <t>662300010009</t>
  </si>
  <si>
    <t>662300010013</t>
  </si>
  <si>
    <t>662300010014</t>
  </si>
  <si>
    <t>662300010015</t>
  </si>
  <si>
    <t>662300010016</t>
  </si>
  <si>
    <t>662300010017</t>
  </si>
  <si>
    <t>662300010018</t>
  </si>
  <si>
    <t>662300010019</t>
  </si>
  <si>
    <t>662300010021</t>
  </si>
  <si>
    <t>662300010022</t>
  </si>
  <si>
    <t>662300010023</t>
  </si>
  <si>
    <t>662300010024</t>
  </si>
  <si>
    <t>662300010025</t>
  </si>
  <si>
    <t>662300010026</t>
  </si>
  <si>
    <t>662300010027</t>
  </si>
  <si>
    <t>662300010028</t>
  </si>
  <si>
    <t>662300010029</t>
  </si>
  <si>
    <t>662300010030</t>
  </si>
  <si>
    <t>662300010033</t>
  </si>
  <si>
    <t>662300010036</t>
  </si>
  <si>
    <t>662300010037</t>
  </si>
  <si>
    <t>662300010038</t>
  </si>
  <si>
    <t>662300010040</t>
  </si>
  <si>
    <t>662300010043</t>
  </si>
  <si>
    <t>662300010044</t>
  </si>
  <si>
    <t>662300010045</t>
  </si>
  <si>
    <t>662300010046</t>
  </si>
  <si>
    <t>662300010047</t>
  </si>
  <si>
    <t>662300010048</t>
  </si>
  <si>
    <t>662300010050</t>
  </si>
  <si>
    <t>662300010055</t>
  </si>
  <si>
    <t>662300010056</t>
  </si>
  <si>
    <t>662300010057</t>
  </si>
  <si>
    <t>662300010058</t>
  </si>
  <si>
    <t>662401060001</t>
  </si>
  <si>
    <t>662401060003</t>
  </si>
  <si>
    <t>662401060004</t>
  </si>
  <si>
    <t>662401060005</t>
  </si>
  <si>
    <t>662401060007</t>
  </si>
  <si>
    <t>662401060008</t>
  </si>
  <si>
    <t>662401060009</t>
  </si>
  <si>
    <t>662401060010</t>
  </si>
  <si>
    <t>662402060001</t>
  </si>
  <si>
    <t>662402060002</t>
  </si>
  <si>
    <t>662402060003</t>
  </si>
  <si>
    <t>662402060004</t>
  </si>
  <si>
    <t>662402060005</t>
  </si>
  <si>
    <t>670201060001</t>
  </si>
  <si>
    <t>670201060002</t>
  </si>
  <si>
    <t>670201060004</t>
  </si>
  <si>
    <t>670401040001</t>
  </si>
  <si>
    <t>670401040002</t>
  </si>
  <si>
    <t>670401040003</t>
  </si>
  <si>
    <t>671002040001</t>
  </si>
  <si>
    <t>671201060001</t>
  </si>
  <si>
    <t>671201060002</t>
  </si>
  <si>
    <t>671501040001</t>
  </si>
  <si>
    <t>671501040002</t>
  </si>
  <si>
    <t>680601060001</t>
  </si>
  <si>
    <t>680601060002</t>
  </si>
  <si>
    <t>680601060005</t>
  </si>
  <si>
    <t>680801040001</t>
  </si>
  <si>
    <t>680801040002</t>
  </si>
  <si>
    <t>12-Digit BEDS:</t>
  </si>
  <si>
    <t>K</t>
  </si>
  <si>
    <t>AMK</t>
  </si>
  <si>
    <t>PMK</t>
  </si>
  <si>
    <t xml:space="preserve">                                   Last Two weeks of August</t>
  </si>
  <si>
    <t>NORTH ALBANY ACADEMY MIDDLE SCHOOL</t>
  </si>
  <si>
    <t>010100010051</t>
  </si>
  <si>
    <t>EDMUND J O'NEAL MIDDLE SCHOOL OF EXCELLENCE</t>
  </si>
  <si>
    <t>WELLSVILLE SECONDARY SCHOOL</t>
  </si>
  <si>
    <t>ALLEGANY-LIMESTONE MIDDLE-HIGH SCHOOL</t>
  </si>
  <si>
    <t>WARRIOR ACADEMY</t>
  </si>
  <si>
    <t>043200050008</t>
  </si>
  <si>
    <t>SALAMANCA HIGH SCHOOL</t>
  </si>
  <si>
    <t>SENECA INTERMEDIATE SCHOOL</t>
  </si>
  <si>
    <t>SOUTHERN CAYUGA  7-12 SECONDARY SCHOOL</t>
  </si>
  <si>
    <t>UNION SPRINGS HIGH SCHOOL</t>
  </si>
  <si>
    <t>ANDREW J SMITH ELEMENTARY SCHOOL</t>
  </si>
  <si>
    <t>051901040002</t>
  </si>
  <si>
    <t>WHEELOCK PRIMARY SCHOOL</t>
  </si>
  <si>
    <t>062201060005</t>
  </si>
  <si>
    <t xml:space="preserve">HENDY AVENUE SCHOOL </t>
  </si>
  <si>
    <t xml:space="preserve">DIVEN SCHOOL </t>
  </si>
  <si>
    <t>RIVERSIDE ELEMENTARY</t>
  </si>
  <si>
    <t>KEESEVILLE PRIMARY SCHOOL</t>
  </si>
  <si>
    <t>PERU MIDDLE SCHOOL</t>
  </si>
  <si>
    <t>091101060008</t>
  </si>
  <si>
    <t>PERU HIGH SCHOOL</t>
  </si>
  <si>
    <t>HUDSON HIGH SCHOOL</t>
  </si>
  <si>
    <t>MONTGOMERY C SMITH ELEMENTARY SCHOOL</t>
  </si>
  <si>
    <t>WARREN STREET ACADEMY</t>
  </si>
  <si>
    <t>FE SMITH INTERMEDIATE SCHOOL</t>
  </si>
  <si>
    <t>FRANKLYN S BARRY PRIMARY SCHOOL</t>
  </si>
  <si>
    <t>CORTLAND HIGH SCHOOL</t>
  </si>
  <si>
    <t>RANDALL MIDDLE SCHOOL</t>
  </si>
  <si>
    <t>STISSING MOUNTAIN JUNIOR/SENIOR HIGH SCHOOL</t>
  </si>
  <si>
    <t>COLUMBUS SCHOOL</t>
  </si>
  <si>
    <t>131500010013</t>
  </si>
  <si>
    <t xml:space="preserve">TITUSVILLE INTERMEDIATE </t>
  </si>
  <si>
    <t>LEWIS J BENNETT HIGH SCHOOL OF INNOVATIVE TECHNOLGY</t>
  </si>
  <si>
    <t>PFC WILLIAM J GRABIARZ #79</t>
  </si>
  <si>
    <t>BUFFALO SCHOOL OF CULINARY ARTS AND HOSPITALITY MANAGEMENT</t>
  </si>
  <si>
    <t>140600010313</t>
  </si>
  <si>
    <t>BURGARD HIGH SCHOOL</t>
  </si>
  <si>
    <t>CITY HONORS SCHOOL</t>
  </si>
  <si>
    <t>PS 74 HAMLIN PARK - CLAUDE AND OUIDA CLAPP ACADEMY</t>
  </si>
  <si>
    <t>ACADEMY SCHOOL</t>
  </si>
  <si>
    <t>HERMAN BADILLO BILINGUAL ACADEMY</t>
  </si>
  <si>
    <t>COMMUNITY SCHOOL #53</t>
  </si>
  <si>
    <t>PS 61 ARTHUR O EVE SCHOOL OF DISTINCTION</t>
  </si>
  <si>
    <t>PS 65 ROOSEVELT ECC</t>
  </si>
  <si>
    <t>PS 66 NORTH PARK MIDDLE ACADEMY</t>
  </si>
  <si>
    <t>INTERNATIONAL PREPARATORY SCHOOL (THE)</t>
  </si>
  <si>
    <t>RESEARCH LABORATORY HIGH SCHOOL FOR BIOINFORMATICS AND LIFE SCIENCES</t>
  </si>
  <si>
    <t>140600010317</t>
  </si>
  <si>
    <t>WATERFRONT ELEMENTARY SCHOOL</t>
  </si>
  <si>
    <t>PATHWAYS ACADEMY</t>
  </si>
  <si>
    <t>140600010316</t>
  </si>
  <si>
    <t>EAST COMMUNITY SCHOOL</t>
  </si>
  <si>
    <t>MATH SCIENCE TECHNOLOGY PREPARATORY SCHOOL AT 197</t>
  </si>
  <si>
    <t>BUILD COMMUNITY SCHOOL</t>
  </si>
  <si>
    <t>140600010312</t>
  </si>
  <si>
    <t>MARTIN LUTHER KING JR #48</t>
  </si>
  <si>
    <t>140600010314</t>
  </si>
  <si>
    <t>NORTH PARK COMMUNITY SCHOOL #50</t>
  </si>
  <si>
    <t>140600010315</t>
  </si>
  <si>
    <t>EDEN MIDDLE &amp; HIGH SCHOOL</t>
  </si>
  <si>
    <t>HOLLAND HIGH SCHOOL</t>
  </si>
  <si>
    <t>HOLLAND MIDDLE SCHOOL</t>
  </si>
  <si>
    <t>141701040004</t>
  </si>
  <si>
    <t>151801040002</t>
  </si>
  <si>
    <t>151801040001</t>
  </si>
  <si>
    <t>LIVONIA MIDDLE/HIGH SCHOOL</t>
  </si>
  <si>
    <t>DALTON-NUNDA PRIMARY SCHOOL</t>
  </si>
  <si>
    <t>DALTON-NUNDA INTERMEDIATE SCHOOL</t>
  </si>
  <si>
    <t>DALTON-NUNDA SECONDARY SCHOOL</t>
  </si>
  <si>
    <t>EDISON CAREER AND TECHNOLOGY HIGH SCHOOL</t>
  </si>
  <si>
    <t xml:space="preserve">LEADERSHIP ACADEMY FOR YOUNG MEN </t>
  </si>
  <si>
    <t xml:space="preserve">SCHOOL 3-NATHANIEL ROCHESTER </t>
  </si>
  <si>
    <t>EAST UPPER HIGH SCHOOL</t>
  </si>
  <si>
    <t>RISE COMMUNITY SCHOOL</t>
  </si>
  <si>
    <t>261600010106</t>
  </si>
  <si>
    <t>ANNA MURRAY-DOUGLASS ACADEMY</t>
  </si>
  <si>
    <t xml:space="preserve">SCHOOL 57-EARLY CHILDHOOD SCHOOL </t>
  </si>
  <si>
    <t>MARY K VOLLMER ELEMENTARY SCHOOL</t>
  </si>
  <si>
    <t>CHARLES H ROTH JUNIOR HIGH SCHOOL</t>
  </si>
  <si>
    <t>HENRY V BURGER JUNIOR HIGH SCHOOL</t>
  </si>
  <si>
    <t>OPPENHEIM-EPHRATAH-ST JOHNSVILLE JUNIOR/SENIOR HIGH SCHOOL</t>
  </si>
  <si>
    <t>OPPENHEIM-EPHRATAH-ST JOHNSVILLE ELEMENTARY SCHOOL</t>
  </si>
  <si>
    <t>JOSEPH MCNEIL SCHOOL</t>
  </si>
  <si>
    <t>LAWRENCE EARLY CHILDHOOD CENTER AT #4 SCHOOL</t>
  </si>
  <si>
    <t>LAWRENCE ELEMENTARY SCHOOL AT BROADWAY CAMPUS</t>
  </si>
  <si>
    <t>LAWRENCE MIDDLE SCHOOL AT BROADWAY CAMPUS</t>
  </si>
  <si>
    <t>LAWRENCE PRIMARY SCHOOL AT #2 SCHOOL</t>
  </si>
  <si>
    <t>LONG BEACH HIGH SCHOOL</t>
  </si>
  <si>
    <t>ANN MACARTHUR PRIMARY</t>
  </si>
  <si>
    <t>BAYVILLE INTERMEDIATE SCHOOL</t>
  </si>
  <si>
    <t>280503060005</t>
  </si>
  <si>
    <t>LOCUST VALLEY INTERMEDIATE SCHOOL</t>
  </si>
  <si>
    <t>280503060006</t>
  </si>
  <si>
    <t>BAYVILLE PRIMARY</t>
  </si>
  <si>
    <t>JUDY JACOBS PARKWAY ELEMENTARY SCHOOL</t>
  </si>
  <si>
    <t>BUREAU FOR HUNTER COLL CAMPUS SCHOOL</t>
  </si>
  <si>
    <t>300000010777</t>
  </si>
  <si>
    <t>RICHARD H HUNGERFORD SCHOOL (THE)</t>
  </si>
  <si>
    <t>PS 811</t>
  </si>
  <si>
    <t>VIDA BOGART SCHOOL FOR ALL CHILDREN (THE)</t>
  </si>
  <si>
    <t>DAVID MARQUIS SCHOOL OF THE ARTS (THE)</t>
  </si>
  <si>
    <t xml:space="preserve">SOUTH RICHMOND HIGH SCHOOL IS/PS 25 </t>
  </si>
  <si>
    <t>PS 23 AT QUEENS CHILDREN CENTER</t>
  </si>
  <si>
    <t>ROBERT E PEARY SCHOOL</t>
  </si>
  <si>
    <t>PS 177</t>
  </si>
  <si>
    <t>PS 224</t>
  </si>
  <si>
    <t>PS 176</t>
  </si>
  <si>
    <t>PS 186 WALTER J DAMROSCH SCHOOL</t>
  </si>
  <si>
    <t>PS 188</t>
  </si>
  <si>
    <t>PS 811 CONNIE LEKAS SCHOOL</t>
  </si>
  <si>
    <t>PS 372 CHILDREN'S SCHOOL (THE)</t>
  </si>
  <si>
    <t>PS 373 BROOKLYN TRANSITION CENTER</t>
  </si>
  <si>
    <t>PS 753 SCHOOL FOR CAREER DEVELOPMENT</t>
  </si>
  <si>
    <t>PS 771</t>
  </si>
  <si>
    <t>PS 233</t>
  </si>
  <si>
    <t>PS 368</t>
  </si>
  <si>
    <t>PS 36</t>
  </si>
  <si>
    <t>PS 721 BROOKLYN OCCUPATIONAL TRAINING CENTER</t>
  </si>
  <si>
    <t>PS 141</t>
  </si>
  <si>
    <t>PS 231</t>
  </si>
  <si>
    <t>QUEENS TRANSITION CENTER</t>
  </si>
  <si>
    <t>PS 53</t>
  </si>
  <si>
    <t>PS 77</t>
  </si>
  <si>
    <t>PS 140</t>
  </si>
  <si>
    <t>PS Q4</t>
  </si>
  <si>
    <t>PS 9</t>
  </si>
  <si>
    <t>PS 255</t>
  </si>
  <si>
    <t>PS  4</t>
  </si>
  <si>
    <t xml:space="preserve">PS 256 </t>
  </si>
  <si>
    <t>PS Q811</t>
  </si>
  <si>
    <t>PS 993</t>
  </si>
  <si>
    <t>JOHN F KENNEDY JR SCHOOL</t>
  </si>
  <si>
    <t>PS 369 COY L COX SCHOOL</t>
  </si>
  <si>
    <t>PS 370</t>
  </si>
  <si>
    <t>PS 371 LILLIAN L RASHKIS</t>
  </si>
  <si>
    <t>PS 723</t>
  </si>
  <si>
    <t>PS 811 MICKEY MANTLE SCHOOL</t>
  </si>
  <si>
    <t>HOSPITAL SCHOOLS</t>
  </si>
  <si>
    <t>307500011401</t>
  </si>
  <si>
    <t>PS 721 MANHATTAN OCCUPATIONAL TRAINING CENTER</t>
  </si>
  <si>
    <t>PS 35</t>
  </si>
  <si>
    <t>PS 12 LEWIS AND CLARK SCHOOL</t>
  </si>
  <si>
    <t>PS 169 ROBERT F KENNEDY</t>
  </si>
  <si>
    <t>PS 79 HORAN SCHOOL</t>
  </si>
  <si>
    <t>PS 94</t>
  </si>
  <si>
    <t>PS 721 STEPHEN MCSWEENEY SCHOOL</t>
  </si>
  <si>
    <t>PS 10</t>
  </si>
  <si>
    <t>PS 168</t>
  </si>
  <si>
    <t>PS 373</t>
  </si>
  <si>
    <t>MS 596</t>
  </si>
  <si>
    <t>307500012596</t>
  </si>
  <si>
    <t>ORCHARD COLLEGIATE ACADEMY</t>
  </si>
  <si>
    <t>PS 158 BAYARD TAYLOR</t>
  </si>
  <si>
    <t>CLINTON SCHOOL (THE)</t>
  </si>
  <si>
    <t xml:space="preserve">MS 131 </t>
  </si>
  <si>
    <t xml:space="preserve">HIGH SCHOOL OF ECONOMICS &amp; FINANCE </t>
  </si>
  <si>
    <t xml:space="preserve">JHS 104 SIMON BARUCH </t>
  </si>
  <si>
    <t xml:space="preserve">JACQUELINE KENNEDY-ONASSIS HIGH SCHOOL </t>
  </si>
  <si>
    <t xml:space="preserve">MANHATTAN INTERNATIONAL HIGH SCHOOL </t>
  </si>
  <si>
    <t>HIGH SCHOOL 560 CITY-AS-SCHOOL</t>
  </si>
  <si>
    <t xml:space="preserve">HIGH SCHOOL FOR ENVIRONMENTAL STUDIES </t>
  </si>
  <si>
    <t>URBAN ASSEMBLY SCHOOL FOR EMERGENCY MANAGEMENT (THE)</t>
  </si>
  <si>
    <t xml:space="preserve">BALLET TECH/NYC PUBLIC SCHOOL FOR DANCE </t>
  </si>
  <si>
    <t xml:space="preserve">PS 87 WILLIAM SHERMAN </t>
  </si>
  <si>
    <t>WADLEIGH SECONDARY SCHOOL FOR THE PERFORMING  AND VISUAL ARTS</t>
  </si>
  <si>
    <t>LAFAYETTE ACADEMY</t>
  </si>
  <si>
    <t>LOCKE SCHOOL OF ARTS AND ENGINEERING (THE)</t>
  </si>
  <si>
    <t>RIVERSIDE SCHOOL FOR MAKERS AND ARTISTS (THE)</t>
  </si>
  <si>
    <t>MAXINE GREENE HIGH SCHOOL FOR IMAGINATIVE INQUIRY (THE)</t>
  </si>
  <si>
    <t>JUDITH S KAYE HIGH SCHOOL (THE)</t>
  </si>
  <si>
    <t>310400010310</t>
  </si>
  <si>
    <t>ISAAC NEWTON MIDDLE SSCHOOL FOR MATH AND SCIENCE</t>
  </si>
  <si>
    <t>ESPERANZA PREPARATORY ACADEMY</t>
  </si>
  <si>
    <t>HIGH SCHOOL MATHEMATICS, SCIENCE AND ENGINEERING AT CCNY</t>
  </si>
  <si>
    <t>URBAN ASSEMBLY SCHOOL FOR THE PERFORMING ARTS</t>
  </si>
  <si>
    <t>URBAN ASSEMBLY ACADEMY FOR FUTURE LEADERS</t>
  </si>
  <si>
    <t xml:space="preserve">PS 194 COUNTEE CULLEN </t>
  </si>
  <si>
    <t>HAROLD O LEVY SCHOOL</t>
  </si>
  <si>
    <t>PS/IS 210 TWENTY-FIRST CENTURY ACADEMY FOR COMMUNITY LEADERSHIP</t>
  </si>
  <si>
    <t xml:space="preserve">HIGH SCHOOL FOR MEDIA &amp; COMMUNICATIONS </t>
  </si>
  <si>
    <t xml:space="preserve">HIGH SCHOOL FOR LAW &amp; PUBLIC SERVICE </t>
  </si>
  <si>
    <t>GREGORIO LUPERON HIGH SCHOOL FOR SCIENCE AND MATHEMATICS</t>
  </si>
  <si>
    <t>COMMUNITY MATH AND SCIENCE PREP</t>
  </si>
  <si>
    <t>DOS PUENTES ELEMENTARY SCHOOL</t>
  </si>
  <si>
    <t>LABORATORY SCHOOL OF FINANCE AND TECHNOLOGY (THE):  X223</t>
  </si>
  <si>
    <t>PS/MS 31 WILLIAM LLOYD GARRISON (THE)</t>
  </si>
  <si>
    <t>MOTT HAVEN VILLAGE PREPARATORY HIGH SCHOOL</t>
  </si>
  <si>
    <t xml:space="preserve">PS 277 </t>
  </si>
  <si>
    <t>ALFRED E SMITH CAREER AND TECHNICAL EDUCATION HIGH SCHOOL</t>
  </si>
  <si>
    <t>CAREERS IN SPORTS HIGH SCHOOL</t>
  </si>
  <si>
    <t>PS 161 JUAN PONCE DE LEON SCHOOL</t>
  </si>
  <si>
    <t>IS 584</t>
  </si>
  <si>
    <t>GOTHAM COLLABORATIVE HIGH SCHOOL</t>
  </si>
  <si>
    <t>LONGWOOD PREPARATORY ACADEMY</t>
  </si>
  <si>
    <t>DR EMMETT W BASSETT SCHOOL (THE)</t>
  </si>
  <si>
    <t>PS 140 EAGLE SCHOOL (THE)</t>
  </si>
  <si>
    <t xml:space="preserve">MS 101 EDWARD R BYRNE </t>
  </si>
  <si>
    <t>ANTONIA PANTOJA PREPARATORY ACADEMY - A COLLEGE BOARD SCHOOL</t>
  </si>
  <si>
    <t>LONGWOOD ACADEMY FOR DISCOVERY (THE)</t>
  </si>
  <si>
    <t>RENAISSANCE HIGH SCHOOL FOR MUSICAL THEATER AND THE ARTS</t>
  </si>
  <si>
    <t>IS 303 LEADERSHIP &amp; COMMUNITY SERVICE</t>
  </si>
  <si>
    <t>NEW MILLENNIUM BRONX ACADEMY OF THE ARTS</t>
  </si>
  <si>
    <t xml:space="preserve">SCHOOL FOR EXCELLENCE </t>
  </si>
  <si>
    <t>SOUTH BRONX INTERNATIONAL MIDDLE SCHOOL</t>
  </si>
  <si>
    <t>320900010593</t>
  </si>
  <si>
    <t>MS 594</t>
  </si>
  <si>
    <t>320900010594</t>
  </si>
  <si>
    <t>NEW AMERICAN ACADEMY AT ROBERTO CLEMENTE STATE PARK (THE)</t>
  </si>
  <si>
    <t>URBAN ASSEMBLY SCHOOL FOR APPLIED MATH AND SCIENCE (THE)</t>
  </si>
  <si>
    <t>PS 199 SHAKESPEARE SCHOOL (THE)</t>
  </si>
  <si>
    <t>EXIMIUS COLLEGE PREPARATORY ACADEMY:  A COLLEGE BOARD SCHOOL</t>
  </si>
  <si>
    <t>SCIENCE AND TECHNOLOGY ACADEMY:  A MOTT HALL SCHOOL</t>
  </si>
  <si>
    <t>PS 114 LUIS LLORENS TORRES SCHOOL</t>
  </si>
  <si>
    <t xml:space="preserve">IS 117 JOSEPH H WADE </t>
  </si>
  <si>
    <t>BRONX COLLEGIATE ACADEMY</t>
  </si>
  <si>
    <t xml:space="preserve">JHS 22 JORDAN L MOTT </t>
  </si>
  <si>
    <t>PS 469-BRONX SCHOOL FOR CONTINUOUS LEARNING (THE)</t>
  </si>
  <si>
    <t xml:space="preserve">BRONX ENGINEERING AND TECHNOLOGY ACADEMY </t>
  </si>
  <si>
    <t>PS 59 COMMUNITY SCHOOL OF TECHNOLOGY (THE)</t>
  </si>
  <si>
    <t>ENGLISH LANGUAGE LEARNERS AND INTERNATIONAL SUPPORT PREPARATORY ACADEMY</t>
  </si>
  <si>
    <t>JHS 80 MOSHOLU PARKWAY (THE)</t>
  </si>
  <si>
    <t>BRONX SCHOOL OF YOUNG LEADERS (THE)</t>
  </si>
  <si>
    <t>MARIE CURIE HIGH SCH-NURSING, MEDICINE &amp; HEALTH PROFESSIONALS (THE)</t>
  </si>
  <si>
    <t>PS/MS 20 PO GEORGE J WERDAN III</t>
  </si>
  <si>
    <t>PS 46 EDGAR ALLAN POE</t>
  </si>
  <si>
    <t>BRONX STEM AND ARTS ACADEMY (THE)</t>
  </si>
  <si>
    <t xml:space="preserve">PS/IS 54 </t>
  </si>
  <si>
    <t>BRONX HIGH SCHOOL FOR LAW AND COMMUNITY SERVICE</t>
  </si>
  <si>
    <t>BRONX HIGH SCHOOL OF SCIENCE (THE)</t>
  </si>
  <si>
    <t xml:space="preserve">FORDHAM LEADERSHIP ACADEMY </t>
  </si>
  <si>
    <t>PS 91</t>
  </si>
  <si>
    <t>LEADERS OF TOMORROW</t>
  </si>
  <si>
    <t xml:space="preserve">MS 180 DR DANIEL HALE WILLIAMS </t>
  </si>
  <si>
    <t xml:space="preserve">JHS 144 MICHELANGELO </t>
  </si>
  <si>
    <t>STEAM BRIDGE SCHOOL (THE)</t>
  </si>
  <si>
    <t>HIGH SCHOOL FOR CONTEMPORARY ARTS</t>
  </si>
  <si>
    <t>CORNERSTONE ACADEMY FOR SOCIAL ACTION MIDDLE SCHOOL (CASA)</t>
  </si>
  <si>
    <t>ACADEMY FOR SCHOLARSHIP AND ENTREPRENEURSHIP:  A COLLEGE BOARD SCHOOL</t>
  </si>
  <si>
    <t>NORTH BRONX SCHOOL OF EMPOWERMENT</t>
  </si>
  <si>
    <t xml:space="preserve">PS 211 </t>
  </si>
  <si>
    <t>EXPLORATIONS ACADEMY HIGH SCHOOL</t>
  </si>
  <si>
    <t>MS 129 ACADEMY FOR INDEPENDENT LEARNING AND LEADERSHIP</t>
  </si>
  <si>
    <t xml:space="preserve">IS 318 MATH, SCIENCE &amp; TECHNOLOGY THROUGH ARTS </t>
  </si>
  <si>
    <t>PS 595</t>
  </si>
  <si>
    <t>321200010595</t>
  </si>
  <si>
    <t>SCHOOL OF SCIENCE AND APPLIED LEARNING (THE)</t>
  </si>
  <si>
    <t>BROOKLYN INTERNATIONAL HIGH SCHOOL</t>
  </si>
  <si>
    <t>PS 915</t>
  </si>
  <si>
    <t>331300010915</t>
  </si>
  <si>
    <t>SCIENCE SKILLS CENTER HIGH SCHOOL FOR SCIENCE, TECHNOLOGY AND THE CREATIVE ARTS</t>
  </si>
  <si>
    <t>331300011594</t>
  </si>
  <si>
    <t>URBAN ASSEMBLY SCHOOL FOR MUSIC AND ART</t>
  </si>
  <si>
    <t>BROOKLYN HIGH SCHOOL FOR LEADERSHIP AND COMMUNITY SERVICE</t>
  </si>
  <si>
    <t>DOCK STREET SCHOOL FOR STEAM STUDIES</t>
  </si>
  <si>
    <t xml:space="preserve">BENJAMIN BANNEKER ACADEMY </t>
  </si>
  <si>
    <t>URBAN ASSEMBLY SCHOOL FOR LAW AND JUSTICE (THE)</t>
  </si>
  <si>
    <t>BROOKLYN COMMUNITY ARTS AND MEDIA HIGH SCHOOL (BCAM)</t>
  </si>
  <si>
    <t>EAST WILLIAMSBURG SCHOLARS ACADEMY</t>
  </si>
  <si>
    <t>A-TECH HIGH SCHOOL</t>
  </si>
  <si>
    <t>PS 110 MONITOR (THE)</t>
  </si>
  <si>
    <t xml:space="preserve">JHS 50 JOHN D WELLS </t>
  </si>
  <si>
    <t>WILLIAMSBURG HIGH SCHOOL OF ART AND TECHNOLOGY (THE)</t>
  </si>
  <si>
    <t>IS 318 EUGENIO MARIA DE HOSTOS</t>
  </si>
  <si>
    <t>PS/IS 157 BENJAMIN FRANKLIN HEATH AND SCIENCE ACADEMY (THE)</t>
  </si>
  <si>
    <t>PS 250 GEORGE H LINDSAY</t>
  </si>
  <si>
    <t>HIGH SCHOOL FOR ENTERPRISE, BUSINESS &amp; TECHNOLOGY (THE)</t>
  </si>
  <si>
    <t>MAGNET SCHOOL OF MATH, SCIENCE &amp; DESIGN TECHNOLOGY</t>
  </si>
  <si>
    <t>BROOKLYN NEW SCHOOL-PS 146 (THE)</t>
  </si>
  <si>
    <t>SCHOOL OF CREATIVITY AND INNOVATION (THE)</t>
  </si>
  <si>
    <t>331500010896</t>
  </si>
  <si>
    <t>SUNSET PARK AVENUES ELEMENTARY SCHOOL</t>
  </si>
  <si>
    <t>PS 32 SAMUEL MILLS SPROLE</t>
  </si>
  <si>
    <t>PS 130 PARKSIDE (THE)</t>
  </si>
  <si>
    <t>BROOKLYN COLLABORATIVE STUDIES</t>
  </si>
  <si>
    <t>CYBERARTS STUDIO ACADEMY</t>
  </si>
  <si>
    <t xml:space="preserve">JOHN JAY SCHOOL FOR LAW </t>
  </si>
  <si>
    <t>DIGITAL ARTS AND CINEMA TECHNOLOGY HIGH SCHOOL</t>
  </si>
  <si>
    <t>BOERUM HILL SCHOOL FOR INTERNATIONAL STUDIES (THE)</t>
  </si>
  <si>
    <t>BROOKLYN GREEN SCHOOL (THE)</t>
  </si>
  <si>
    <t>331600010898</t>
  </si>
  <si>
    <t>PS 309 GEORGE E WIBECAN PREPARATORY ACADEMY (THE)</t>
  </si>
  <si>
    <t>WHITELAW REID ACADEMY OF ARTS AND BUSINESS</t>
  </si>
  <si>
    <t>NEW BRIDGES ELEMENTARY</t>
  </si>
  <si>
    <t xml:space="preserve">PS 399 STANLEY EUGENE CLARKE </t>
  </si>
  <si>
    <t xml:space="preserve">MS 246 WALT WHITMAN </t>
  </si>
  <si>
    <t>NORMA ADAMS CLEMONS ACADEMY</t>
  </si>
  <si>
    <t>331700011646</t>
  </si>
  <si>
    <t>RONALD EDMONDS LEARNING CENTER II</t>
  </si>
  <si>
    <t>HIGH SCHOOL FOR YOUTH AND COMMUNITY DEVELOPMENT AT ERASMUS</t>
  </si>
  <si>
    <t>SCIENCE, TECHNOLOGY &amp; RESEARCH EARLY COLLEGE</t>
  </si>
  <si>
    <t>HIGH SCHOOL FOR PUBLIC SERVICE-HEROES OF TOMORROW</t>
  </si>
  <si>
    <t>ACADEMY FOR COLLEGE PREP &amp; CAREER EXPLORATION: A COLLEGE BOARD SCHOOL</t>
  </si>
  <si>
    <t>PATHWAYS IN TECHNOLOGY EARLY COLLEGE HIGH SCHOOL (P-TECH)</t>
  </si>
  <si>
    <t>MIDDLE SCHOOL OF MEDIA, LAW AND FINE ARTS (THE)</t>
  </si>
  <si>
    <t>BROOKLYN COMMUNITY HIGH SCHOOL FOR EXCELLENCE AND EQUITY</t>
  </si>
  <si>
    <t>PS 235 JANICE MARIE KNIGHT SCHOOL</t>
  </si>
  <si>
    <t xml:space="preserve">IS 211 JOHN WILSON </t>
  </si>
  <si>
    <t>URBAN ASSEMBLY SCHOOL FOR COLLABORATIVE HEALTHCARE (THE)</t>
  </si>
  <si>
    <t>SCHOOL FOR CLASSICS HIGH SCHOOL</t>
  </si>
  <si>
    <t>WORLD ACADEMY FOR TOTAL COMMUNITY HEALTH HIGH SCHOOL</t>
  </si>
  <si>
    <t>FDNY-CAPTAIN VERNON A RICHARDS HIGH SCHOOL FOR FIRE AND LIFE SAFETY</t>
  </si>
  <si>
    <t xml:space="preserve">JHS 292 MARGARET S DOUGLAS </t>
  </si>
  <si>
    <t xml:space="preserve">IS 364 GATEWAY </t>
  </si>
  <si>
    <t xml:space="preserve">JHS 218 JAMES P SINNOTT </t>
  </si>
  <si>
    <t xml:space="preserve">PS 345 PATROLMAN ROBERT BOLDEN </t>
  </si>
  <si>
    <t xml:space="preserve">PS 89 CYPRESS HILLS </t>
  </si>
  <si>
    <t xml:space="preserve">IS 171 ABRAHAM LINCOLN </t>
  </si>
  <si>
    <t>LEGACY SCHOOL OF THE ARTS</t>
  </si>
  <si>
    <t>331900010907</t>
  </si>
  <si>
    <t>SCHOOL OF MATH, SCIENCE AND HEALTHY LIVING</t>
  </si>
  <si>
    <t>HIGH SCHOOL OF TELECOMMUNICATION ARTS AND TECHNOLOGY</t>
  </si>
  <si>
    <t>PS 192 MAGNET SCHOOL FOR MATH AND SCIENCE INQUIRY (THE)</t>
  </si>
  <si>
    <t xml:space="preserve">PS/IS 30 MARY WHITE OVINGTON </t>
  </si>
  <si>
    <t>LEADERS HIGH SCHOOL</t>
  </si>
  <si>
    <t xml:space="preserve">IS 96 SETH LOW </t>
  </si>
  <si>
    <t xml:space="preserve">IS 281 JOSEPH B CAVALLARO </t>
  </si>
  <si>
    <t xml:space="preserve">IS 303 HERBERT S EISENBERG </t>
  </si>
  <si>
    <t xml:space="preserve">INTERNATIONAL HIGH SCHOOL AT LAFAYETTE </t>
  </si>
  <si>
    <t>MS 890</t>
  </si>
  <si>
    <t xml:space="preserve">ANDRIES HUDDE </t>
  </si>
  <si>
    <t xml:space="preserve">JHS 278 MARINE PARK </t>
  </si>
  <si>
    <t xml:space="preserve">JHS 234 ARTHUR W CUNNINGHAM </t>
  </si>
  <si>
    <t xml:space="preserve">JHS 78 ROY H MANN </t>
  </si>
  <si>
    <t>BROOKLYN COLLEGIATE: A COLLEGE BOARD SCHOOL</t>
  </si>
  <si>
    <t>GREGORY JOCKO JACKSON SCHOOL OF SPORTS, ART AND TECHNOLOGY (THE)</t>
  </si>
  <si>
    <t>KAPPA V (KNOWLEDGE AND POWER PREP ACADEMY)</t>
  </si>
  <si>
    <t>BROOKLYN SCHOOL FOR SOCIAL JUSTICE (THE)</t>
  </si>
  <si>
    <t>PS 377 ALEJANDRINA B DE GAUTIER</t>
  </si>
  <si>
    <t xml:space="preserve">JHS 291 ROLAND HAYES </t>
  </si>
  <si>
    <t>PS 86 IRVINGTON (THE)</t>
  </si>
  <si>
    <t xml:space="preserve">PS 106 EDWARD EVERETT HALE </t>
  </si>
  <si>
    <t>ACADEMY FOR EXCELLENCE IN LEADERSHIP</t>
  </si>
  <si>
    <t>ACADEMY OF URBAN PLANNING AND ENGINEERING (THE)</t>
  </si>
  <si>
    <t>BUSHWICK LEADERS HIGH SCHOOL FOR ACADEMIC EXCELLENCE</t>
  </si>
  <si>
    <t>HELEN M MARSHALL SCHOOL</t>
  </si>
  <si>
    <t>PS/IS 119 GLENDALE (THE)</t>
  </si>
  <si>
    <t>PS 128 LORRAINE TUZZO (THE), JUNIPER VALLEY ELEMENTARY SCHOOL</t>
  </si>
  <si>
    <t>IS 73 FRANK SANSIVIERI INTERMEDIATE SCHOOL  (THE)</t>
  </si>
  <si>
    <t xml:space="preserve">PS 49 DOROTHY BONAWIT KOLE </t>
  </si>
  <si>
    <t xml:space="preserve">IS 61 LEONARDO DA VINCI </t>
  </si>
  <si>
    <t xml:space="preserve">IS 93 RIDGEWOOD </t>
  </si>
  <si>
    <t>IS 5 WALTER CROWLEY INTERMEDIATE SCHOOL (THE)</t>
  </si>
  <si>
    <t>ROBERT F WAGNER JR SECONDARY SCHOOL FOR ARTS AND TECHNOLOGY</t>
  </si>
  <si>
    <t xml:space="preserve">HIGH SCHOOL FOR ARTS AND BUSINESS </t>
  </si>
  <si>
    <t>QUEENS TECHNICAL HIGH SCHOOL</t>
  </si>
  <si>
    <t>AVIATION CAREER AND TECHNICAL EDUCATION HIGH SCHOOL</t>
  </si>
  <si>
    <t>PS 58 SCHOOL OF HEROES (THE)</t>
  </si>
  <si>
    <t>PS 28 THOMAS EMANUEL EARLY CHILDHOOD CENTER (THE)</t>
  </si>
  <si>
    <t>PS/MS 200 MAGNET SCHOOL OF GLOBAL STUDIES AND LEADERSHIP (THE)</t>
  </si>
  <si>
    <t xml:space="preserve">IS 237 </t>
  </si>
  <si>
    <t>QUEENS COLLEGE SCHOOL FOR MATH, SCIENCE &amp; TECHNOLOGY (THE)</t>
  </si>
  <si>
    <t xml:space="preserve">IS 25 ADRIEN BLOCK </t>
  </si>
  <si>
    <t>WORLD JOURNALISM PREPARATORY:  A COLLEGE BOARD SCHOOL</t>
  </si>
  <si>
    <t>COLLEGE POINT COLLABORATIVE</t>
  </si>
  <si>
    <t>342500010379</t>
  </si>
  <si>
    <t>PS 173 FRESH MEADOWS</t>
  </si>
  <si>
    <t xml:space="preserve">JHS 74 NATHANIEL HAWTHORNE </t>
  </si>
  <si>
    <t xml:space="preserve">MS 158 MARIE CURIE </t>
  </si>
  <si>
    <t>JAMES J AMBROSE SCHOOL (THE)</t>
  </si>
  <si>
    <t>EPIC HIGH SCHOOL - NORTH</t>
  </si>
  <si>
    <t xml:space="preserve">MS 53 BRIAN PICCOLO </t>
  </si>
  <si>
    <t>LIGHTHOUSE ELEMENTARY SCHOOL</t>
  </si>
  <si>
    <t>PS 108 CAPTAIN VINCENT G FOWLER</t>
  </si>
  <si>
    <t>ACADEMY OF MEDICAL TECHNOLOGY - A COLLEGE BOARD SCHOOL</t>
  </si>
  <si>
    <t>ROBERT H GODDARD HIGH SCHOOL FOR COMMUNICATION ARTS  &amp; TECHNOLOGY</t>
  </si>
  <si>
    <t>PS 254 ROSA PARKS SCHOOL (THE)</t>
  </si>
  <si>
    <t>HIGH SCHOOL-CONSTRUCTION, TRADES, ENGINEERING &amp; ARCHITECTURE</t>
  </si>
  <si>
    <t xml:space="preserve">JHS 210 ELIZABETH BLACKWELL </t>
  </si>
  <si>
    <t xml:space="preserve">PS 183 DR RICHARD R GREEN </t>
  </si>
  <si>
    <t xml:space="preserve">JHS 202 ROBERT H GODDARD </t>
  </si>
  <si>
    <t xml:space="preserve">JHS 226 VIRGIL I GRISSON </t>
  </si>
  <si>
    <t>YOUNG WOMEN'S LEADERSHIP SCHOOL-QUEENS</t>
  </si>
  <si>
    <t>CATHERINE &amp; COUNT BASIE MIDDLE SCHOOL 72</t>
  </si>
  <si>
    <t>PS 80 THURGOOD MARSHALL MAGNET SCHOOL OF MULTIMEDIA (THE)</t>
  </si>
  <si>
    <t>JERMAINE L GREEN STEM INSTITUTE IN QUEENS (THE)</t>
  </si>
  <si>
    <t>HILLSIDE ARTS &amp; LETTERS ACADEMY</t>
  </si>
  <si>
    <t xml:space="preserve">JHS 190 RUSSELL SAGE </t>
  </si>
  <si>
    <t xml:space="preserve">JHS 8 RICHARD S GROSSLEY </t>
  </si>
  <si>
    <t xml:space="preserve">JHS 157 STEPHEN A HALSEY </t>
  </si>
  <si>
    <t>THOMAS A EDISON CAREER AND TECHNICAL EDUCATION HIGH SCHOOL</t>
  </si>
  <si>
    <t>QUEENS SCHOOL FOR LEADERSHIP AND EXCELLENCE (THE)</t>
  </si>
  <si>
    <t>PATHWAYS COLLEGE PREPARATORY SCHOOL:  A COLLEGE BOARD SCHOOL</t>
  </si>
  <si>
    <t>PREPARATORY ACADEMY FOR WRITERS:  A COLLEGE BOARD SCHOOL</t>
  </si>
  <si>
    <t>PS 36 SAINT ALBANS SCHOOL</t>
  </si>
  <si>
    <t xml:space="preserve">PS 52 </t>
  </si>
  <si>
    <t>INSTITUTE FOR HEALTH PROFESSIONS AT CAMBRIA HEIGHTS</t>
  </si>
  <si>
    <t>MATHEMATICS, SCIENCE RESEARCH AND TECHNOLOGY MAGNET HIGH SCHOOL</t>
  </si>
  <si>
    <t>PS 398</t>
  </si>
  <si>
    <t>343000010398</t>
  </si>
  <si>
    <t>YOUNG WOMENS LEADERSHIP SCHOOL - ASTORIA</t>
  </si>
  <si>
    <t xml:space="preserve">FRANK SINATRA SCHOOL OF THE ARTS HIGH SCHOOL </t>
  </si>
  <si>
    <t>PS 76 WILLIAM HALLET</t>
  </si>
  <si>
    <t xml:space="preserve">IS 145 JOSEPH PULITZER </t>
  </si>
  <si>
    <t>PS 152 GWENDOLINE N ALLEYNE SCHOOL</t>
  </si>
  <si>
    <t>PS 127 AEROSPACE SCIENCE MAGNET SCHOOL</t>
  </si>
  <si>
    <t>IVAN LAFAYETTE EARLY CHILDHOOD SCHOOL OF THE ARTS (THE)</t>
  </si>
  <si>
    <t xml:space="preserve">PS 85 JUDGE CHARLES VALLONE </t>
  </si>
  <si>
    <t xml:space="preserve">PS 148 </t>
  </si>
  <si>
    <t>PS 384</t>
  </si>
  <si>
    <t>343000010384</t>
  </si>
  <si>
    <t>30TH AVENUE SCHOOL (THE) (G &amp; T CITYWIDE)</t>
  </si>
  <si>
    <t>PS 48 WILLIAM G WILCOX</t>
  </si>
  <si>
    <t>IS 49 BERTA A DREYFUS</t>
  </si>
  <si>
    <t>EAGLE ACADEMY FOR YOUNG MEN OF STATEN ISLAND (THE)</t>
  </si>
  <si>
    <t>PORT RICHMOND SCHOOL FOR VISIONARY LEARNING</t>
  </si>
  <si>
    <t>BARBARA ESSELBORN SCHOOL (THE)</t>
  </si>
  <si>
    <t>STEPHANIE A VIERNO SCHOOL (THE)</t>
  </si>
  <si>
    <t>KATHLEEN GRIMM SCHOOL FOR LEADERSHIP AND SUSTAINABILITY (THE)</t>
  </si>
  <si>
    <t xml:space="preserve">IS 75 FRANK D PAULO </t>
  </si>
  <si>
    <t xml:space="preserve">IS 27 ANNING S PRALL </t>
  </si>
  <si>
    <t>PS 13 M L LINDEMEYER</t>
  </si>
  <si>
    <t>PS 6 CORPORAL ALLAN F KIVLEHAN SCHOOL</t>
  </si>
  <si>
    <t>NORTH TONAWANDA INTERMEDIATE SCHOOL</t>
  </si>
  <si>
    <t>WILSON MIDDLE/HIGH SCHOOL</t>
  </si>
  <si>
    <t>GEORGE R STALEY ELEMENTARY SCHOOL</t>
  </si>
  <si>
    <t>WESTMORELAND UPPER ELEMENTARY SCHOOL</t>
  </si>
  <si>
    <t>DONALD H CRANE JUNIOR/SENIOR HIGH SCHOOL</t>
  </si>
  <si>
    <t>DEFOREST A HILL PRIMARY SCHOOL</t>
  </si>
  <si>
    <t>EAST SYRACUSE MINOA CENTRAL HIGH SCHOOL</t>
  </si>
  <si>
    <t>BRIGHTON ACADEMY</t>
  </si>
  <si>
    <t>421800010075</t>
  </si>
  <si>
    <t>SYRACUSE STEM AT BLODGETT</t>
  </si>
  <si>
    <t>421800010073</t>
  </si>
  <si>
    <t>STEAM AT DR KING ELEMENTARY SCHOOL</t>
  </si>
  <si>
    <t>421800010074</t>
  </si>
  <si>
    <t>CENTRAL VALLEY ELEMENTARY SCHOOL</t>
  </si>
  <si>
    <t>GARDNERTOWN LEADERSHIP  ACADEMY ELEMENTARY SCHOOL</t>
  </si>
  <si>
    <t>VAILS GATE SCIENCE, TECHNOLOGY, ENGINEERING, ARTS AND MATH ACADEMY</t>
  </si>
  <si>
    <t>NEWBURGH FREE ACADEMY</t>
  </si>
  <si>
    <t>N A HAMILTON BICENTENNIAL SCHOOL</t>
  </si>
  <si>
    <t>MILLARD HAWK ELEMENTARY SCHOOL</t>
  </si>
  <si>
    <t>RICHFIELD SPRINGS JUNIOR/SENIOR HIGH SCHOOL</t>
  </si>
  <si>
    <t>RICHFIELD SPRINGS ELEMENTARY SCHOOL</t>
  </si>
  <si>
    <t>HALDANE MIDDLE SCHOOL</t>
  </si>
  <si>
    <t>480401040003</t>
  </si>
  <si>
    <t>HALDANE ELEMENTARY SCHOOL</t>
  </si>
  <si>
    <t>BERLIN MIDDLE SCHOOL/HIGH SCHOOL</t>
  </si>
  <si>
    <t>MAPLE HILL JUNIOR/SENIOR HIGH SCHOOL</t>
  </si>
  <si>
    <t>A MACARTHUR BARR MIDDLE SCHOOL 5-6 ACADEMY FOR EXCELLENCE</t>
  </si>
  <si>
    <t>GOUVERNEUR MIDDLE SCHOOL</t>
  </si>
  <si>
    <t>511101060008</t>
  </si>
  <si>
    <t>GOUVERNEUR HIGH SCHOOL</t>
  </si>
  <si>
    <t>GOUVERNEUR ELEMENTARY SCHOOL</t>
  </si>
  <si>
    <t>MILTON TERRACE ELEMENTARY SCHOOL</t>
  </si>
  <si>
    <t>DR MARTIN LUTHER KING SCHOOL JR ELEMENTARY SCHOOL</t>
  </si>
  <si>
    <t>HOWE ELEMENTARY SCHOOL</t>
  </si>
  <si>
    <t>PLEASANT VALLEY ELEMENTARY SCHOOL</t>
  </si>
  <si>
    <t>JESSIE T ZOLLER ELEMENTARY SCHOOL</t>
  </si>
  <si>
    <t>YATES ELEMENTARY SCHOOL</t>
  </si>
  <si>
    <t>CENTRAL PARK MIDDLE SCHOOL</t>
  </si>
  <si>
    <t>WOODLAWN ELEMENTARY SCHOOL</t>
  </si>
  <si>
    <t>PAIGE ELEMENTARY SCHOOL</t>
  </si>
  <si>
    <t>VAN CORLAER ELEMENTARY SCHOOL</t>
  </si>
  <si>
    <t>ADDISON MIDDLE/HIGH SCHOOL</t>
  </si>
  <si>
    <t>VALLEY EARLY CHILDHOOD SCHOOL</t>
  </si>
  <si>
    <t>CANISTEO-GREENWOOD ELEMENTARY SCHOOL</t>
  </si>
  <si>
    <t>HORNELL JUNIOR-SENIOR HIGH SCHOOL</t>
  </si>
  <si>
    <t>GLENN H CURTISS MEMORIAL SCHOOL</t>
  </si>
  <si>
    <t>WILLIAM SIDNEY MOUNT ELEMENTARY SCHOOL</t>
  </si>
  <si>
    <t>ROBERT M GRABLE JR MOUNT SINAI HIGH SCHOOL</t>
  </si>
  <si>
    <t>ANTHONY ALFANO ELEMENTARY SCHOOL</t>
  </si>
  <si>
    <t>CHARLES A MULLIGAN ELEMENTARY SCHOOL</t>
  </si>
  <si>
    <t>LIBERTY HIGH SCHOOL</t>
  </si>
  <si>
    <t>LIBERTY MIDDLE SCHOOL</t>
  </si>
  <si>
    <t>590901060008</t>
  </si>
  <si>
    <t>WEST PARK SCHOOL</t>
  </si>
  <si>
    <t>620202020001</t>
  </si>
  <si>
    <t>HADLEY-LUZERNE JUNIOR-SENIOR HIGH SCHOOL</t>
  </si>
  <si>
    <t>STUART M TOWNSEND ELEMENTARY SCHOOL</t>
  </si>
  <si>
    <t>FORT ANN MIDDLE/HIGH SCHOOL</t>
  </si>
  <si>
    <t>WAYNE CENTRAL ELEMENTARY SCHOOL</t>
  </si>
  <si>
    <t>WAYNE CENTRAL PRIMARY SCHOOL</t>
  </si>
  <si>
    <t>ABBOTT SCHOOL</t>
  </si>
  <si>
    <t>660413020002</t>
  </si>
  <si>
    <t>WOODLANDS MIDDLE/HIGH SCHOOL</t>
  </si>
  <si>
    <t>CEDAR KNOLLS ACADEMY</t>
  </si>
  <si>
    <t>ACHIEVE ALTERNATIVE HIGH SCHOOL</t>
  </si>
  <si>
    <t>LINDEN HILL HIGH SCHOOL</t>
  </si>
  <si>
    <t>MOUNT VERNON STEAM ACADEMY</t>
  </si>
  <si>
    <t>660900010027</t>
  </si>
  <si>
    <t>NELLIE THORNTON SCHOOL OF PERFORMING ARTS</t>
  </si>
  <si>
    <t>REBECCA TURNER ELEMTNARY SCHOOL</t>
  </si>
  <si>
    <t>BENJAMIN TURNER MIDDLE SCHOOL</t>
  </si>
  <si>
    <t>WILLIAM BOYCE THOMPSON SCHOOL</t>
  </si>
  <si>
    <t>ROSEMARIE ANN SIRAGUSA SCHOOL</t>
  </si>
  <si>
    <t>CESAR E CHAVEZ SCHOOL</t>
  </si>
  <si>
    <t>Randolph Children's Home UFSD</t>
  </si>
  <si>
    <t>Berkshire Farm UFSD</t>
  </si>
  <si>
    <t>Inlet Common</t>
  </si>
  <si>
    <t>North Greenbush Common</t>
  </si>
  <si>
    <t>Wainscott Common</t>
  </si>
  <si>
    <t>Little Flower UFSD</t>
  </si>
  <si>
    <t>Sagaponack Common</t>
  </si>
  <si>
    <t>New Suffolk Common</t>
  </si>
  <si>
    <t>George Jr. Republic UFSD</t>
  </si>
  <si>
    <t>West Park UFSD</t>
  </si>
  <si>
    <t>Greenburgh-Graham UFSD</t>
  </si>
  <si>
    <t>Greenburgh-Eleven UFSD</t>
  </si>
  <si>
    <t>Greenburgh North Castle UFSD</t>
  </si>
  <si>
    <t>Abbott UFSD</t>
  </si>
  <si>
    <t>Hawthorne Cedar Knolls UFSD</t>
  </si>
  <si>
    <t>Mt. Pleasant Cottage UFSD</t>
  </si>
  <si>
    <t>Mt. Pleasant Blythedale UFSD</t>
  </si>
  <si>
    <t>No Class - Martin Luther King Day Observed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</si>
</sst>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h:mm\ AM/PM;@"/>
  </numFmts>
  <fonts count="8" x14ac:knownFonts="1">
    <font>
      <sz val="11"/>
      <color theme="1"/>
      <name val="Calibri"/>
      <family val="2"/>
      <scheme val="minor"/>
    </font>
    <font>
      <b/>
      <sz val="11"/>
      <color theme="1"/>
      <name val="Calibri"/>
      <family val="2"/>
      <scheme val="minor"/>
    </font>
    <font>
      <b/>
      <sz val="11"/>
      <color theme="4"/>
      <name val="Calibri"/>
      <family val="2"/>
      <scheme val="minor"/>
    </font>
    <font>
      <b/>
      <sz val="11"/>
      <color rgb="FFFF0000"/>
      <name val="Calibri"/>
      <family val="2"/>
      <scheme val="minor"/>
    </font>
    <font>
      <sz val="10"/>
      <color rgb="FF2F2F2F"/>
      <name val="Segoe UI"/>
      <family val="2"/>
    </font>
    <font>
      <b/>
      <sz val="16"/>
      <name val="Calibri"/>
      <family val="2"/>
      <scheme val="minor"/>
    </font>
    <font>
      <sz val="10"/>
      <color rgb="FF242729"/>
      <name val="Arial"/>
      <family val="2"/>
    </font>
    <font>
      <b/>
      <sz val="11"/>
      <color rgb="FFFA7D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E3D1FB"/>
        <bgColor indexed="64"/>
      </patternFill>
    </fill>
    <fill>
      <patternFill patternType="solid">
        <fgColor rgb="FFFFAE9B"/>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2F2F2"/>
      </patternFill>
    </fill>
    <fill>
      <patternFill patternType="solid">
        <fgColor theme="8"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rgb="FF7030A0"/>
      </left>
      <right style="medium">
        <color auto="1"/>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rgb="FF7F7F7F"/>
      </right>
      <top style="thin">
        <color rgb="FF7F7F7F"/>
      </top>
      <bottom style="thin">
        <color rgb="FF7F7F7F"/>
      </bottom>
      <diagonal/>
    </border>
  </borders>
  <cellStyleXfs count="2">
    <xf numFmtId="0" fontId="0" fillId="0" borderId="0"/>
    <xf numFmtId="0" fontId="7" fillId="14" borderId="52" applyNumberFormat="0" applyAlignment="0" applyProtection="0"/>
  </cellStyleXfs>
  <cellXfs count="402">
    <xf numFmtId="0" fontId="0" fillId="0" borderId="0" xfId="0"/>
    <xf numFmtId="165"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wrapText="1"/>
    </xf>
    <xf numFmtId="165" fontId="1" fillId="0" borderId="0" xfId="0" applyNumberFormat="1" applyFont="1" applyAlignment="1">
      <alignment horizontal="center"/>
    </xf>
    <xf numFmtId="0" fontId="1" fillId="0" borderId="0" xfId="0" applyFont="1" applyAlignment="1">
      <alignment horizontal="center"/>
    </xf>
    <xf numFmtId="1" fontId="3" fillId="0" borderId="0" xfId="0" applyNumberFormat="1" applyFont="1" applyAlignment="1">
      <alignment horizontal="center"/>
    </xf>
    <xf numFmtId="164" fontId="0" fillId="0" borderId="0" xfId="0" applyNumberFormat="1"/>
    <xf numFmtId="14" fontId="1" fillId="0" borderId="0" xfId="0" applyNumberFormat="1" applyFont="1" applyAlignment="1">
      <alignment horizontal="center"/>
    </xf>
    <xf numFmtId="2" fontId="0" fillId="0" borderId="0" xfId="0" applyNumberFormat="1"/>
    <xf numFmtId="2" fontId="4" fillId="0" borderId="0" xfId="0" applyNumberFormat="1" applyFont="1"/>
    <xf numFmtId="0" fontId="0" fillId="0" borderId="0" xfId="0" applyAlignment="1">
      <alignment horizontal="left"/>
    </xf>
    <xf numFmtId="0" fontId="0" fillId="0" borderId="0" xfId="0" applyBorder="1" applyProtection="1"/>
    <xf numFmtId="0" fontId="1" fillId="0" borderId="0" xfId="0" applyFont="1" applyAlignment="1" applyProtection="1">
      <alignment horizontal="left"/>
    </xf>
    <xf numFmtId="0" fontId="1" fillId="0" borderId="0" xfId="0" applyFont="1" applyAlignment="1" applyProtection="1">
      <alignment horizontal="left" wrapText="1"/>
    </xf>
    <xf numFmtId="1" fontId="2" fillId="0" borderId="0" xfId="0" applyNumberFormat="1" applyFont="1" applyAlignment="1">
      <alignment horizontal="center"/>
    </xf>
    <xf numFmtId="1" fontId="1" fillId="0" borderId="0" xfId="0" applyNumberFormat="1" applyFont="1" applyAlignment="1">
      <alignment horizontal="center"/>
    </xf>
    <xf numFmtId="20" fontId="2" fillId="0" borderId="0" xfId="0" applyNumberFormat="1" applyFont="1" applyAlignment="1">
      <alignment horizontal="center"/>
    </xf>
    <xf numFmtId="20" fontId="1" fillId="0" borderId="0" xfId="0" applyNumberFormat="1" applyFont="1" applyAlignment="1">
      <alignment horizontal="center"/>
    </xf>
    <xf numFmtId="0" fontId="0" fillId="0" borderId="0" xfId="0" applyProtection="1"/>
    <xf numFmtId="1" fontId="1" fillId="4" borderId="16" xfId="0" applyNumberFormat="1" applyFont="1" applyFill="1" applyBorder="1" applyAlignment="1" applyProtection="1">
      <alignment horizontal="centerContinuous"/>
    </xf>
    <xf numFmtId="14" fontId="1" fillId="3" borderId="24" xfId="0" applyNumberFormat="1" applyFont="1" applyFill="1" applyBorder="1" applyAlignment="1" applyProtection="1">
      <alignment horizontal="center"/>
    </xf>
    <xf numFmtId="49" fontId="0" fillId="0" borderId="0" xfId="0" applyNumberFormat="1" applyBorder="1"/>
    <xf numFmtId="165" fontId="0" fillId="0" borderId="0" xfId="0" applyNumberFormat="1" applyBorder="1"/>
    <xf numFmtId="20" fontId="0" fillId="0" borderId="0" xfId="0" applyNumberFormat="1" applyBorder="1"/>
    <xf numFmtId="1" fontId="0" fillId="0" borderId="0" xfId="0" applyNumberFormat="1" applyBorder="1"/>
    <xf numFmtId="0" fontId="0" fillId="0" borderId="0" xfId="0" applyBorder="1"/>
    <xf numFmtId="0" fontId="1" fillId="0" borderId="0" xfId="0" applyFont="1" applyAlignment="1">
      <alignment horizontal="left"/>
    </xf>
    <xf numFmtId="49" fontId="1" fillId="0" borderId="0" xfId="0" applyNumberFormat="1" applyFont="1" applyBorder="1" applyAlignment="1">
      <alignment horizontal="right"/>
    </xf>
    <xf numFmtId="14" fontId="1" fillId="0" borderId="0" xfId="0" applyNumberFormat="1" applyFont="1" applyBorder="1" applyAlignment="1">
      <alignment horizontal="right" wrapText="1"/>
    </xf>
    <xf numFmtId="1" fontId="0" fillId="12" borderId="6" xfId="0" applyNumberFormat="1" applyFill="1" applyBorder="1" applyAlignment="1">
      <alignment horizontal="center"/>
    </xf>
    <xf numFmtId="1" fontId="1" fillId="0" borderId="0" xfId="0" applyNumberFormat="1" applyFont="1" applyBorder="1" applyAlignment="1">
      <alignment horizontal="left"/>
    </xf>
    <xf numFmtId="1" fontId="0" fillId="0" borderId="0" xfId="0" applyNumberFormat="1" applyFont="1" applyBorder="1"/>
    <xf numFmtId="1" fontId="0" fillId="0" borderId="7" xfId="0" applyNumberFormat="1" applyBorder="1"/>
    <xf numFmtId="2" fontId="0" fillId="0" borderId="6" xfId="0" applyNumberFormat="1" applyBorder="1"/>
    <xf numFmtId="0" fontId="1" fillId="10" borderId="1" xfId="0" applyFont="1" applyFill="1" applyBorder="1" applyAlignment="1">
      <alignment horizontal="center"/>
    </xf>
    <xf numFmtId="165" fontId="1" fillId="5" borderId="1" xfId="0" applyNumberFormat="1" applyFont="1" applyFill="1" applyBorder="1" applyAlignment="1">
      <alignment horizontal="center"/>
    </xf>
    <xf numFmtId="20" fontId="1" fillId="10" borderId="10" xfId="0" applyNumberFormat="1" applyFont="1" applyFill="1" applyBorder="1" applyAlignment="1">
      <alignment horizontal="center"/>
    </xf>
    <xf numFmtId="1" fontId="1" fillId="5" borderId="1" xfId="0" applyNumberFormat="1" applyFont="1" applyFill="1" applyBorder="1" applyAlignment="1">
      <alignment horizontal="center"/>
    </xf>
    <xf numFmtId="0" fontId="1" fillId="5" borderId="1" xfId="0" applyFont="1" applyFill="1" applyBorder="1" applyAlignment="1">
      <alignment horizontal="center"/>
    </xf>
    <xf numFmtId="14" fontId="1" fillId="2" borderId="32" xfId="0" applyNumberFormat="1" applyFont="1" applyFill="1" applyBorder="1" applyAlignment="1" applyProtection="1">
      <alignment horizontal="centerContinuous"/>
    </xf>
    <xf numFmtId="2" fontId="0" fillId="2" borderId="14" xfId="0" applyNumberFormat="1" applyFill="1" applyBorder="1" applyAlignment="1">
      <alignment horizontal="center"/>
    </xf>
    <xf numFmtId="2" fontId="0" fillId="11" borderId="33" xfId="0" applyNumberFormat="1" applyFill="1" applyBorder="1" applyAlignment="1" applyProtection="1">
      <alignment horizontal="center"/>
      <protection locked="0"/>
    </xf>
    <xf numFmtId="2" fontId="0" fillId="2" borderId="15" xfId="0" applyNumberFormat="1" applyFill="1" applyBorder="1" applyAlignment="1" applyProtection="1">
      <alignment horizontal="left" wrapText="1"/>
    </xf>
    <xf numFmtId="2" fontId="0" fillId="2" borderId="3" xfId="0" applyNumberFormat="1" applyFill="1" applyBorder="1" applyAlignment="1">
      <alignment horizontal="center"/>
    </xf>
    <xf numFmtId="2" fontId="0" fillId="2" borderId="36" xfId="0" applyNumberFormat="1" applyFill="1" applyBorder="1" applyAlignment="1" applyProtection="1">
      <alignment horizontal="left"/>
    </xf>
    <xf numFmtId="14" fontId="1" fillId="2" borderId="30" xfId="0" applyNumberFormat="1" applyFont="1" applyFill="1" applyBorder="1" applyAlignment="1">
      <alignment horizontal="center"/>
    </xf>
    <xf numFmtId="1" fontId="1" fillId="2" borderId="4" xfId="0" applyNumberFormat="1" applyFont="1" applyFill="1" applyBorder="1" applyAlignment="1">
      <alignment horizontal="center"/>
    </xf>
    <xf numFmtId="1" fontId="0" fillId="2" borderId="5" xfId="0" applyNumberFormat="1" applyFill="1" applyBorder="1" applyAlignment="1">
      <alignment horizontal="center"/>
    </xf>
    <xf numFmtId="2" fontId="1" fillId="11" borderId="35" xfId="0" applyNumberFormat="1" applyFont="1" applyFill="1" applyBorder="1" applyAlignment="1" applyProtection="1">
      <alignment horizontal="center" wrapText="1"/>
      <protection locked="0"/>
    </xf>
    <xf numFmtId="2" fontId="0" fillId="2" borderId="37" xfId="0" applyNumberFormat="1" applyFill="1" applyBorder="1" applyAlignment="1" applyProtection="1">
      <alignment horizontal="left"/>
    </xf>
    <xf numFmtId="165" fontId="1" fillId="11" borderId="26" xfId="0" applyNumberFormat="1" applyFont="1" applyFill="1" applyBorder="1" applyAlignment="1" applyProtection="1">
      <alignment horizontal="center" wrapText="1"/>
      <protection locked="0"/>
    </xf>
    <xf numFmtId="165" fontId="1" fillId="11" borderId="27" xfId="0" applyNumberFormat="1" applyFont="1" applyFill="1" applyBorder="1" applyAlignment="1" applyProtection="1">
      <alignment horizontal="center" wrapText="1"/>
      <protection locked="0"/>
    </xf>
    <xf numFmtId="1" fontId="1" fillId="11" borderId="26" xfId="0" applyNumberFormat="1" applyFont="1" applyFill="1" applyBorder="1" applyAlignment="1" applyProtection="1">
      <alignment horizontal="center" wrapText="1"/>
      <protection locked="0"/>
    </xf>
    <xf numFmtId="1" fontId="1" fillId="11" borderId="1" xfId="0" applyNumberFormat="1" applyFont="1" applyFill="1" applyBorder="1" applyAlignment="1" applyProtection="1">
      <alignment horizontal="center" wrapText="1"/>
      <protection locked="0"/>
    </xf>
    <xf numFmtId="1" fontId="1" fillId="11" borderId="27" xfId="0" applyNumberFormat="1" applyFont="1" applyFill="1" applyBorder="1" applyAlignment="1" applyProtection="1">
      <alignment horizontal="center" wrapText="1"/>
      <protection locked="0"/>
    </xf>
    <xf numFmtId="49" fontId="1" fillId="11" borderId="35" xfId="0" applyNumberFormat="1" applyFont="1" applyFill="1" applyBorder="1" applyAlignment="1" applyProtection="1">
      <alignment horizontal="center" wrapText="1"/>
      <protection locked="0"/>
    </xf>
    <xf numFmtId="14" fontId="1" fillId="2" borderId="38" xfId="0" applyNumberFormat="1" applyFont="1" applyFill="1" applyBorder="1" applyAlignment="1">
      <alignment horizontal="center"/>
    </xf>
    <xf numFmtId="1" fontId="1" fillId="2" borderId="13" xfId="0" applyNumberFormat="1" applyFont="1" applyFill="1" applyBorder="1" applyAlignment="1">
      <alignment horizontal="center"/>
    </xf>
    <xf numFmtId="1" fontId="0" fillId="2" borderId="39" xfId="0" applyNumberFormat="1" applyFill="1" applyBorder="1" applyAlignment="1">
      <alignment horizontal="center"/>
    </xf>
    <xf numFmtId="2" fontId="0" fillId="2" borderId="40" xfId="0" applyNumberFormat="1" applyFill="1" applyBorder="1" applyAlignment="1">
      <alignment horizontal="center"/>
    </xf>
    <xf numFmtId="2" fontId="0" fillId="2" borderId="41" xfId="0" applyNumberFormat="1" applyFill="1" applyBorder="1" applyAlignment="1" applyProtection="1">
      <alignment horizontal="left"/>
    </xf>
    <xf numFmtId="14" fontId="1" fillId="2" borderId="21" xfId="0" applyNumberFormat="1" applyFont="1" applyFill="1" applyBorder="1" applyAlignment="1">
      <alignment horizontal="center"/>
    </xf>
    <xf numFmtId="1" fontId="1" fillId="2" borderId="22" xfId="0" applyNumberFormat="1" applyFont="1" applyFill="1" applyBorder="1" applyAlignment="1">
      <alignment horizontal="center"/>
    </xf>
    <xf numFmtId="1" fontId="0" fillId="2" borderId="22" xfId="0" applyNumberFormat="1" applyFill="1" applyBorder="1" applyAlignment="1">
      <alignment horizontal="center"/>
    </xf>
    <xf numFmtId="2" fontId="0" fillId="2" borderId="42" xfId="0" applyNumberFormat="1" applyFill="1" applyBorder="1" applyAlignment="1" applyProtection="1">
      <alignment horizontal="left"/>
    </xf>
    <xf numFmtId="14" fontId="1" fillId="2" borderId="31" xfId="0" applyNumberFormat="1" applyFont="1" applyFill="1" applyBorder="1" applyAlignment="1">
      <alignment horizontal="center"/>
    </xf>
    <xf numFmtId="1" fontId="1" fillId="2" borderId="17" xfId="0" applyNumberFormat="1" applyFont="1" applyFill="1" applyBorder="1" applyAlignment="1">
      <alignment horizontal="center"/>
    </xf>
    <xf numFmtId="1" fontId="0" fillId="2" borderId="18" xfId="0" applyNumberFormat="1" applyFill="1" applyBorder="1" applyAlignment="1">
      <alignment horizontal="center"/>
    </xf>
    <xf numFmtId="2" fontId="0" fillId="2" borderId="16" xfId="0" applyNumberFormat="1" applyFill="1" applyBorder="1" applyAlignment="1">
      <alignment horizontal="center"/>
    </xf>
    <xf numFmtId="2" fontId="0" fillId="2" borderId="43" xfId="0" applyNumberFormat="1" applyFill="1" applyBorder="1" applyAlignment="1" applyProtection="1">
      <alignment horizontal="left"/>
    </xf>
    <xf numFmtId="14" fontId="1" fillId="2" borderId="44" xfId="0" applyNumberFormat="1" applyFont="1" applyFill="1" applyBorder="1" applyAlignment="1">
      <alignment horizontal="center"/>
    </xf>
    <xf numFmtId="2" fontId="1" fillId="2" borderId="2" xfId="0" applyNumberFormat="1" applyFont="1" applyFill="1" applyBorder="1" applyAlignment="1">
      <alignment horizontal="center" wrapText="1"/>
    </xf>
    <xf numFmtId="1" fontId="1" fillId="2" borderId="2" xfId="0" applyNumberFormat="1" applyFont="1" applyFill="1" applyBorder="1" applyAlignment="1">
      <alignment horizontal="center"/>
    </xf>
    <xf numFmtId="1" fontId="0" fillId="2" borderId="12" xfId="0" applyNumberFormat="1" applyFill="1" applyBorder="1" applyAlignment="1">
      <alignment horizontal="center"/>
    </xf>
    <xf numFmtId="2" fontId="0" fillId="2" borderId="11" xfId="0" applyNumberFormat="1" applyFill="1" applyBorder="1" applyAlignment="1">
      <alignment horizontal="center"/>
    </xf>
    <xf numFmtId="1" fontId="0" fillId="2" borderId="23" xfId="0" applyNumberFormat="1" applyFill="1" applyBorder="1" applyAlignment="1">
      <alignment horizontal="center"/>
    </xf>
    <xf numFmtId="2" fontId="0" fillId="2" borderId="20" xfId="0" applyNumberFormat="1" applyFill="1" applyBorder="1" applyAlignment="1">
      <alignment horizontal="center"/>
    </xf>
    <xf numFmtId="14" fontId="1" fillId="3" borderId="44" xfId="0" applyNumberFormat="1" applyFont="1" applyFill="1" applyBorder="1" applyAlignment="1">
      <alignment horizontal="center"/>
    </xf>
    <xf numFmtId="2" fontId="1" fillId="3" borderId="2" xfId="0" applyNumberFormat="1" applyFont="1" applyFill="1" applyBorder="1" applyAlignment="1">
      <alignment horizontal="center" wrapText="1"/>
    </xf>
    <xf numFmtId="1" fontId="1" fillId="3" borderId="2" xfId="0" applyNumberFormat="1" applyFont="1" applyFill="1" applyBorder="1" applyAlignment="1">
      <alignment horizontal="center" wrapText="1"/>
    </xf>
    <xf numFmtId="1" fontId="0" fillId="3" borderId="12" xfId="0" applyNumberFormat="1" applyFill="1" applyBorder="1" applyAlignment="1">
      <alignment horizontal="center"/>
    </xf>
    <xf numFmtId="2" fontId="0" fillId="3" borderId="11" xfId="0" applyNumberFormat="1" applyFill="1" applyBorder="1" applyAlignment="1">
      <alignment horizontal="center"/>
    </xf>
    <xf numFmtId="2" fontId="0" fillId="3" borderId="36" xfId="0" applyNumberFormat="1" applyFill="1" applyBorder="1" applyAlignment="1" applyProtection="1">
      <alignment horizontal="left"/>
    </xf>
    <xf numFmtId="14" fontId="1" fillId="3" borderId="30" xfId="0" applyNumberFormat="1" applyFont="1" applyFill="1" applyBorder="1" applyAlignment="1">
      <alignment horizontal="center"/>
    </xf>
    <xf numFmtId="2" fontId="1" fillId="3" borderId="4" xfId="0" applyNumberFormat="1" applyFont="1" applyFill="1" applyBorder="1" applyAlignment="1">
      <alignment horizontal="center" wrapText="1"/>
    </xf>
    <xf numFmtId="1" fontId="1" fillId="3" borderId="4" xfId="0" applyNumberFormat="1" applyFont="1" applyFill="1" applyBorder="1" applyAlignment="1">
      <alignment horizontal="center" wrapText="1"/>
    </xf>
    <xf numFmtId="1" fontId="0" fillId="3" borderId="5" xfId="0" applyNumberFormat="1" applyFill="1" applyBorder="1" applyAlignment="1">
      <alignment horizontal="center"/>
    </xf>
    <xf numFmtId="2" fontId="0" fillId="3" borderId="3" xfId="0" applyNumberFormat="1" applyFill="1" applyBorder="1" applyAlignment="1">
      <alignment horizontal="center"/>
    </xf>
    <xf numFmtId="2" fontId="0" fillId="3" borderId="37" xfId="0" applyNumberFormat="1" applyFill="1" applyBorder="1" applyAlignment="1" applyProtection="1">
      <alignment horizontal="left"/>
    </xf>
    <xf numFmtId="14" fontId="1" fillId="3" borderId="38" xfId="0" applyNumberFormat="1" applyFont="1" applyFill="1" applyBorder="1" applyAlignment="1">
      <alignment horizontal="center"/>
    </xf>
    <xf numFmtId="1" fontId="1" fillId="3" borderId="13" xfId="0" applyNumberFormat="1" applyFont="1" applyFill="1" applyBorder="1" applyAlignment="1">
      <alignment horizontal="center" wrapText="1"/>
    </xf>
    <xf numFmtId="49" fontId="1" fillId="11" borderId="45" xfId="0" applyNumberFormat="1" applyFont="1" applyFill="1" applyBorder="1" applyAlignment="1" applyProtection="1">
      <alignment horizontal="center" wrapText="1"/>
      <protection locked="0"/>
    </xf>
    <xf numFmtId="1" fontId="0" fillId="3" borderId="39" xfId="0" applyNumberFormat="1" applyFill="1" applyBorder="1" applyAlignment="1">
      <alignment horizontal="center"/>
    </xf>
    <xf numFmtId="2" fontId="0" fillId="3" borderId="40" xfId="0" applyNumberFormat="1" applyFill="1" applyBorder="1" applyAlignment="1">
      <alignment horizontal="center"/>
    </xf>
    <xf numFmtId="2" fontId="1" fillId="11" borderId="45" xfId="0" applyNumberFormat="1" applyFont="1" applyFill="1" applyBorder="1" applyAlignment="1" applyProtection="1">
      <alignment horizontal="center" wrapText="1"/>
      <protection locked="0"/>
    </xf>
    <xf numFmtId="2" fontId="0" fillId="3" borderId="41" xfId="0" applyNumberFormat="1" applyFill="1" applyBorder="1" applyAlignment="1" applyProtection="1">
      <alignment horizontal="left"/>
    </xf>
    <xf numFmtId="14" fontId="1" fillId="3" borderId="31" xfId="0" applyNumberFormat="1" applyFont="1" applyFill="1" applyBorder="1" applyAlignment="1">
      <alignment horizontal="center"/>
    </xf>
    <xf numFmtId="1" fontId="1" fillId="3" borderId="17" xfId="0" applyNumberFormat="1" applyFont="1" applyFill="1" applyBorder="1" applyAlignment="1">
      <alignment horizontal="center" wrapText="1"/>
    </xf>
    <xf numFmtId="1" fontId="0" fillId="3" borderId="18" xfId="0" applyNumberFormat="1" applyFill="1" applyBorder="1" applyAlignment="1">
      <alignment horizontal="center"/>
    </xf>
    <xf numFmtId="2" fontId="0" fillId="3" borderId="16" xfId="0" applyNumberFormat="1" applyFill="1" applyBorder="1" applyAlignment="1">
      <alignment horizontal="center"/>
    </xf>
    <xf numFmtId="2" fontId="0" fillId="3" borderId="43" xfId="0" applyNumberFormat="1" applyFill="1" applyBorder="1" applyAlignment="1" applyProtection="1">
      <alignment horizontal="left"/>
    </xf>
    <xf numFmtId="14" fontId="1" fillId="3" borderId="21" xfId="0" applyNumberFormat="1" applyFont="1" applyFill="1" applyBorder="1" applyAlignment="1">
      <alignment horizontal="center"/>
    </xf>
    <xf numFmtId="1" fontId="1" fillId="3" borderId="22" xfId="0" applyNumberFormat="1" applyFont="1" applyFill="1" applyBorder="1" applyAlignment="1">
      <alignment horizontal="center" wrapText="1"/>
    </xf>
    <xf numFmtId="1" fontId="0" fillId="3" borderId="23" xfId="0" applyNumberFormat="1" applyFill="1" applyBorder="1" applyAlignment="1">
      <alignment horizontal="center"/>
    </xf>
    <xf numFmtId="2" fontId="0" fillId="3" borderId="20" xfId="0" applyNumberFormat="1" applyFill="1" applyBorder="1" applyAlignment="1">
      <alignment horizontal="center"/>
    </xf>
    <xf numFmtId="2" fontId="0" fillId="3" borderId="42" xfId="0" applyNumberFormat="1" applyFill="1" applyBorder="1" applyAlignment="1" applyProtection="1">
      <alignment horizontal="left"/>
    </xf>
    <xf numFmtId="14" fontId="1" fillId="4" borderId="30" xfId="0" applyNumberFormat="1" applyFont="1" applyFill="1" applyBorder="1" applyAlignment="1">
      <alignment horizontal="center"/>
    </xf>
    <xf numFmtId="2" fontId="1" fillId="4" borderId="4" xfId="0" applyNumberFormat="1" applyFont="1" applyFill="1" applyBorder="1" applyAlignment="1">
      <alignment horizontal="center"/>
    </xf>
    <xf numFmtId="1" fontId="1" fillId="4" borderId="4" xfId="0" applyNumberFormat="1" applyFont="1" applyFill="1" applyBorder="1" applyAlignment="1">
      <alignment horizontal="center"/>
    </xf>
    <xf numFmtId="1" fontId="0" fillId="4" borderId="5" xfId="0" applyNumberFormat="1" applyFill="1" applyBorder="1" applyAlignment="1">
      <alignment horizontal="center"/>
    </xf>
    <xf numFmtId="2" fontId="0" fillId="4" borderId="3" xfId="0" applyNumberFormat="1" applyFill="1" applyBorder="1" applyAlignment="1">
      <alignment horizontal="center"/>
    </xf>
    <xf numFmtId="2" fontId="0" fillId="4" borderId="37" xfId="0" applyNumberFormat="1" applyFill="1" applyBorder="1" applyAlignment="1" applyProtection="1">
      <alignment horizontal="left"/>
    </xf>
    <xf numFmtId="14" fontId="1" fillId="4" borderId="31" xfId="0" applyNumberFormat="1" applyFont="1" applyFill="1" applyBorder="1" applyAlignment="1">
      <alignment horizontal="center"/>
    </xf>
    <xf numFmtId="1" fontId="1" fillId="4" borderId="17" xfId="0" applyNumberFormat="1" applyFont="1" applyFill="1" applyBorder="1" applyAlignment="1">
      <alignment horizontal="center" wrapText="1"/>
    </xf>
    <xf numFmtId="1" fontId="0" fillId="4" borderId="18" xfId="0" applyNumberFormat="1" applyFill="1" applyBorder="1" applyAlignment="1">
      <alignment horizontal="center"/>
    </xf>
    <xf numFmtId="2" fontId="0" fillId="4" borderId="16" xfId="0" applyNumberFormat="1" applyFill="1" applyBorder="1" applyAlignment="1">
      <alignment horizontal="center"/>
    </xf>
    <xf numFmtId="2" fontId="0" fillId="4" borderId="43" xfId="0" applyNumberFormat="1" applyFill="1" applyBorder="1" applyAlignment="1" applyProtection="1">
      <alignment horizontal="left"/>
    </xf>
    <xf numFmtId="14" fontId="1" fillId="4" borderId="21" xfId="0" applyNumberFormat="1" applyFont="1" applyFill="1" applyBorder="1" applyAlignment="1">
      <alignment horizontal="center"/>
    </xf>
    <xf numFmtId="2" fontId="1" fillId="4" borderId="22" xfId="0" applyNumberFormat="1" applyFont="1" applyFill="1" applyBorder="1" applyAlignment="1">
      <alignment horizontal="center"/>
    </xf>
    <xf numFmtId="1" fontId="1" fillId="4" borderId="22" xfId="0" applyNumberFormat="1" applyFont="1" applyFill="1" applyBorder="1" applyAlignment="1">
      <alignment horizontal="center"/>
    </xf>
    <xf numFmtId="1" fontId="0" fillId="4" borderId="23" xfId="0" applyNumberFormat="1" applyFill="1" applyBorder="1" applyAlignment="1">
      <alignment horizontal="center"/>
    </xf>
    <xf numFmtId="2" fontId="0" fillId="4" borderId="20" xfId="0" applyNumberFormat="1" applyFill="1" applyBorder="1" applyAlignment="1">
      <alignment horizontal="center"/>
    </xf>
    <xf numFmtId="2" fontId="0" fillId="4" borderId="42" xfId="0" applyNumberFormat="1" applyFill="1" applyBorder="1" applyAlignment="1" applyProtection="1">
      <alignment horizontal="left"/>
    </xf>
    <xf numFmtId="2" fontId="0" fillId="4" borderId="42" xfId="0" applyNumberFormat="1" applyFill="1" applyBorder="1" applyAlignment="1" applyProtection="1">
      <alignment horizontal="left" wrapText="1"/>
    </xf>
    <xf numFmtId="2" fontId="0" fillId="4" borderId="36" xfId="0" applyNumberFormat="1" applyFill="1" applyBorder="1" applyAlignment="1" applyProtection="1">
      <alignment horizontal="left" wrapText="1"/>
    </xf>
    <xf numFmtId="14" fontId="1" fillId="5" borderId="44" xfId="0" applyNumberFormat="1" applyFont="1" applyFill="1" applyBorder="1" applyAlignment="1">
      <alignment horizontal="center"/>
    </xf>
    <xf numFmtId="2" fontId="1" fillId="5" borderId="2" xfId="0" applyNumberFormat="1" applyFont="1" applyFill="1" applyBorder="1" applyAlignment="1">
      <alignment horizontal="center" wrapText="1"/>
    </xf>
    <xf numFmtId="1" fontId="1" fillId="5" borderId="2" xfId="0" applyNumberFormat="1" applyFont="1" applyFill="1" applyBorder="1" applyAlignment="1">
      <alignment horizontal="center" wrapText="1"/>
    </xf>
    <xf numFmtId="1" fontId="0" fillId="5" borderId="12" xfId="0" applyNumberFormat="1" applyFill="1" applyBorder="1" applyAlignment="1">
      <alignment horizontal="center"/>
    </xf>
    <xf numFmtId="2" fontId="0" fillId="5" borderId="11" xfId="0" applyNumberFormat="1" applyFill="1" applyBorder="1" applyAlignment="1">
      <alignment horizontal="center"/>
    </xf>
    <xf numFmtId="2" fontId="0" fillId="5" borderId="36" xfId="0" applyNumberFormat="1" applyFill="1" applyBorder="1" applyAlignment="1" applyProtection="1">
      <alignment horizontal="left"/>
    </xf>
    <xf numFmtId="14" fontId="1" fillId="5" borderId="30" xfId="0" applyNumberFormat="1" applyFont="1" applyFill="1" applyBorder="1" applyAlignment="1">
      <alignment horizontal="center"/>
    </xf>
    <xf numFmtId="2" fontId="1" fillId="5" borderId="4" xfId="0" applyNumberFormat="1" applyFont="1" applyFill="1" applyBorder="1" applyAlignment="1">
      <alignment horizontal="center" wrapText="1"/>
    </xf>
    <xf numFmtId="1" fontId="1" fillId="5" borderId="4" xfId="0" applyNumberFormat="1" applyFont="1" applyFill="1" applyBorder="1" applyAlignment="1">
      <alignment horizontal="center" wrapText="1"/>
    </xf>
    <xf numFmtId="1" fontId="0" fillId="5" borderId="5" xfId="0" applyNumberFormat="1" applyFill="1" applyBorder="1" applyAlignment="1">
      <alignment horizontal="center"/>
    </xf>
    <xf numFmtId="2" fontId="0" fillId="5" borderId="3" xfId="0" applyNumberFormat="1" applyFill="1" applyBorder="1" applyAlignment="1">
      <alignment horizontal="center"/>
    </xf>
    <xf numFmtId="2" fontId="0" fillId="5" borderId="37" xfId="0" applyNumberFormat="1" applyFill="1" applyBorder="1" applyAlignment="1" applyProtection="1">
      <alignment horizontal="left"/>
    </xf>
    <xf numFmtId="14" fontId="1" fillId="5" borderId="38" xfId="0" applyNumberFormat="1" applyFont="1" applyFill="1" applyBorder="1" applyAlignment="1">
      <alignment horizontal="center"/>
    </xf>
    <xf numFmtId="1" fontId="1" fillId="5" borderId="13" xfId="0" applyNumberFormat="1" applyFont="1" applyFill="1" applyBorder="1" applyAlignment="1">
      <alignment horizontal="center" wrapText="1"/>
    </xf>
    <xf numFmtId="1" fontId="0" fillId="5" borderId="39" xfId="0" applyNumberFormat="1" applyFill="1" applyBorder="1" applyAlignment="1">
      <alignment horizontal="center"/>
    </xf>
    <xf numFmtId="2" fontId="0" fillId="5" borderId="40" xfId="0" applyNumberFormat="1" applyFill="1" applyBorder="1" applyAlignment="1">
      <alignment horizontal="center"/>
    </xf>
    <xf numFmtId="2" fontId="0" fillId="5" borderId="41" xfId="0" applyNumberFormat="1" applyFill="1" applyBorder="1" applyAlignment="1" applyProtection="1">
      <alignment horizontal="left"/>
    </xf>
    <xf numFmtId="14" fontId="1" fillId="5" borderId="21" xfId="0" applyNumberFormat="1" applyFont="1" applyFill="1" applyBorder="1" applyAlignment="1">
      <alignment horizontal="center"/>
    </xf>
    <xf numFmtId="1" fontId="1" fillId="5" borderId="22" xfId="0" applyNumberFormat="1" applyFont="1" applyFill="1" applyBorder="1" applyAlignment="1">
      <alignment horizontal="center" wrapText="1"/>
    </xf>
    <xf numFmtId="1" fontId="0" fillId="5" borderId="23" xfId="0" applyNumberFormat="1" applyFill="1" applyBorder="1" applyAlignment="1">
      <alignment horizontal="center"/>
    </xf>
    <xf numFmtId="2" fontId="0" fillId="5" borderId="20" xfId="0" applyNumberFormat="1" applyFill="1" applyBorder="1" applyAlignment="1">
      <alignment horizontal="center"/>
    </xf>
    <xf numFmtId="2" fontId="0" fillId="5" borderId="42" xfId="0" applyNumberFormat="1" applyFill="1" applyBorder="1" applyAlignment="1" applyProtection="1">
      <alignment horizontal="left" wrapText="1"/>
    </xf>
    <xf numFmtId="14" fontId="1" fillId="5" borderId="31" xfId="0" applyNumberFormat="1" applyFont="1" applyFill="1" applyBorder="1" applyAlignment="1">
      <alignment horizontal="center"/>
    </xf>
    <xf numFmtId="1" fontId="1" fillId="5" borderId="17" xfId="0" applyNumberFormat="1" applyFont="1" applyFill="1" applyBorder="1" applyAlignment="1">
      <alignment horizontal="center" wrapText="1"/>
    </xf>
    <xf numFmtId="1" fontId="0" fillId="5" borderId="18" xfId="0" applyNumberFormat="1" applyFill="1" applyBorder="1" applyAlignment="1">
      <alignment horizontal="center"/>
    </xf>
    <xf numFmtId="2" fontId="0" fillId="5" borderId="16" xfId="0" applyNumberFormat="1" applyFill="1" applyBorder="1" applyAlignment="1">
      <alignment horizontal="center"/>
    </xf>
    <xf numFmtId="2" fontId="0" fillId="5" borderId="43" xfId="0" applyNumberFormat="1" applyFill="1" applyBorder="1" applyAlignment="1" applyProtection="1">
      <alignment horizontal="left"/>
    </xf>
    <xf numFmtId="2" fontId="0" fillId="5" borderId="36" xfId="0" applyNumberFormat="1" applyFill="1" applyBorder="1" applyAlignment="1" applyProtection="1">
      <alignment horizontal="left" wrapText="1"/>
    </xf>
    <xf numFmtId="49" fontId="1" fillId="11" borderId="35" xfId="0" applyNumberFormat="1" applyFont="1" applyFill="1" applyBorder="1" applyAlignment="1" applyProtection="1">
      <alignment horizontal="center"/>
      <protection locked="0"/>
    </xf>
    <xf numFmtId="2" fontId="1" fillId="11" borderId="35" xfId="0" applyNumberFormat="1" applyFont="1" applyFill="1" applyBorder="1" applyAlignment="1" applyProtection="1">
      <alignment horizontal="center"/>
      <protection locked="0"/>
    </xf>
    <xf numFmtId="14" fontId="1" fillId="6" borderId="30" xfId="0" applyNumberFormat="1" applyFont="1" applyFill="1" applyBorder="1" applyAlignment="1">
      <alignment horizontal="center"/>
    </xf>
    <xf numFmtId="1" fontId="1" fillId="6" borderId="4" xfId="0" applyNumberFormat="1" applyFont="1" applyFill="1" applyBorder="1" applyAlignment="1">
      <alignment horizontal="center"/>
    </xf>
    <xf numFmtId="1" fontId="0" fillId="6" borderId="5" xfId="0" applyNumberFormat="1" applyFill="1" applyBorder="1" applyAlignment="1">
      <alignment horizontal="center"/>
    </xf>
    <xf numFmtId="2" fontId="0" fillId="6" borderId="3" xfId="0" applyNumberFormat="1" applyFill="1" applyBorder="1" applyAlignment="1">
      <alignment horizontal="center"/>
    </xf>
    <xf numFmtId="2" fontId="0" fillId="6" borderId="37" xfId="0" applyNumberFormat="1" applyFill="1" applyBorder="1" applyAlignment="1" applyProtection="1">
      <alignment horizontal="left"/>
    </xf>
    <xf numFmtId="2" fontId="1" fillId="6" borderId="4" xfId="0" applyNumberFormat="1" applyFont="1" applyFill="1" applyBorder="1" applyAlignment="1">
      <alignment horizontal="center" wrapText="1"/>
    </xf>
    <xf numFmtId="1" fontId="1" fillId="6" borderId="4" xfId="0" applyNumberFormat="1" applyFont="1" applyFill="1" applyBorder="1" applyAlignment="1">
      <alignment horizontal="center" wrapText="1"/>
    </xf>
    <xf numFmtId="14" fontId="1" fillId="6" borderId="38" xfId="0" applyNumberFormat="1" applyFont="1" applyFill="1" applyBorder="1" applyAlignment="1">
      <alignment horizontal="center"/>
    </xf>
    <xf numFmtId="1" fontId="1" fillId="6" borderId="13" xfId="0" applyNumberFormat="1" applyFont="1" applyFill="1" applyBorder="1" applyAlignment="1">
      <alignment horizontal="center" wrapText="1"/>
    </xf>
    <xf numFmtId="1" fontId="0" fillId="6" borderId="39" xfId="0" applyNumberFormat="1" applyFill="1" applyBorder="1" applyAlignment="1">
      <alignment horizontal="center"/>
    </xf>
    <xf numFmtId="2" fontId="0" fillId="6" borderId="40" xfId="0" applyNumberFormat="1" applyFill="1" applyBorder="1" applyAlignment="1">
      <alignment horizontal="center"/>
    </xf>
    <xf numFmtId="2" fontId="0" fillId="6" borderId="41" xfId="0" applyNumberFormat="1" applyFill="1" applyBorder="1" applyAlignment="1" applyProtection="1">
      <alignment horizontal="left"/>
    </xf>
    <xf numFmtId="14" fontId="1" fillId="6" borderId="21" xfId="0" applyNumberFormat="1" applyFont="1" applyFill="1" applyBorder="1" applyAlignment="1">
      <alignment horizontal="center"/>
    </xf>
    <xf numFmtId="1" fontId="0" fillId="6" borderId="23" xfId="0" applyNumberFormat="1" applyFill="1" applyBorder="1" applyAlignment="1">
      <alignment horizontal="center"/>
    </xf>
    <xf numFmtId="2" fontId="0" fillId="6" borderId="20" xfId="0" applyNumberFormat="1" applyFill="1" applyBorder="1" applyAlignment="1">
      <alignment horizontal="center"/>
    </xf>
    <xf numFmtId="2" fontId="0" fillId="6" borderId="42" xfId="0" applyNumberFormat="1" applyFill="1" applyBorder="1" applyAlignment="1" applyProtection="1">
      <alignment horizontal="left"/>
    </xf>
    <xf numFmtId="14" fontId="1" fillId="6" borderId="31" xfId="0" applyNumberFormat="1" applyFont="1" applyFill="1" applyBorder="1" applyAlignment="1">
      <alignment horizontal="center"/>
    </xf>
    <xf numFmtId="1" fontId="1" fillId="6" borderId="17" xfId="0" applyNumberFormat="1" applyFont="1" applyFill="1" applyBorder="1" applyAlignment="1">
      <alignment horizontal="center" wrapText="1"/>
    </xf>
    <xf numFmtId="1" fontId="0" fillId="6" borderId="18" xfId="0" applyNumberFormat="1" applyFill="1" applyBorder="1" applyAlignment="1">
      <alignment horizontal="center"/>
    </xf>
    <xf numFmtId="2" fontId="0" fillId="6" borderId="16" xfId="0" applyNumberFormat="1" applyFill="1" applyBorder="1" applyAlignment="1">
      <alignment horizontal="center"/>
    </xf>
    <xf numFmtId="2" fontId="0" fillId="6" borderId="43" xfId="0" applyNumberFormat="1" applyFill="1" applyBorder="1" applyAlignment="1" applyProtection="1">
      <alignment horizontal="left"/>
    </xf>
    <xf numFmtId="1" fontId="1" fillId="6" borderId="2" xfId="0" applyNumberFormat="1" applyFont="1" applyFill="1" applyBorder="1" applyAlignment="1">
      <alignment horizontal="center"/>
    </xf>
    <xf numFmtId="1" fontId="0" fillId="6" borderId="12" xfId="0" applyNumberFormat="1" applyFill="1" applyBorder="1" applyAlignment="1">
      <alignment horizontal="center"/>
    </xf>
    <xf numFmtId="2" fontId="0" fillId="6" borderId="11" xfId="0" applyNumberFormat="1" applyFill="1" applyBorder="1" applyAlignment="1">
      <alignment horizontal="center"/>
    </xf>
    <xf numFmtId="2" fontId="0" fillId="6" borderId="36" xfId="0" applyNumberFormat="1" applyFill="1" applyBorder="1" applyAlignment="1" applyProtection="1">
      <alignment horizontal="left"/>
    </xf>
    <xf numFmtId="1" fontId="1" fillId="7" borderId="13" xfId="0" applyNumberFormat="1" applyFont="1" applyFill="1" applyBorder="1" applyAlignment="1">
      <alignment horizontal="center" wrapText="1"/>
    </xf>
    <xf numFmtId="1" fontId="0" fillId="7" borderId="39" xfId="0" applyNumberFormat="1" applyFont="1" applyFill="1" applyBorder="1" applyAlignment="1">
      <alignment horizontal="center" wrapText="1"/>
    </xf>
    <xf numFmtId="2" fontId="0" fillId="7" borderId="40" xfId="0" applyNumberFormat="1" applyFont="1" applyFill="1" applyBorder="1" applyAlignment="1">
      <alignment horizontal="center" wrapText="1"/>
    </xf>
    <xf numFmtId="2" fontId="0" fillId="7" borderId="41" xfId="0" applyNumberFormat="1" applyFont="1" applyFill="1" applyBorder="1" applyAlignment="1" applyProtection="1">
      <alignment horizontal="left" wrapText="1"/>
    </xf>
    <xf numFmtId="14" fontId="1" fillId="7" borderId="21" xfId="0" applyNumberFormat="1" applyFont="1" applyFill="1" applyBorder="1" applyAlignment="1">
      <alignment horizontal="center"/>
    </xf>
    <xf numFmtId="1" fontId="1" fillId="7" borderId="22" xfId="0" applyNumberFormat="1" applyFont="1" applyFill="1" applyBorder="1" applyAlignment="1">
      <alignment horizontal="center" wrapText="1"/>
    </xf>
    <xf numFmtId="1" fontId="0" fillId="7" borderId="23" xfId="0" applyNumberFormat="1" applyFont="1" applyFill="1" applyBorder="1" applyAlignment="1">
      <alignment horizontal="center" wrapText="1"/>
    </xf>
    <xf numFmtId="2" fontId="0" fillId="7" borderId="20" xfId="0" applyNumberFormat="1" applyFont="1" applyFill="1" applyBorder="1" applyAlignment="1">
      <alignment horizontal="center" wrapText="1"/>
    </xf>
    <xf numFmtId="2" fontId="0" fillId="7" borderId="42" xfId="0" applyNumberFormat="1" applyFont="1" applyFill="1" applyBorder="1" applyAlignment="1" applyProtection="1">
      <alignment horizontal="left" wrapText="1"/>
    </xf>
    <xf numFmtId="14" fontId="1" fillId="7" borderId="30" xfId="0" applyNumberFormat="1" applyFont="1" applyFill="1" applyBorder="1" applyAlignment="1">
      <alignment horizontal="center"/>
    </xf>
    <xf numFmtId="1" fontId="1" fillId="7" borderId="4" xfId="0" applyNumberFormat="1" applyFont="1" applyFill="1" applyBorder="1" applyAlignment="1">
      <alignment horizontal="center" wrapText="1"/>
    </xf>
    <xf numFmtId="1" fontId="0" fillId="7" borderId="5" xfId="0" applyNumberFormat="1" applyFont="1" applyFill="1" applyBorder="1" applyAlignment="1">
      <alignment horizontal="center" wrapText="1"/>
    </xf>
    <xf numFmtId="2" fontId="0" fillId="7" borderId="3" xfId="0" applyNumberFormat="1" applyFont="1" applyFill="1" applyBorder="1" applyAlignment="1">
      <alignment horizontal="center" wrapText="1"/>
    </xf>
    <xf numFmtId="2" fontId="0" fillId="7" borderId="37" xfId="0" applyNumberFormat="1" applyFont="1" applyFill="1" applyBorder="1" applyAlignment="1" applyProtection="1">
      <alignment horizontal="left" wrapText="1"/>
    </xf>
    <xf numFmtId="14" fontId="1" fillId="7" borderId="31" xfId="0" applyNumberFormat="1" applyFont="1" applyFill="1" applyBorder="1" applyAlignment="1">
      <alignment horizontal="center"/>
    </xf>
    <xf numFmtId="1" fontId="1" fillId="7" borderId="17" xfId="0" applyNumberFormat="1" applyFont="1" applyFill="1" applyBorder="1" applyAlignment="1">
      <alignment horizontal="center" wrapText="1"/>
    </xf>
    <xf numFmtId="1" fontId="0" fillId="7" borderId="18" xfId="0" applyNumberFormat="1" applyFont="1" applyFill="1" applyBorder="1" applyAlignment="1">
      <alignment horizontal="center" wrapText="1"/>
    </xf>
    <xf numFmtId="2" fontId="0" fillId="7" borderId="16" xfId="0" applyNumberFormat="1" applyFont="1" applyFill="1" applyBorder="1" applyAlignment="1">
      <alignment horizontal="center" wrapText="1"/>
    </xf>
    <xf numFmtId="2" fontId="0" fillId="7" borderId="43" xfId="0" applyNumberFormat="1" applyFont="1" applyFill="1" applyBorder="1" applyAlignment="1" applyProtection="1">
      <alignment horizontal="left" wrapText="1"/>
    </xf>
    <xf numFmtId="2" fontId="1" fillId="7" borderId="2" xfId="0" applyNumberFormat="1" applyFont="1" applyFill="1" applyBorder="1" applyAlignment="1">
      <alignment horizontal="center" wrapText="1"/>
    </xf>
    <xf numFmtId="1" fontId="1" fillId="7" borderId="2" xfId="0" applyNumberFormat="1" applyFont="1" applyFill="1" applyBorder="1" applyAlignment="1">
      <alignment horizontal="center" wrapText="1"/>
    </xf>
    <xf numFmtId="1" fontId="0" fillId="7" borderId="12" xfId="0" applyNumberFormat="1" applyFont="1" applyFill="1" applyBorder="1" applyAlignment="1">
      <alignment horizontal="center" wrapText="1"/>
    </xf>
    <xf numFmtId="2" fontId="0" fillId="7" borderId="11" xfId="0" applyNumberFormat="1" applyFont="1" applyFill="1" applyBorder="1" applyAlignment="1">
      <alignment horizontal="center" wrapText="1"/>
    </xf>
    <xf numFmtId="2" fontId="0" fillId="7" borderId="36" xfId="0" applyNumberFormat="1" applyFont="1" applyFill="1" applyBorder="1" applyAlignment="1" applyProtection="1">
      <alignment horizontal="left" wrapText="1"/>
    </xf>
    <xf numFmtId="14" fontId="1" fillId="8" borderId="21" xfId="0" applyNumberFormat="1" applyFont="1" applyFill="1" applyBorder="1" applyAlignment="1">
      <alignment horizontal="center"/>
    </xf>
    <xf numFmtId="2" fontId="1" fillId="8" borderId="22" xfId="0" applyNumberFormat="1" applyFont="1" applyFill="1" applyBorder="1" applyAlignment="1">
      <alignment horizontal="center" wrapText="1"/>
    </xf>
    <xf numFmtId="1" fontId="1" fillId="8" borderId="22" xfId="0" applyNumberFormat="1" applyFont="1" applyFill="1" applyBorder="1" applyAlignment="1">
      <alignment horizontal="center" wrapText="1"/>
    </xf>
    <xf numFmtId="1" fontId="0" fillId="8" borderId="23" xfId="0" applyNumberFormat="1" applyFont="1" applyFill="1" applyBorder="1" applyAlignment="1">
      <alignment horizontal="center" wrapText="1"/>
    </xf>
    <xf numFmtId="2" fontId="0" fillId="8" borderId="20" xfId="0" applyNumberFormat="1" applyFont="1" applyFill="1" applyBorder="1" applyAlignment="1">
      <alignment horizontal="center" wrapText="1"/>
    </xf>
    <xf numFmtId="2" fontId="0" fillId="8" borderId="42" xfId="0" applyNumberFormat="1" applyFont="1" applyFill="1" applyBorder="1" applyAlignment="1" applyProtection="1">
      <alignment horizontal="left" wrapText="1"/>
    </xf>
    <xf numFmtId="14" fontId="1" fillId="8" borderId="30" xfId="0" applyNumberFormat="1" applyFont="1" applyFill="1" applyBorder="1" applyAlignment="1">
      <alignment horizontal="center"/>
    </xf>
    <xf numFmtId="2" fontId="1" fillId="8" borderId="4" xfId="0" applyNumberFormat="1" applyFont="1" applyFill="1" applyBorder="1" applyAlignment="1">
      <alignment horizontal="center" wrapText="1"/>
    </xf>
    <xf numFmtId="1" fontId="1" fillId="8" borderId="4" xfId="0" applyNumberFormat="1" applyFont="1" applyFill="1" applyBorder="1" applyAlignment="1">
      <alignment horizontal="center" wrapText="1"/>
    </xf>
    <xf numFmtId="1" fontId="0" fillId="8" borderId="5" xfId="0" applyNumberFormat="1" applyFont="1" applyFill="1" applyBorder="1" applyAlignment="1">
      <alignment horizontal="center" wrapText="1"/>
    </xf>
    <xf numFmtId="2" fontId="0" fillId="8" borderId="3" xfId="0" applyNumberFormat="1" applyFont="1" applyFill="1" applyBorder="1" applyAlignment="1">
      <alignment horizontal="center" wrapText="1"/>
    </xf>
    <xf numFmtId="2" fontId="0" fillId="8" borderId="37" xfId="0" applyNumberFormat="1" applyFont="1" applyFill="1" applyBorder="1" applyAlignment="1" applyProtection="1">
      <alignment horizontal="left" wrapText="1"/>
    </xf>
    <xf numFmtId="14" fontId="1" fillId="8" borderId="31" xfId="0" applyNumberFormat="1" applyFont="1" applyFill="1" applyBorder="1" applyAlignment="1">
      <alignment horizontal="center"/>
    </xf>
    <xf numFmtId="1" fontId="1" fillId="8" borderId="17" xfId="0" applyNumberFormat="1" applyFont="1" applyFill="1" applyBorder="1" applyAlignment="1">
      <alignment horizontal="center" wrapText="1"/>
    </xf>
    <xf numFmtId="1" fontId="0" fillId="8" borderId="18" xfId="0" applyNumberFormat="1" applyFont="1" applyFill="1" applyBorder="1" applyAlignment="1">
      <alignment horizontal="center" wrapText="1"/>
    </xf>
    <xf numFmtId="2" fontId="0" fillId="8" borderId="16" xfId="0" applyNumberFormat="1" applyFont="1" applyFill="1" applyBorder="1" applyAlignment="1">
      <alignment horizontal="center" wrapText="1"/>
    </xf>
    <xf numFmtId="2" fontId="0" fillId="8" borderId="43" xfId="0" applyNumberFormat="1" applyFont="1" applyFill="1" applyBorder="1" applyAlignment="1" applyProtection="1">
      <alignment horizontal="left" wrapText="1"/>
    </xf>
    <xf numFmtId="1" fontId="1" fillId="8" borderId="2" xfId="0" applyNumberFormat="1" applyFont="1" applyFill="1" applyBorder="1" applyAlignment="1">
      <alignment horizontal="center" wrapText="1"/>
    </xf>
    <xf numFmtId="1" fontId="0" fillId="8" borderId="12" xfId="0" applyNumberFormat="1" applyFont="1" applyFill="1" applyBorder="1" applyAlignment="1">
      <alignment horizontal="center" wrapText="1"/>
    </xf>
    <xf numFmtId="2" fontId="0" fillId="8" borderId="11" xfId="0" applyNumberFormat="1" applyFont="1" applyFill="1" applyBorder="1" applyAlignment="1">
      <alignment horizontal="center" wrapText="1"/>
    </xf>
    <xf numFmtId="2" fontId="0" fillId="8" borderId="36" xfId="0" applyNumberFormat="1" applyFont="1" applyFill="1" applyBorder="1" applyAlignment="1" applyProtection="1">
      <alignment horizontal="left" wrapText="1"/>
    </xf>
    <xf numFmtId="1" fontId="1" fillId="8" borderId="13" xfId="0" applyNumberFormat="1" applyFont="1" applyFill="1" applyBorder="1" applyAlignment="1">
      <alignment horizontal="center" wrapText="1"/>
    </xf>
    <xf numFmtId="1" fontId="0" fillId="8" borderId="39" xfId="0" applyNumberFormat="1" applyFont="1" applyFill="1" applyBorder="1" applyAlignment="1">
      <alignment horizontal="center" wrapText="1"/>
    </xf>
    <xf numFmtId="2" fontId="0" fillId="8" borderId="40" xfId="0" applyNumberFormat="1" applyFont="1" applyFill="1" applyBorder="1" applyAlignment="1">
      <alignment horizontal="center" wrapText="1"/>
    </xf>
    <xf numFmtId="2" fontId="0" fillId="8" borderId="41" xfId="0" applyNumberFormat="1" applyFont="1" applyFill="1" applyBorder="1" applyAlignment="1" applyProtection="1">
      <alignment horizontal="left" wrapText="1"/>
    </xf>
    <xf numFmtId="2" fontId="0" fillId="3" borderId="37" xfId="0" applyNumberFormat="1" applyFont="1" applyFill="1" applyBorder="1" applyAlignment="1" applyProtection="1">
      <alignment horizontal="left" wrapText="1"/>
    </xf>
    <xf numFmtId="2" fontId="0" fillId="3" borderId="41" xfId="0" applyNumberFormat="1" applyFont="1" applyFill="1" applyBorder="1" applyAlignment="1" applyProtection="1">
      <alignment horizontal="left" wrapText="1"/>
    </xf>
    <xf numFmtId="14" fontId="1" fillId="9" borderId="30" xfId="0" applyNumberFormat="1" applyFont="1" applyFill="1" applyBorder="1" applyAlignment="1">
      <alignment horizontal="center"/>
    </xf>
    <xf numFmtId="2" fontId="1" fillId="9" borderId="4" xfId="0" applyNumberFormat="1" applyFont="1" applyFill="1" applyBorder="1" applyAlignment="1">
      <alignment horizontal="center" wrapText="1"/>
    </xf>
    <xf numFmtId="1" fontId="1" fillId="9" borderId="4" xfId="0" applyNumberFormat="1" applyFont="1" applyFill="1" applyBorder="1" applyAlignment="1">
      <alignment horizontal="center" wrapText="1"/>
    </xf>
    <xf numFmtId="1" fontId="0" fillId="9" borderId="5" xfId="0" applyNumberFormat="1" applyFill="1" applyBorder="1" applyAlignment="1">
      <alignment horizontal="center"/>
    </xf>
    <xf numFmtId="2" fontId="0" fillId="9" borderId="3" xfId="0" applyNumberFormat="1" applyFill="1" applyBorder="1" applyAlignment="1">
      <alignment horizontal="center"/>
    </xf>
    <xf numFmtId="2" fontId="0" fillId="9" borderId="37" xfId="0" applyNumberFormat="1" applyFill="1" applyBorder="1" applyAlignment="1" applyProtection="1">
      <alignment horizontal="left"/>
    </xf>
    <xf numFmtId="14" fontId="1" fillId="9" borderId="31" xfId="0" applyNumberFormat="1" applyFont="1" applyFill="1" applyBorder="1" applyAlignment="1">
      <alignment horizontal="center"/>
    </xf>
    <xf numFmtId="1" fontId="1" fillId="9" borderId="17" xfId="0" applyNumberFormat="1" applyFont="1" applyFill="1" applyBorder="1" applyAlignment="1">
      <alignment horizontal="center" wrapText="1"/>
    </xf>
    <xf numFmtId="1" fontId="0" fillId="9" borderId="18" xfId="0" applyNumberFormat="1" applyFill="1" applyBorder="1" applyAlignment="1">
      <alignment horizontal="center"/>
    </xf>
    <xf numFmtId="2" fontId="0" fillId="9" borderId="16" xfId="0" applyNumberFormat="1" applyFill="1" applyBorder="1" applyAlignment="1">
      <alignment horizontal="center"/>
    </xf>
    <xf numFmtId="2" fontId="0" fillId="9" borderId="43" xfId="0" applyNumberFormat="1" applyFill="1" applyBorder="1" applyAlignment="1" applyProtection="1">
      <alignment horizontal="left"/>
    </xf>
    <xf numFmtId="1" fontId="1" fillId="9" borderId="2" xfId="0" applyNumberFormat="1" applyFont="1" applyFill="1" applyBorder="1" applyAlignment="1">
      <alignment horizontal="center" wrapText="1"/>
    </xf>
    <xf numFmtId="1" fontId="0" fillId="9" borderId="12" xfId="0" applyNumberFormat="1" applyFill="1" applyBorder="1" applyAlignment="1">
      <alignment horizontal="center"/>
    </xf>
    <xf numFmtId="2" fontId="0" fillId="9" borderId="11" xfId="0" applyNumberFormat="1" applyFill="1" applyBorder="1" applyAlignment="1">
      <alignment horizontal="center"/>
    </xf>
    <xf numFmtId="2" fontId="0" fillId="9" borderId="36" xfId="0" applyNumberFormat="1" applyFill="1" applyBorder="1" applyAlignment="1" applyProtection="1">
      <alignment horizontal="left"/>
    </xf>
    <xf numFmtId="1" fontId="1" fillId="9" borderId="13" xfId="0" applyNumberFormat="1" applyFont="1" applyFill="1" applyBorder="1" applyAlignment="1">
      <alignment horizontal="center" wrapText="1"/>
    </xf>
    <xf numFmtId="1" fontId="0" fillId="9" borderId="39" xfId="0" applyNumberFormat="1" applyFill="1" applyBorder="1" applyAlignment="1">
      <alignment horizontal="center"/>
    </xf>
    <xf numFmtId="2" fontId="0" fillId="9" borderId="40" xfId="0" applyNumberFormat="1" applyFill="1" applyBorder="1" applyAlignment="1">
      <alignment horizontal="center"/>
    </xf>
    <xf numFmtId="2" fontId="0" fillId="9" borderId="41" xfId="0" applyNumberFormat="1" applyFill="1" applyBorder="1" applyAlignment="1" applyProtection="1">
      <alignment horizontal="left"/>
    </xf>
    <xf numFmtId="2" fontId="1" fillId="9" borderId="22" xfId="0" applyNumberFormat="1" applyFont="1" applyFill="1" applyBorder="1" applyAlignment="1">
      <alignment horizontal="center" wrapText="1"/>
    </xf>
    <xf numFmtId="1" fontId="1" fillId="9" borderId="22" xfId="0" applyNumberFormat="1" applyFont="1" applyFill="1" applyBorder="1" applyAlignment="1">
      <alignment horizontal="center" wrapText="1"/>
    </xf>
    <xf numFmtId="1" fontId="0" fillId="9" borderId="23" xfId="0" applyNumberFormat="1" applyFill="1" applyBorder="1" applyAlignment="1">
      <alignment horizontal="center"/>
    </xf>
    <xf numFmtId="2" fontId="0" fillId="9" borderId="20" xfId="0" applyNumberFormat="1" applyFill="1" applyBorder="1" applyAlignment="1">
      <alignment horizontal="center"/>
    </xf>
    <xf numFmtId="2" fontId="0" fillId="9" borderId="42" xfId="0" applyNumberFormat="1" applyFill="1" applyBorder="1" applyAlignment="1" applyProtection="1">
      <alignment horizontal="left"/>
    </xf>
    <xf numFmtId="14" fontId="1" fillId="9" borderId="24" xfId="0" applyNumberFormat="1" applyFont="1" applyFill="1" applyBorder="1" applyAlignment="1" applyProtection="1">
      <alignment horizontal="center"/>
    </xf>
    <xf numFmtId="2" fontId="1" fillId="4" borderId="2" xfId="0" applyNumberFormat="1" applyFont="1" applyFill="1" applyBorder="1" applyAlignment="1">
      <alignment horizontal="center" wrapText="1"/>
    </xf>
    <xf numFmtId="1" fontId="1" fillId="4" borderId="2" xfId="0" applyNumberFormat="1" applyFont="1" applyFill="1" applyBorder="1" applyAlignment="1">
      <alignment horizontal="center" wrapText="1"/>
    </xf>
    <xf numFmtId="1" fontId="0" fillId="4" borderId="12" xfId="0" applyNumberFormat="1" applyFill="1" applyBorder="1" applyAlignment="1">
      <alignment horizontal="center"/>
    </xf>
    <xf numFmtId="2" fontId="0" fillId="4" borderId="11" xfId="0" applyNumberFormat="1" applyFill="1" applyBorder="1" applyAlignment="1">
      <alignment horizontal="center"/>
    </xf>
    <xf numFmtId="2" fontId="0" fillId="4" borderId="36" xfId="0" applyNumberFormat="1" applyFill="1" applyBorder="1" applyAlignment="1" applyProtection="1">
      <alignment horizontal="left"/>
    </xf>
    <xf numFmtId="1" fontId="1" fillId="4" borderId="4" xfId="0" applyNumberFormat="1" applyFont="1" applyFill="1" applyBorder="1" applyAlignment="1">
      <alignment horizontal="center" wrapText="1"/>
    </xf>
    <xf numFmtId="14" fontId="1" fillId="4" borderId="38" xfId="0" applyNumberFormat="1" applyFont="1" applyFill="1" applyBorder="1" applyAlignment="1">
      <alignment horizontal="center"/>
    </xf>
    <xf numFmtId="1" fontId="1" fillId="4" borderId="13" xfId="0" applyNumberFormat="1" applyFont="1" applyFill="1" applyBorder="1" applyAlignment="1">
      <alignment horizontal="center" wrapText="1"/>
    </xf>
    <xf numFmtId="1" fontId="0" fillId="4" borderId="39" xfId="0" applyNumberFormat="1" applyFill="1" applyBorder="1" applyAlignment="1">
      <alignment horizontal="center"/>
    </xf>
    <xf numFmtId="2" fontId="0" fillId="4" borderId="40" xfId="0" applyNumberFormat="1" applyFill="1" applyBorder="1" applyAlignment="1">
      <alignment horizontal="center"/>
    </xf>
    <xf numFmtId="2" fontId="0" fillId="4" borderId="41" xfId="0" applyNumberFormat="1" applyFill="1" applyBorder="1" applyAlignment="1" applyProtection="1">
      <alignment horizontal="left"/>
    </xf>
    <xf numFmtId="1" fontId="1" fillId="4" borderId="22" xfId="0" applyNumberFormat="1" applyFont="1" applyFill="1" applyBorder="1" applyAlignment="1">
      <alignment horizontal="center" wrapText="1"/>
    </xf>
    <xf numFmtId="0" fontId="5" fillId="0" borderId="7" xfId="0" applyFont="1" applyBorder="1" applyAlignment="1" applyProtection="1">
      <alignment horizontal="centerContinuous"/>
      <protection locked="0"/>
    </xf>
    <xf numFmtId="0" fontId="5" fillId="0" borderId="14" xfId="0" applyFont="1" applyBorder="1" applyAlignment="1" applyProtection="1">
      <alignment horizontal="centerContinuous"/>
      <protection locked="0"/>
    </xf>
    <xf numFmtId="0" fontId="5" fillId="0" borderId="15" xfId="0" applyFont="1" applyBorder="1" applyAlignment="1" applyProtection="1">
      <alignment horizontal="centerContinuous"/>
      <protection locked="0"/>
    </xf>
    <xf numFmtId="165" fontId="1" fillId="0" borderId="0" xfId="0" applyNumberFormat="1" applyFont="1" applyBorder="1" applyAlignment="1">
      <alignment horizontal="right" wrapText="1"/>
    </xf>
    <xf numFmtId="1" fontId="1" fillId="11" borderId="34" xfId="0" applyNumberFormat="1" applyFont="1" applyFill="1" applyBorder="1" applyAlignment="1" applyProtection="1">
      <alignment horizontal="center" wrapText="1"/>
      <protection locked="0"/>
    </xf>
    <xf numFmtId="1" fontId="1" fillId="11" borderId="10" xfId="0" applyNumberFormat="1" applyFont="1" applyFill="1" applyBorder="1" applyAlignment="1" applyProtection="1">
      <alignment horizontal="center" wrapText="1"/>
      <protection locked="0"/>
    </xf>
    <xf numFmtId="1" fontId="1" fillId="11" borderId="29" xfId="0" applyNumberFormat="1" applyFont="1" applyFill="1" applyBorder="1" applyAlignment="1" applyProtection="1">
      <alignment horizontal="center" wrapText="1"/>
      <protection locked="0"/>
    </xf>
    <xf numFmtId="165" fontId="1" fillId="2" borderId="46" xfId="0" applyNumberFormat="1" applyFont="1" applyFill="1" applyBorder="1" applyAlignment="1" applyProtection="1">
      <alignment horizontal="centerContinuous"/>
    </xf>
    <xf numFmtId="165" fontId="1" fillId="2" borderId="8" xfId="0" applyNumberFormat="1" applyFont="1" applyFill="1" applyBorder="1" applyAlignment="1" applyProtection="1">
      <alignment horizontal="centerContinuous"/>
    </xf>
    <xf numFmtId="20" fontId="1" fillId="2" borderId="8" xfId="0" applyNumberFormat="1" applyFont="1" applyFill="1" applyBorder="1" applyAlignment="1" applyProtection="1">
      <alignment horizontal="centerContinuous"/>
    </xf>
    <xf numFmtId="1" fontId="1" fillId="2" borderId="46" xfId="0" applyNumberFormat="1" applyFont="1" applyFill="1" applyBorder="1" applyAlignment="1" applyProtection="1">
      <alignment horizontal="centerContinuous"/>
    </xf>
    <xf numFmtId="14" fontId="1" fillId="2" borderId="44" xfId="0" applyNumberFormat="1" applyFont="1" applyFill="1" applyBorder="1" applyAlignment="1" applyProtection="1">
      <alignment horizontal="center"/>
    </xf>
    <xf numFmtId="49" fontId="1" fillId="11" borderId="48" xfId="0" applyNumberFormat="1" applyFont="1" applyFill="1" applyBorder="1" applyAlignment="1" applyProtection="1">
      <alignment horizontal="center" wrapText="1"/>
      <protection locked="0"/>
    </xf>
    <xf numFmtId="1" fontId="1" fillId="4" borderId="49" xfId="0" applyNumberFormat="1" applyFont="1" applyFill="1" applyBorder="1" applyAlignment="1">
      <alignment horizontal="center" wrapText="1"/>
    </xf>
    <xf numFmtId="49" fontId="1" fillId="11" borderId="50" xfId="0" applyNumberFormat="1" applyFont="1" applyFill="1" applyBorder="1" applyAlignment="1" applyProtection="1">
      <alignment horizontal="center" wrapText="1"/>
      <protection locked="0"/>
    </xf>
    <xf numFmtId="49" fontId="1" fillId="11" borderId="48" xfId="0" applyNumberFormat="1" applyFont="1" applyFill="1" applyBorder="1" applyAlignment="1" applyProtection="1">
      <alignment horizontal="center"/>
      <protection locked="0"/>
    </xf>
    <xf numFmtId="1" fontId="1" fillId="5" borderId="19" xfId="0" applyNumberFormat="1" applyFont="1" applyFill="1" applyBorder="1" applyAlignment="1" applyProtection="1">
      <alignment horizontal="center" vertical="center" wrapText="1"/>
    </xf>
    <xf numFmtId="165" fontId="1" fillId="5" borderId="19" xfId="0" applyNumberFormat="1" applyFont="1" applyFill="1" applyBorder="1" applyAlignment="1" applyProtection="1">
      <alignment horizontal="center" vertical="center" wrapText="1"/>
    </xf>
    <xf numFmtId="14" fontId="1" fillId="10" borderId="19" xfId="0" applyNumberFormat="1" applyFont="1" applyFill="1" applyBorder="1" applyAlignment="1" applyProtection="1">
      <alignment vertical="top" wrapText="1"/>
    </xf>
    <xf numFmtId="14" fontId="1" fillId="10" borderId="19" xfId="0" applyNumberFormat="1" applyFont="1" applyFill="1" applyBorder="1" applyAlignment="1" applyProtection="1">
      <alignment horizontal="center" vertical="center"/>
    </xf>
    <xf numFmtId="20" fontId="1" fillId="10" borderId="19" xfId="0" applyNumberFormat="1" applyFont="1" applyFill="1" applyBorder="1" applyAlignment="1" applyProtection="1">
      <alignment horizontal="center" vertical="center" wrapText="1"/>
    </xf>
    <xf numFmtId="14" fontId="1" fillId="10" borderId="19" xfId="0" applyNumberFormat="1" applyFont="1" applyFill="1" applyBorder="1" applyAlignment="1" applyProtection="1">
      <alignment horizontal="center" vertical="center" wrapText="1"/>
    </xf>
    <xf numFmtId="2" fontId="1" fillId="11" borderId="48" xfId="0" applyNumberFormat="1" applyFont="1" applyFill="1" applyBorder="1" applyAlignment="1" applyProtection="1">
      <alignment horizontal="center"/>
      <protection locked="0"/>
    </xf>
    <xf numFmtId="2" fontId="1" fillId="11" borderId="50" xfId="0" applyNumberFormat="1" applyFont="1" applyFill="1" applyBorder="1" applyAlignment="1" applyProtection="1">
      <alignment horizontal="center" wrapText="1"/>
      <protection locked="0"/>
    </xf>
    <xf numFmtId="2" fontId="1" fillId="11" borderId="50" xfId="0" applyNumberFormat="1" applyFont="1" applyFill="1" applyBorder="1" applyAlignment="1" applyProtection="1">
      <alignment horizontal="center"/>
      <protection locked="0"/>
    </xf>
    <xf numFmtId="14" fontId="1" fillId="4" borderId="33" xfId="0" applyNumberFormat="1" applyFont="1" applyFill="1" applyBorder="1" applyAlignment="1">
      <alignment horizontal="center"/>
    </xf>
    <xf numFmtId="2" fontId="0" fillId="0" borderId="7" xfId="0" applyNumberFormat="1" applyBorder="1"/>
    <xf numFmtId="14" fontId="1" fillId="0" borderId="8" xfId="0" applyNumberFormat="1" applyFont="1" applyBorder="1" applyAlignment="1">
      <alignment horizontal="center"/>
    </xf>
    <xf numFmtId="1" fontId="0" fillId="4" borderId="47" xfId="0" applyNumberFormat="1" applyFill="1" applyBorder="1" applyAlignment="1">
      <alignment horizontal="center"/>
    </xf>
    <xf numFmtId="165" fontId="1" fillId="0" borderId="0" xfId="0" applyNumberFormat="1" applyFont="1" applyBorder="1" applyAlignment="1">
      <alignment horizontal="left" vertical="center"/>
    </xf>
    <xf numFmtId="1" fontId="0" fillId="3" borderId="24" xfId="0" applyNumberFormat="1" applyFill="1" applyBorder="1" applyAlignment="1" applyProtection="1">
      <alignment horizontal="center"/>
    </xf>
    <xf numFmtId="2" fontId="0" fillId="3" borderId="25" xfId="0" applyNumberFormat="1" applyFill="1" applyBorder="1" applyAlignment="1" applyProtection="1">
      <alignment horizontal="center"/>
    </xf>
    <xf numFmtId="2" fontId="1" fillId="3" borderId="33" xfId="0" applyNumberFormat="1" applyFont="1" applyFill="1" applyBorder="1" applyAlignment="1" applyProtection="1">
      <alignment horizontal="centerContinuous"/>
    </xf>
    <xf numFmtId="1" fontId="0" fillId="4" borderId="26" xfId="0" applyNumberFormat="1" applyFill="1" applyBorder="1" applyAlignment="1" applyProtection="1">
      <alignment horizontal="center"/>
    </xf>
    <xf numFmtId="2" fontId="0" fillId="4" borderId="27" xfId="0" applyNumberFormat="1" applyFill="1" applyBorder="1" applyAlignment="1" applyProtection="1">
      <alignment horizontal="center"/>
    </xf>
    <xf numFmtId="2" fontId="1" fillId="6" borderId="35" xfId="0" applyNumberFormat="1" applyFont="1" applyFill="1" applyBorder="1" applyAlignment="1" applyProtection="1">
      <alignment horizontal="centerContinuous"/>
    </xf>
    <xf numFmtId="49" fontId="1" fillId="2" borderId="6" xfId="0" applyNumberFormat="1" applyFont="1" applyFill="1" applyBorder="1" applyAlignment="1" applyProtection="1">
      <alignment horizontal="centerContinuous"/>
    </xf>
    <xf numFmtId="49" fontId="1" fillId="2" borderId="33" xfId="0" applyNumberFormat="1" applyFont="1" applyFill="1" applyBorder="1" applyAlignment="1" applyProtection="1">
      <alignment horizontal="centerContinuous"/>
    </xf>
    <xf numFmtId="49" fontId="1" fillId="3" borderId="33" xfId="0" applyNumberFormat="1" applyFont="1" applyFill="1" applyBorder="1" applyAlignment="1" applyProtection="1">
      <alignment horizontal="centerContinuous"/>
    </xf>
    <xf numFmtId="49" fontId="1" fillId="5" borderId="35" xfId="0" applyNumberFormat="1" applyFont="1" applyFill="1" applyBorder="1" applyAlignment="1" applyProtection="1">
      <alignment horizontal="centerContinuous"/>
    </xf>
    <xf numFmtId="1" fontId="0" fillId="6" borderId="23" xfId="0" applyNumberFormat="1" applyFill="1" applyBorder="1" applyAlignment="1" applyProtection="1">
      <alignment horizontal="center"/>
    </xf>
    <xf numFmtId="49" fontId="1" fillId="6" borderId="33" xfId="0" applyNumberFormat="1" applyFont="1" applyFill="1" applyBorder="1" applyAlignment="1" applyProtection="1">
      <alignment horizontal="centerContinuous"/>
    </xf>
    <xf numFmtId="2" fontId="0" fillId="6" borderId="20" xfId="0" applyNumberFormat="1" applyFill="1" applyBorder="1" applyAlignment="1" applyProtection="1">
      <alignment horizontal="center"/>
    </xf>
    <xf numFmtId="1" fontId="0" fillId="9" borderId="23" xfId="0" applyNumberFormat="1" applyFill="1" applyBorder="1" applyAlignment="1" applyProtection="1">
      <alignment horizontal="center"/>
    </xf>
    <xf numFmtId="2" fontId="0" fillId="9" borderId="20" xfId="0" applyNumberFormat="1" applyFill="1" applyBorder="1" applyAlignment="1" applyProtection="1">
      <alignment horizontal="center"/>
    </xf>
    <xf numFmtId="2" fontId="1" fillId="9" borderId="33" xfId="0" applyNumberFormat="1" applyFont="1" applyFill="1" applyBorder="1" applyAlignment="1" applyProtection="1">
      <alignment horizontal="centerContinuous"/>
    </xf>
    <xf numFmtId="0" fontId="0" fillId="0" borderId="0" xfId="0" applyAlignment="1" applyProtection="1">
      <alignment vertical="center"/>
    </xf>
    <xf numFmtId="14" fontId="1" fillId="4" borderId="9" xfId="0" applyNumberFormat="1" applyFont="1" applyFill="1" applyBorder="1" applyAlignment="1" applyProtection="1">
      <alignment horizontal="center" vertical="center"/>
    </xf>
    <xf numFmtId="1" fontId="0" fillId="4" borderId="9" xfId="0" applyNumberFormat="1" applyFill="1" applyBorder="1" applyAlignment="1" applyProtection="1">
      <alignment horizontal="center" vertical="center"/>
    </xf>
    <xf numFmtId="2" fontId="0" fillId="4" borderId="9" xfId="0" applyNumberFormat="1" applyFill="1" applyBorder="1" applyAlignment="1" applyProtection="1">
      <alignment horizontal="center" vertical="center"/>
    </xf>
    <xf numFmtId="2" fontId="0" fillId="4" borderId="28" xfId="0" applyNumberFormat="1" applyFill="1" applyBorder="1" applyAlignment="1" applyProtection="1">
      <alignment horizontal="left" vertical="center" wrapText="1"/>
    </xf>
    <xf numFmtId="14" fontId="1" fillId="4" borderId="31" xfId="0" applyNumberFormat="1" applyFont="1" applyFill="1" applyBorder="1" applyAlignment="1">
      <alignment horizontal="center" vertical="center"/>
    </xf>
    <xf numFmtId="14" fontId="1" fillId="4" borderId="17" xfId="0" applyNumberFormat="1" applyFont="1" applyFill="1" applyBorder="1" applyAlignment="1">
      <alignment vertical="center"/>
    </xf>
    <xf numFmtId="14" fontId="1" fillId="4" borderId="18" xfId="0" applyNumberFormat="1" applyFont="1" applyFill="1" applyBorder="1" applyAlignment="1">
      <alignment vertical="center"/>
    </xf>
    <xf numFmtId="1" fontId="1" fillId="4" borderId="0" xfId="0" applyNumberFormat="1" applyFont="1" applyFill="1" applyBorder="1" applyAlignment="1">
      <alignment horizontal="center"/>
    </xf>
    <xf numFmtId="49" fontId="1" fillId="4" borderId="35" xfId="0" applyNumberFormat="1" applyFont="1" applyFill="1" applyBorder="1" applyAlignment="1" applyProtection="1">
      <alignment horizontal="center"/>
    </xf>
    <xf numFmtId="0" fontId="0" fillId="0" borderId="13" xfId="0" applyBorder="1"/>
    <xf numFmtId="2" fontId="1" fillId="4" borderId="35" xfId="0" applyNumberFormat="1" applyFont="1" applyFill="1" applyBorder="1" applyAlignment="1" applyProtection="1">
      <alignment horizontal="center"/>
    </xf>
    <xf numFmtId="2" fontId="0" fillId="11" borderId="48" xfId="0" applyNumberFormat="1" applyFill="1" applyBorder="1" applyAlignment="1" applyProtection="1">
      <alignment horizontal="center"/>
      <protection locked="0"/>
    </xf>
    <xf numFmtId="2" fontId="0" fillId="2" borderId="22" xfId="0" applyNumberFormat="1" applyFill="1" applyBorder="1" applyAlignment="1">
      <alignment horizontal="center"/>
    </xf>
    <xf numFmtId="2" fontId="0" fillId="2" borderId="42" xfId="0" applyNumberFormat="1" applyFill="1" applyBorder="1" applyAlignment="1" applyProtection="1">
      <alignment horizontal="left" wrapText="1"/>
    </xf>
    <xf numFmtId="0" fontId="0" fillId="0" borderId="2" xfId="0" applyBorder="1" applyProtection="1"/>
    <xf numFmtId="2" fontId="0" fillId="5" borderId="45" xfId="0" applyNumberFormat="1" applyFill="1" applyBorder="1" applyAlignment="1" applyProtection="1">
      <alignment horizontal="left"/>
    </xf>
    <xf numFmtId="2" fontId="0" fillId="2" borderId="51" xfId="0" applyNumberFormat="1" applyFill="1" applyBorder="1" applyAlignment="1">
      <alignment horizontal="center"/>
    </xf>
    <xf numFmtId="2" fontId="0" fillId="2" borderId="33" xfId="0" applyNumberFormat="1" applyFill="1" applyBorder="1" applyAlignment="1" applyProtection="1">
      <alignment horizontal="left"/>
    </xf>
    <xf numFmtId="14" fontId="1" fillId="4" borderId="26" xfId="0" applyNumberFormat="1" applyFont="1" applyFill="1" applyBorder="1" applyAlignment="1">
      <alignment horizontal="center"/>
    </xf>
    <xf numFmtId="2" fontId="0" fillId="4" borderId="35" xfId="0" applyNumberFormat="1" applyFill="1" applyBorder="1" applyAlignment="1" applyProtection="1">
      <alignment horizontal="left"/>
    </xf>
    <xf numFmtId="2" fontId="0" fillId="0" borderId="0" xfId="0" applyNumberFormat="1" applyBorder="1" applyProtection="1"/>
    <xf numFmtId="2" fontId="0" fillId="2" borderId="35" xfId="0" applyNumberFormat="1" applyFill="1" applyBorder="1" applyAlignment="1" applyProtection="1">
      <alignment horizontal="left"/>
    </xf>
    <xf numFmtId="1" fontId="1" fillId="13" borderId="1" xfId="0" applyNumberFormat="1" applyFont="1" applyFill="1" applyBorder="1" applyAlignment="1" applyProtection="1">
      <alignment horizontal="left"/>
      <protection locked="0"/>
    </xf>
    <xf numFmtId="49" fontId="1" fillId="0" borderId="0" xfId="0" applyNumberFormat="1" applyFont="1" applyBorder="1" applyAlignment="1">
      <alignment horizontal="right" wrapText="1"/>
    </xf>
    <xf numFmtId="49" fontId="0" fillId="0" borderId="0" xfId="0" applyNumberFormat="1"/>
    <xf numFmtId="0" fontId="6" fillId="0" borderId="0" xfId="0" applyFont="1"/>
    <xf numFmtId="0" fontId="0" fillId="15" borderId="0" xfId="0" applyFill="1"/>
    <xf numFmtId="0" fontId="0" fillId="0" borderId="53" xfId="0" applyBorder="1"/>
    <xf numFmtId="0" fontId="0" fillId="0" borderId="54" xfId="0" applyBorder="1"/>
    <xf numFmtId="49" fontId="7" fillId="15" borderId="55" xfId="1" applyNumberFormat="1" applyFill="1" applyBorder="1"/>
    <xf numFmtId="49" fontId="0" fillId="0" borderId="7" xfId="0" applyNumberFormat="1" applyBorder="1"/>
    <xf numFmtId="49" fontId="0" fillId="0" borderId="15" xfId="0" applyNumberFormat="1" applyBorder="1"/>
    <xf numFmtId="1" fontId="1" fillId="13" borderId="10" xfId="0" applyNumberFormat="1" applyFont="1" applyFill="1" applyBorder="1" applyAlignment="1" applyProtection="1">
      <alignment horizontal="left"/>
      <protection locked="0"/>
    </xf>
    <xf numFmtId="2" fontId="1" fillId="2" borderId="45" xfId="0" applyNumberFormat="1" applyFont="1" applyFill="1" applyBorder="1" applyAlignment="1">
      <alignment horizontal="center" wrapText="1"/>
    </xf>
    <xf numFmtId="2" fontId="1" fillId="3" borderId="45" xfId="0" applyNumberFormat="1" applyFont="1" applyFill="1" applyBorder="1" applyAlignment="1">
      <alignment horizontal="center" wrapText="1"/>
    </xf>
    <xf numFmtId="2" fontId="1" fillId="4" borderId="45" xfId="0" applyNumberFormat="1" applyFont="1" applyFill="1" applyBorder="1" applyAlignment="1">
      <alignment horizontal="center"/>
    </xf>
    <xf numFmtId="2" fontId="1" fillId="5" borderId="45" xfId="0" applyNumberFormat="1" applyFont="1" applyFill="1" applyBorder="1" applyAlignment="1">
      <alignment horizontal="center" wrapText="1"/>
    </xf>
    <xf numFmtId="2" fontId="1" fillId="6" borderId="45" xfId="0" applyNumberFormat="1" applyFont="1" applyFill="1" applyBorder="1" applyAlignment="1">
      <alignment horizontal="center" wrapText="1"/>
    </xf>
    <xf numFmtId="2" fontId="1" fillId="7" borderId="45" xfId="0" applyNumberFormat="1" applyFont="1" applyFill="1" applyBorder="1" applyAlignment="1">
      <alignment horizontal="center" wrapText="1"/>
    </xf>
    <xf numFmtId="2" fontId="1" fillId="9" borderId="45" xfId="0" applyNumberFormat="1" applyFont="1" applyFill="1" applyBorder="1" applyAlignment="1">
      <alignment horizontal="center" wrapText="1"/>
    </xf>
    <xf numFmtId="14" fontId="1" fillId="9" borderId="21" xfId="0" applyNumberFormat="1" applyFont="1" applyFill="1" applyBorder="1" applyAlignment="1" applyProtection="1">
      <alignment horizontal="center"/>
    </xf>
    <xf numFmtId="49" fontId="1" fillId="9" borderId="42" xfId="0" applyNumberFormat="1" applyFont="1" applyFill="1" applyBorder="1" applyAlignment="1" applyProtection="1">
      <alignment horizontal="centerContinuous"/>
    </xf>
    <xf numFmtId="0" fontId="0" fillId="0" borderId="0" xfId="0" applyFont="1" applyBorder="1" applyAlignment="1">
      <alignment wrapText="1"/>
    </xf>
    <xf numFmtId="2" fontId="1" fillId="4" borderId="0" xfId="0" applyNumberFormat="1" applyFont="1" applyFill="1" applyBorder="1" applyAlignment="1">
      <alignment horizontal="center" wrapText="1"/>
    </xf>
    <xf numFmtId="2" fontId="1" fillId="4" borderId="33" xfId="0" applyNumberFormat="1" applyFont="1" applyFill="1" applyBorder="1" applyAlignment="1">
      <alignment horizontal="center" wrapText="1"/>
    </xf>
    <xf numFmtId="2" fontId="1" fillId="6" borderId="48" xfId="0" applyNumberFormat="1" applyFont="1" applyFill="1" applyBorder="1" applyAlignment="1">
      <alignment horizontal="center" wrapText="1"/>
    </xf>
    <xf numFmtId="49" fontId="1" fillId="6" borderId="45" xfId="0" applyNumberFormat="1" applyFont="1" applyFill="1" applyBorder="1" applyAlignment="1" applyProtection="1">
      <alignment horizontal="centerContinuous"/>
    </xf>
    <xf numFmtId="2" fontId="1" fillId="5" borderId="48" xfId="0" applyNumberFormat="1" applyFont="1" applyFill="1" applyBorder="1" applyAlignment="1">
      <alignment horizontal="center" wrapText="1"/>
    </xf>
    <xf numFmtId="1" fontId="1" fillId="5" borderId="48" xfId="0" applyNumberFormat="1" applyFont="1" applyFill="1" applyBorder="1" applyAlignment="1">
      <alignment horizontal="center" wrapText="1"/>
    </xf>
    <xf numFmtId="49" fontId="1" fillId="11" borderId="54" xfId="0" applyNumberFormat="1" applyFont="1" applyFill="1" applyBorder="1" applyAlignment="1" applyProtection="1">
      <alignment horizontal="center"/>
      <protection locked="0"/>
    </xf>
    <xf numFmtId="49" fontId="1" fillId="5" borderId="45" xfId="0" applyNumberFormat="1" applyFont="1" applyFill="1" applyBorder="1" applyAlignment="1" applyProtection="1">
      <alignment horizontal="centerContinuous"/>
    </xf>
    <xf numFmtId="49" fontId="7" fillId="15" borderId="0" xfId="1" applyNumberFormat="1" applyFill="1" applyBorder="1"/>
    <xf numFmtId="49" fontId="0" fillId="0" borderId="0" xfId="0" applyNumberFormat="1" applyFill="1" applyBorder="1"/>
    <xf numFmtId="0" fontId="0" fillId="0" borderId="0" xfId="0" applyNumberFormat="1"/>
    <xf numFmtId="1" fontId="0" fillId="0" borderId="0" xfId="0" applyNumberFormat="1"/>
    <xf numFmtId="49" fontId="0" fillId="0" borderId="0" xfId="0" applyNumberFormat="1" applyFill="1" applyBorder="1" applyAlignment="1">
      <alignment horizontal="left"/>
    </xf>
    <xf numFmtId="0" fontId="0" fillId="0" borderId="0" xfId="0" applyNumberFormat="1" applyAlignment="1">
      <alignment horizontal="left"/>
    </xf>
    <xf numFmtId="1" fontId="0" fillId="0" borderId="0" xfId="0" applyNumberFormat="1" applyAlignment="1">
      <alignment horizontal="left"/>
    </xf>
    <xf numFmtId="0" fontId="0" fillId="0" borderId="0" xfId="0" applyNumberFormat="1" applyFill="1" applyBorder="1" applyAlignment="1">
      <alignment horizontal="left"/>
    </xf>
    <xf numFmtId="0" fontId="0" fillId="12" borderId="6" xfId="0" applyNumberFormat="1" applyFill="1" applyBorder="1" applyAlignment="1" applyProtection="1">
      <alignment horizontal="center"/>
    </xf>
    <xf numFmtId="0" fontId="1" fillId="0" borderId="0" xfId="0" applyFont="1" applyBorder="1"/>
    <xf numFmtId="49" fontId="1" fillId="13" borderId="3" xfId="0" applyNumberFormat="1" applyFont="1" applyFill="1" applyBorder="1" applyAlignment="1" applyProtection="1">
      <alignment horizontal="center"/>
      <protection locked="0"/>
    </xf>
    <xf numFmtId="49" fontId="1" fillId="13" borderId="4" xfId="0" applyNumberFormat="1" applyFont="1" applyFill="1" applyBorder="1" applyAlignment="1" applyProtection="1">
      <alignment horizontal="center"/>
      <protection locked="0"/>
    </xf>
    <xf numFmtId="49" fontId="1" fillId="13" borderId="5" xfId="0" applyNumberFormat="1" applyFont="1" applyFill="1" applyBorder="1" applyAlignment="1" applyProtection="1">
      <alignment horizontal="center"/>
      <protection locked="0"/>
    </xf>
    <xf numFmtId="14" fontId="1" fillId="9" borderId="20" xfId="0" applyNumberFormat="1" applyFont="1" applyFill="1" applyBorder="1" applyAlignment="1" applyProtection="1">
      <alignment horizontal="center"/>
    </xf>
    <xf numFmtId="14" fontId="1" fillId="9" borderId="22" xfId="0" applyNumberFormat="1" applyFont="1" applyFill="1" applyBorder="1" applyAlignment="1" applyProtection="1">
      <alignment horizontal="center"/>
    </xf>
    <xf numFmtId="14" fontId="1" fillId="9" borderId="42" xfId="0" applyNumberFormat="1" applyFont="1" applyFill="1" applyBorder="1" applyAlignment="1" applyProtection="1">
      <alignment horizontal="center"/>
    </xf>
    <xf numFmtId="14" fontId="1" fillId="6" borderId="20" xfId="0" applyNumberFormat="1" applyFont="1" applyFill="1" applyBorder="1" applyAlignment="1" applyProtection="1">
      <alignment horizontal="center"/>
    </xf>
    <xf numFmtId="14" fontId="1" fillId="6" borderId="22" xfId="0" applyNumberFormat="1" applyFont="1" applyFill="1" applyBorder="1" applyAlignment="1" applyProtection="1">
      <alignment horizontal="center"/>
    </xf>
    <xf numFmtId="14" fontId="1" fillId="6" borderId="42"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165" fontId="1" fillId="2" borderId="22" xfId="0" applyNumberFormat="1" applyFont="1" applyFill="1" applyBorder="1" applyAlignment="1" applyProtection="1">
      <alignment horizontal="center"/>
    </xf>
    <xf numFmtId="165" fontId="1" fillId="2" borderId="42" xfId="0" applyNumberFormat="1" applyFont="1" applyFill="1" applyBorder="1" applyAlignment="1" applyProtection="1">
      <alignment horizontal="center"/>
    </xf>
    <xf numFmtId="14" fontId="1" fillId="4" borderId="3" xfId="0" applyNumberFormat="1" applyFont="1" applyFill="1" applyBorder="1" applyAlignment="1" applyProtection="1">
      <alignment horizontal="center"/>
    </xf>
    <xf numFmtId="14" fontId="1" fillId="4" borderId="4" xfId="0" applyNumberFormat="1" applyFont="1" applyFill="1" applyBorder="1" applyAlignment="1" applyProtection="1">
      <alignment horizontal="center"/>
    </xf>
    <xf numFmtId="14" fontId="1" fillId="4" borderId="37" xfId="0" applyNumberFormat="1" applyFont="1" applyFill="1" applyBorder="1" applyAlignment="1" applyProtection="1">
      <alignment horizontal="center"/>
    </xf>
    <xf numFmtId="14" fontId="1" fillId="5" borderId="16" xfId="0" applyNumberFormat="1" applyFont="1" applyFill="1" applyBorder="1" applyAlignment="1" applyProtection="1">
      <alignment horizontal="center"/>
    </xf>
    <xf numFmtId="14" fontId="1" fillId="5" borderId="17" xfId="0" applyNumberFormat="1" applyFont="1" applyFill="1" applyBorder="1" applyAlignment="1" applyProtection="1">
      <alignment horizontal="center"/>
    </xf>
    <xf numFmtId="14" fontId="1" fillId="5" borderId="43" xfId="0" applyNumberFormat="1" applyFont="1" applyFill="1" applyBorder="1" applyAlignment="1" applyProtection="1">
      <alignment horizontal="center"/>
    </xf>
    <xf numFmtId="14" fontId="1" fillId="6" borderId="16" xfId="0" applyNumberFormat="1" applyFont="1" applyFill="1" applyBorder="1" applyAlignment="1" applyProtection="1">
      <alignment horizontal="center"/>
    </xf>
    <xf numFmtId="14" fontId="1" fillId="6" borderId="17" xfId="0" applyNumberFormat="1" applyFont="1" applyFill="1" applyBorder="1" applyAlignment="1" applyProtection="1">
      <alignment horizontal="center"/>
    </xf>
    <xf numFmtId="14" fontId="1" fillId="6" borderId="43" xfId="0" applyNumberFormat="1" applyFont="1" applyFill="1" applyBorder="1" applyAlignment="1" applyProtection="1">
      <alignment horizontal="center"/>
    </xf>
    <xf numFmtId="14" fontId="1" fillId="3" borderId="21" xfId="0" applyNumberFormat="1" applyFont="1" applyFill="1" applyBorder="1" applyAlignment="1" applyProtection="1">
      <alignment horizontal="center"/>
    </xf>
    <xf numFmtId="14" fontId="1" fillId="3" borderId="22" xfId="0" applyNumberFormat="1" applyFont="1" applyFill="1" applyBorder="1" applyAlignment="1" applyProtection="1">
      <alignment horizontal="center"/>
    </xf>
    <xf numFmtId="0" fontId="1" fillId="13" borderId="3" xfId="0" applyNumberFormat="1" applyFont="1" applyFill="1" applyBorder="1" applyAlignment="1" applyProtection="1">
      <alignment horizontal="center"/>
      <protection locked="0"/>
    </xf>
    <xf numFmtId="0" fontId="1" fillId="13" borderId="5" xfId="0" applyNumberFormat="1" applyFont="1" applyFill="1" applyBorder="1" applyAlignment="1" applyProtection="1">
      <alignment horizontal="center"/>
      <protection locked="0"/>
    </xf>
  </cellXfs>
  <cellStyles count="2">
    <cellStyle name="Calculation" xfId="1" builtinId="22"/>
    <cellStyle name="Normal" xfId="0" builtinId="0"/>
  </cellStyles>
  <dxfs count="7">
    <dxf>
      <font>
        <color auto="1"/>
      </font>
      <fill>
        <patternFill>
          <bgColor rgb="FFFF0000"/>
        </patternFill>
      </fill>
    </dxf>
    <dxf>
      <font>
        <color rgb="FF006100"/>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59996337778862885"/>
        </patternFill>
      </fill>
    </dxf>
  </dxfs>
  <tableStyles count="0" defaultTableStyle="TableStyleMedium2" defaultPivotStyle="PivotStyleLight16"/>
  <colors>
    <mruColors>
      <color rgb="FFB482DA"/>
      <color rgb="FFFFABAB"/>
      <color rgb="FFFFAFAF"/>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1228725</xdr:colOff>
          <xdr:row>2</xdr:row>
          <xdr:rowOff>0</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xdr:twoCellAnchor>
    <xdr:from>
      <xdr:col>0</xdr:col>
      <xdr:colOff>1013010</xdr:colOff>
      <xdr:row>1</xdr:row>
      <xdr:rowOff>197223</xdr:rowOff>
    </xdr:from>
    <xdr:to>
      <xdr:col>1</xdr:col>
      <xdr:colOff>744070</xdr:colOff>
      <xdr:row>1</xdr:row>
      <xdr:rowOff>493059</xdr:rowOff>
    </xdr:to>
    <xdr:sp macro="" textlink="">
      <xdr:nvSpPr>
        <xdr:cNvPr id="3" name="Arrow: Left 2">
          <a:extLst>
            <a:ext uri="{FF2B5EF4-FFF2-40B4-BE49-F238E27FC236}">
              <a16:creationId xmlns:a16="http://schemas.microsoft.com/office/drawing/2014/main" xmlns="" id="{00000000-0008-0000-0000-000003000000}"/>
            </a:ext>
            <a:ext uri="{C183D7F6-B498-43B3-948B-1728B52AA6E4}">
              <adec:decorative xmlns:adec="http://schemas.microsoft.com/office/drawing/2017/decorative" xmlns="" val="1"/>
            </a:ext>
          </a:extLst>
        </xdr:cNvPr>
        <xdr:cNvSpPr/>
      </xdr:nvSpPr>
      <xdr:spPr>
        <a:xfrm>
          <a:off x="1013010" y="597273"/>
          <a:ext cx="855010" cy="29583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D230"/>
  <sheetViews>
    <sheetView tabSelected="1" zoomScale="85" zoomScaleNormal="85" workbookViewId="0">
      <pane xSplit="1" ySplit="9" topLeftCell="B10" activePane="bottomRight" state="frozen"/>
      <selection pane="topRight" activeCell="B1" sqref="B1"/>
      <selection pane="bottomLeft" activeCell="A9" sqref="A9"/>
      <selection pane="bottomRight"/>
    </sheetView>
  </sheetViews>
  <sheetFormatPr defaultRowHeight="16.5" customHeight="1" x14ac:dyDescent="0.25"/>
  <cols>
    <col min="1" max="1" width="18.42578125" style="8" bestFit="1" customWidth="1"/>
    <col min="2" max="2" width="13.28515625" style="4" customWidth="1"/>
    <col min="3" max="3" width="12" style="4" customWidth="1"/>
    <col min="4" max="4" width="11" style="18" customWidth="1"/>
    <col min="5" max="5" width="13.140625" style="16" customWidth="1"/>
    <col min="6" max="8" width="10.42578125" style="16" customWidth="1"/>
    <col min="9" max="9" width="12" style="5" customWidth="1"/>
    <col min="10" max="10" width="55.85546875" style="3" customWidth="1"/>
    <col min="11" max="11" width="12.42578125" bestFit="1" customWidth="1"/>
    <col min="12" max="12" width="12.28515625" customWidth="1"/>
    <col min="13" max="13" width="17.42578125" customWidth="1"/>
    <col min="14" max="14" width="82.28515625" style="11" customWidth="1"/>
  </cols>
  <sheetData>
    <row r="1" spans="1:16384" ht="31.7" customHeight="1" thickBot="1" x14ac:dyDescent="0.4">
      <c r="A1" s="269" t="s">
        <v>38</v>
      </c>
      <c r="B1" s="270"/>
      <c r="C1" s="270"/>
      <c r="D1" s="270"/>
      <c r="E1" s="270"/>
      <c r="F1" s="270"/>
      <c r="G1" s="270"/>
      <c r="H1" s="270"/>
      <c r="I1" s="270"/>
      <c r="J1" s="270"/>
      <c r="K1" s="270"/>
      <c r="L1" s="270"/>
      <c r="M1" s="270"/>
      <c r="N1" s="271"/>
    </row>
    <row r="2" spans="1:16384" ht="51.75" customHeight="1" x14ac:dyDescent="0.25">
      <c r="A2" s="22"/>
      <c r="B2" s="23"/>
      <c r="C2" s="298" t="s">
        <v>36</v>
      </c>
      <c r="D2" s="24"/>
      <c r="E2" s="25"/>
      <c r="F2" s="25"/>
      <c r="G2" s="25"/>
      <c r="H2" s="25"/>
      <c r="I2" s="26"/>
      <c r="J2" s="26"/>
      <c r="K2" s="5"/>
      <c r="L2" s="5"/>
      <c r="M2" s="5"/>
      <c r="N2" s="27"/>
    </row>
    <row r="3" spans="1:16384" ht="16.5" customHeight="1" x14ac:dyDescent="0.25">
      <c r="A3" s="339" t="s">
        <v>20</v>
      </c>
      <c r="B3" s="377" t="s">
        <v>4642</v>
      </c>
      <c r="C3" s="378"/>
      <c r="D3" s="378"/>
      <c r="E3" s="378"/>
      <c r="F3" s="378"/>
      <c r="G3" s="379"/>
      <c r="H3" s="25"/>
      <c r="I3" s="26"/>
      <c r="J3" s="26"/>
      <c r="K3" s="5"/>
      <c r="L3" s="5"/>
      <c r="M3" s="5"/>
      <c r="N3" s="27"/>
    </row>
    <row r="4" spans="1:16384" ht="15" x14ac:dyDescent="0.25">
      <c r="A4" s="28" t="s">
        <v>4641</v>
      </c>
      <c r="B4" s="377"/>
      <c r="C4" s="378"/>
      <c r="D4" s="379"/>
      <c r="E4" s="28" t="s">
        <v>9034</v>
      </c>
      <c r="F4" s="400" t="str">
        <f>IFERROR(VLOOKUP(B3&amp;B4,'Districts and Schools 2020-21'!E:F,2,FALSE),"")</f>
        <v/>
      </c>
      <c r="G4" s="401"/>
      <c r="H4" t="str">
        <f>IF(IFERROR(MATCH(B4,'Districts and Schools 2020-21'!G:G,0),FALSE),"",IF(B3=" --Select District from Drop-Down--","","This school may not belong to the selected district, please review selections."))</f>
        <v/>
      </c>
      <c r="I4" s="25"/>
      <c r="J4" s="26"/>
      <c r="K4" s="26"/>
      <c r="N4"/>
      <c r="O4" s="13"/>
    </row>
    <row r="5" spans="1:16384" ht="15" x14ac:dyDescent="0.25">
      <c r="A5" s="28" t="s">
        <v>40</v>
      </c>
      <c r="B5" s="348"/>
      <c r="C5" s="26"/>
      <c r="D5" s="26"/>
      <c r="E5" s="26"/>
      <c r="F5" s="26"/>
      <c r="G5" s="26"/>
      <c r="H5" s="25"/>
      <c r="I5" s="26"/>
      <c r="J5" s="26"/>
      <c r="K5" s="5" t="s">
        <v>14</v>
      </c>
      <c r="L5" s="5" t="s">
        <v>15</v>
      </c>
      <c r="M5" s="5" t="s">
        <v>23</v>
      </c>
      <c r="N5" s="13"/>
    </row>
    <row r="6" spans="1:16384" ht="15.75" thickBot="1" x14ac:dyDescent="0.3">
      <c r="A6" s="339" t="s">
        <v>4086</v>
      </c>
      <c r="B6" s="338"/>
      <c r="C6" s="376" t="str">
        <f>IF(AND(OR(B5="K",B5=1,B5=2,B5=3,B5=4,B5=5,B5=6),OR(B6=7,B6=8,B6=9,B6=10,B6=11,B6=12)),"***A school with K-6 and 7-12 grades must be reported twice; one tab with grade 6 and below, and a separate tab for grades 7 and above (see instruction #7).","")</f>
        <v/>
      </c>
      <c r="D6" s="26"/>
      <c r="E6" s="26"/>
      <c r="F6" s="26"/>
      <c r="G6" s="26"/>
      <c r="H6" s="25"/>
      <c r="I6" s="26"/>
      <c r="J6" s="26"/>
      <c r="K6" s="5"/>
      <c r="L6" s="5"/>
      <c r="M6" s="5"/>
      <c r="N6" s="13"/>
    </row>
    <row r="7" spans="1:16384" ht="30.75" thickBot="1" x14ac:dyDescent="0.3">
      <c r="A7" s="29" t="s">
        <v>21</v>
      </c>
      <c r="B7" s="375" t="str">
        <f>IF(B5="","",IF(OR(B5="AMK",B5="PMK"),"Half-K",IF(OR(B5="K",B5=1,B5=2,B5=3,B5=4,B5=5,B5=6),"K-6","7-12")))</f>
        <v/>
      </c>
      <c r="C7" s="272" t="s">
        <v>17</v>
      </c>
      <c r="D7" s="30" t="str">
        <f>IF(B7="K-6",900,IF(B7="7-12",990,IF(B7="Half-K",450,"")))</f>
        <v/>
      </c>
      <c r="E7" s="31" t="s">
        <v>24</v>
      </c>
      <c r="F7" s="32"/>
      <c r="G7" s="30">
        <f>IFERROR(MAX(MODE(D10:D223)*4,IF(B7="K-6",20,IF(B7="7-12",22,IF(B7="Half-K",10)))),"")</f>
        <v>0</v>
      </c>
      <c r="H7" s="25"/>
      <c r="I7" s="26"/>
      <c r="J7" s="358"/>
      <c r="K7" s="33">
        <f>ROUND(SUM(K10:K226),0)-MAX(0,COUNTIFS(M10:M226,"&gt;0",I10:I226,0)-4)</f>
        <v>0</v>
      </c>
      <c r="L7" s="295">
        <f>TRUNC(SUM(L10:L226),2)-(MAX(0,M7-G7))</f>
        <v>0</v>
      </c>
      <c r="M7" s="34">
        <f>TRUNC(SUM(M10:M226),2)</f>
        <v>0</v>
      </c>
      <c r="N7" s="14" t="s">
        <v>32</v>
      </c>
    </row>
    <row r="8" spans="1:16384" ht="15" x14ac:dyDescent="0.25">
      <c r="A8" s="35" t="s">
        <v>13</v>
      </c>
      <c r="B8" s="36" t="s">
        <v>12</v>
      </c>
      <c r="C8" s="36" t="s">
        <v>12</v>
      </c>
      <c r="D8" s="37" t="s">
        <v>13</v>
      </c>
      <c r="E8" s="38" t="s">
        <v>12</v>
      </c>
      <c r="F8" s="38" t="s">
        <v>12</v>
      </c>
      <c r="G8" s="38" t="s">
        <v>12</v>
      </c>
      <c r="H8" s="38" t="s">
        <v>12</v>
      </c>
      <c r="I8" s="35" t="s">
        <v>13</v>
      </c>
      <c r="J8" s="39" t="s">
        <v>12</v>
      </c>
      <c r="K8" s="35" t="s">
        <v>13</v>
      </c>
      <c r="L8" s="35" t="s">
        <v>13</v>
      </c>
      <c r="M8" s="39" t="s">
        <v>12</v>
      </c>
      <c r="N8" s="13"/>
    </row>
    <row r="9" spans="1:16384" ht="54.6" customHeight="1" thickBot="1" x14ac:dyDescent="0.3">
      <c r="A9" s="288" t="s">
        <v>0</v>
      </c>
      <c r="B9" s="286" t="s">
        <v>1</v>
      </c>
      <c r="C9" s="286" t="s">
        <v>2</v>
      </c>
      <c r="D9" s="289" t="s">
        <v>33</v>
      </c>
      <c r="E9" s="285" t="s">
        <v>10</v>
      </c>
      <c r="F9" s="285" t="s">
        <v>8</v>
      </c>
      <c r="G9" s="285" t="s">
        <v>11</v>
      </c>
      <c r="H9" s="285" t="s">
        <v>25</v>
      </c>
      <c r="I9" s="290" t="s">
        <v>3</v>
      </c>
      <c r="J9" s="286" t="s">
        <v>4</v>
      </c>
      <c r="K9" s="290" t="s">
        <v>5</v>
      </c>
      <c r="L9" s="290" t="s">
        <v>6</v>
      </c>
      <c r="M9" s="286" t="s">
        <v>34</v>
      </c>
      <c r="N9" s="287" t="s">
        <v>16</v>
      </c>
    </row>
    <row r="10" spans="1:16384" ht="15.75" thickBot="1" x14ac:dyDescent="0.3">
      <c r="A10" s="40" t="s">
        <v>9038</v>
      </c>
      <c r="B10" s="276"/>
      <c r="C10" s="277"/>
      <c r="D10" s="278"/>
      <c r="E10" s="279"/>
      <c r="F10" s="279"/>
      <c r="G10" s="279"/>
      <c r="H10" s="279"/>
      <c r="I10" s="277"/>
      <c r="J10" s="305" t="s">
        <v>18</v>
      </c>
      <c r="K10" s="95">
        <v>0</v>
      </c>
      <c r="L10" s="41">
        <f>M10</f>
        <v>0</v>
      </c>
      <c r="M10" s="42"/>
      <c r="N10" s="43" t="s">
        <v>22</v>
      </c>
      <c r="O10" s="9"/>
    </row>
    <row r="11" spans="1:16384" s="330" customFormat="1" ht="15" x14ac:dyDescent="0.25">
      <c r="A11" s="280">
        <v>44074</v>
      </c>
      <c r="B11" s="386" t="s">
        <v>39</v>
      </c>
      <c r="C11" s="387"/>
      <c r="D11" s="387"/>
      <c r="E11" s="387"/>
      <c r="F11" s="387"/>
      <c r="G11" s="387"/>
      <c r="H11" s="387"/>
      <c r="I11" s="387"/>
      <c r="J11" s="306" t="s">
        <v>18</v>
      </c>
      <c r="K11" s="49">
        <v>0</v>
      </c>
      <c r="L11" s="328">
        <f>M11</f>
        <v>0</v>
      </c>
      <c r="M11" s="42"/>
      <c r="N11" s="329" t="s">
        <v>22</v>
      </c>
      <c r="O11" s="336"/>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c r="BGD11" s="12"/>
      <c r="BGE11" s="12"/>
      <c r="BGF11" s="12"/>
      <c r="BGG11" s="12"/>
      <c r="BGH11" s="12"/>
      <c r="BGI11" s="12"/>
      <c r="BGJ11" s="12"/>
      <c r="BGK11" s="12"/>
      <c r="BGL11" s="12"/>
      <c r="BGM11" s="12"/>
      <c r="BGN11" s="12"/>
      <c r="BGO11" s="12"/>
      <c r="BGP11" s="12"/>
      <c r="BGQ11" s="12"/>
      <c r="BGR11" s="12"/>
      <c r="BGS11" s="12"/>
      <c r="BGT11" s="12"/>
      <c r="BGU11" s="12"/>
      <c r="BGV11" s="12"/>
      <c r="BGW11" s="12"/>
      <c r="BGX11" s="12"/>
      <c r="BGY11" s="12"/>
      <c r="BGZ11" s="12"/>
      <c r="BHA11" s="12"/>
      <c r="BHB11" s="12"/>
      <c r="BHC11" s="12"/>
      <c r="BHD11" s="12"/>
      <c r="BHE11" s="12"/>
      <c r="BHF11" s="12"/>
      <c r="BHG11" s="12"/>
      <c r="BHH11" s="12"/>
      <c r="BHI11" s="12"/>
      <c r="BHJ11" s="12"/>
      <c r="BHK11" s="12"/>
      <c r="BHL11" s="12"/>
      <c r="BHM11" s="12"/>
      <c r="BHN11" s="12"/>
      <c r="BHO11" s="12"/>
      <c r="BHP11" s="12"/>
      <c r="BHQ11" s="12"/>
      <c r="BHR11" s="12"/>
      <c r="BHS11" s="12"/>
      <c r="BHT11" s="12"/>
      <c r="BHU11" s="12"/>
      <c r="BHV11" s="12"/>
      <c r="BHW11" s="12"/>
      <c r="BHX11" s="12"/>
      <c r="BHY11" s="12"/>
      <c r="BHZ11" s="12"/>
      <c r="BIA11" s="12"/>
      <c r="BIB11" s="12"/>
      <c r="BIC11" s="12"/>
      <c r="BID11" s="12"/>
      <c r="BIE11" s="12"/>
      <c r="BIF11" s="12"/>
      <c r="BIG11" s="12"/>
      <c r="BIH11" s="12"/>
      <c r="BII11" s="12"/>
      <c r="BIJ11" s="12"/>
      <c r="BIK11" s="12"/>
      <c r="BIL11" s="12"/>
      <c r="BIM11" s="12"/>
      <c r="BIN11" s="12"/>
      <c r="BIO11" s="12"/>
      <c r="BIP11" s="12"/>
      <c r="BIQ11" s="12"/>
      <c r="BIR11" s="12"/>
      <c r="BIS11" s="12"/>
      <c r="BIT11" s="12"/>
      <c r="BIU11" s="12"/>
      <c r="BIV11" s="12"/>
      <c r="BIW11" s="12"/>
      <c r="BIX11" s="12"/>
      <c r="BIY11" s="12"/>
      <c r="BIZ11" s="12"/>
      <c r="BJA11" s="12"/>
      <c r="BJB11" s="12"/>
      <c r="BJC11" s="12"/>
      <c r="BJD11" s="12"/>
      <c r="BJE11" s="12"/>
      <c r="BJF11" s="12"/>
      <c r="BJG11" s="12"/>
      <c r="BJH11" s="12"/>
      <c r="BJI11" s="12"/>
      <c r="BJJ11" s="12"/>
      <c r="BJK11" s="12"/>
      <c r="BJL11" s="12"/>
      <c r="BJM11" s="12"/>
      <c r="BJN11" s="12"/>
      <c r="BJO11" s="12"/>
      <c r="BJP11" s="12"/>
      <c r="BJQ11" s="12"/>
      <c r="BJR11" s="12"/>
      <c r="BJS11" s="12"/>
      <c r="BJT11" s="12"/>
      <c r="BJU11" s="12"/>
      <c r="BJV11" s="12"/>
      <c r="BJW11" s="12"/>
      <c r="BJX11" s="12"/>
      <c r="BJY11" s="12"/>
      <c r="BJZ11" s="12"/>
      <c r="BKA11" s="12"/>
      <c r="BKB11" s="12"/>
      <c r="BKC11" s="12"/>
      <c r="BKD11" s="12"/>
      <c r="BKE11" s="12"/>
      <c r="BKF11" s="12"/>
      <c r="BKG11" s="12"/>
      <c r="BKH11" s="12"/>
      <c r="BKI11" s="12"/>
      <c r="BKJ11" s="12"/>
      <c r="BKK11" s="12"/>
      <c r="BKL11" s="12"/>
      <c r="BKM11" s="12"/>
      <c r="BKN11" s="12"/>
      <c r="BKO11" s="12"/>
      <c r="BKP11" s="12"/>
      <c r="BKQ11" s="12"/>
      <c r="BKR11" s="12"/>
      <c r="BKS11" s="12"/>
      <c r="BKT11" s="12"/>
      <c r="BKU11" s="12"/>
      <c r="BKV11" s="12"/>
      <c r="BKW11" s="12"/>
      <c r="BKX11" s="12"/>
      <c r="BKY11" s="12"/>
      <c r="BKZ11" s="12"/>
      <c r="BLA11" s="12"/>
      <c r="BLB11" s="12"/>
      <c r="BLC11" s="12"/>
      <c r="BLD11" s="12"/>
      <c r="BLE11" s="12"/>
      <c r="BLF11" s="12"/>
      <c r="BLG11" s="12"/>
      <c r="BLH11" s="12"/>
      <c r="BLI11" s="12"/>
      <c r="BLJ11" s="12"/>
      <c r="BLK11" s="12"/>
      <c r="BLL11" s="12"/>
      <c r="BLM11" s="12"/>
      <c r="BLN11" s="12"/>
      <c r="BLO11" s="12"/>
      <c r="BLP11" s="12"/>
      <c r="BLQ11" s="12"/>
      <c r="BLR11" s="12"/>
      <c r="BLS11" s="12"/>
      <c r="BLT11" s="12"/>
      <c r="BLU11" s="12"/>
      <c r="BLV11" s="12"/>
      <c r="BLW11" s="12"/>
      <c r="BLX11" s="12"/>
      <c r="BLY11" s="12"/>
      <c r="BLZ11" s="12"/>
      <c r="BMA11" s="12"/>
      <c r="BMB11" s="12"/>
      <c r="BMC11" s="12"/>
      <c r="BMD11" s="12"/>
      <c r="BME11" s="12"/>
      <c r="BMF11" s="12"/>
      <c r="BMG11" s="12"/>
      <c r="BMH11" s="12"/>
      <c r="BMI11" s="12"/>
      <c r="BMJ11" s="12"/>
      <c r="BMK11" s="12"/>
      <c r="BML11" s="12"/>
      <c r="BMM11" s="12"/>
      <c r="BMN11" s="12"/>
      <c r="BMO11" s="12"/>
      <c r="BMP11" s="12"/>
      <c r="BMQ11" s="12"/>
      <c r="BMR11" s="12"/>
      <c r="BMS11" s="12"/>
      <c r="BMT11" s="12"/>
      <c r="BMU11" s="12"/>
      <c r="BMV11" s="12"/>
      <c r="BMW11" s="12"/>
      <c r="BMX11" s="12"/>
      <c r="BMY11" s="12"/>
      <c r="BMZ11" s="12"/>
      <c r="BNA11" s="12"/>
      <c r="BNB11" s="12"/>
      <c r="BNC11" s="12"/>
      <c r="BND11" s="12"/>
      <c r="BNE11" s="12"/>
      <c r="BNF11" s="12"/>
      <c r="BNG11" s="12"/>
      <c r="BNH11" s="12"/>
      <c r="BNI11" s="12"/>
      <c r="BNJ11" s="12"/>
      <c r="BNK11" s="12"/>
      <c r="BNL11" s="12"/>
      <c r="BNM11" s="12"/>
      <c r="BNN11" s="12"/>
      <c r="BNO11" s="12"/>
      <c r="BNP11" s="12"/>
      <c r="BNQ11" s="12"/>
      <c r="BNR11" s="12"/>
      <c r="BNS11" s="12"/>
      <c r="BNT11" s="12"/>
      <c r="BNU11" s="12"/>
      <c r="BNV11" s="12"/>
      <c r="BNW11" s="12"/>
      <c r="BNX11" s="12"/>
      <c r="BNY11" s="12"/>
      <c r="BNZ11" s="12"/>
      <c r="BOA11" s="12"/>
      <c r="BOB11" s="12"/>
      <c r="BOC11" s="12"/>
      <c r="BOD11" s="12"/>
      <c r="BOE11" s="12"/>
      <c r="BOF11" s="12"/>
      <c r="BOG11" s="12"/>
      <c r="BOH11" s="12"/>
      <c r="BOI11" s="12"/>
      <c r="BOJ11" s="12"/>
      <c r="BOK11" s="12"/>
      <c r="BOL11" s="12"/>
      <c r="BOM11" s="12"/>
      <c r="BON11" s="12"/>
      <c r="BOO11" s="12"/>
      <c r="BOP11" s="12"/>
      <c r="BOQ11" s="12"/>
      <c r="BOR11" s="12"/>
      <c r="BOS11" s="12"/>
      <c r="BOT11" s="12"/>
      <c r="BOU11" s="12"/>
      <c r="BOV11" s="12"/>
      <c r="BOW11" s="12"/>
      <c r="BOX11" s="12"/>
      <c r="BOY11" s="12"/>
      <c r="BOZ11" s="12"/>
      <c r="BPA11" s="12"/>
      <c r="BPB11" s="12"/>
      <c r="BPC11" s="12"/>
      <c r="BPD11" s="12"/>
      <c r="BPE11" s="12"/>
      <c r="BPF11" s="12"/>
      <c r="BPG11" s="12"/>
      <c r="BPH11" s="12"/>
      <c r="BPI11" s="12"/>
      <c r="BPJ11" s="12"/>
      <c r="BPK11" s="12"/>
      <c r="BPL11" s="12"/>
      <c r="BPM11" s="12"/>
      <c r="BPN11" s="12"/>
      <c r="BPO11" s="12"/>
      <c r="BPP11" s="12"/>
      <c r="BPQ11" s="12"/>
      <c r="BPR11" s="12"/>
      <c r="BPS11" s="12"/>
      <c r="BPT11" s="12"/>
      <c r="BPU11" s="12"/>
      <c r="BPV11" s="12"/>
      <c r="BPW11" s="12"/>
      <c r="BPX11" s="12"/>
      <c r="BPY11" s="12"/>
      <c r="BPZ11" s="12"/>
      <c r="BQA11" s="12"/>
      <c r="BQB11" s="12"/>
      <c r="BQC11" s="12"/>
      <c r="BQD11" s="12"/>
      <c r="BQE11" s="12"/>
      <c r="BQF11" s="12"/>
      <c r="BQG11" s="12"/>
      <c r="BQH11" s="12"/>
      <c r="BQI11" s="12"/>
      <c r="BQJ11" s="12"/>
      <c r="BQK11" s="12"/>
      <c r="BQL11" s="12"/>
      <c r="BQM11" s="12"/>
      <c r="BQN11" s="12"/>
      <c r="BQO11" s="12"/>
      <c r="BQP11" s="12"/>
      <c r="BQQ11" s="12"/>
      <c r="BQR11" s="12"/>
      <c r="BQS11" s="12"/>
      <c r="BQT11" s="12"/>
      <c r="BQU11" s="12"/>
      <c r="BQV11" s="12"/>
      <c r="BQW11" s="12"/>
      <c r="BQX11" s="12"/>
      <c r="BQY11" s="12"/>
      <c r="BQZ11" s="12"/>
      <c r="BRA11" s="12"/>
      <c r="BRB11" s="12"/>
      <c r="BRC11" s="12"/>
      <c r="BRD11" s="12"/>
      <c r="BRE11" s="12"/>
      <c r="BRF11" s="12"/>
      <c r="BRG11" s="12"/>
      <c r="BRH11" s="12"/>
      <c r="BRI11" s="12"/>
      <c r="BRJ11" s="12"/>
      <c r="BRK11" s="12"/>
      <c r="BRL11" s="12"/>
      <c r="BRM11" s="12"/>
      <c r="BRN11" s="12"/>
      <c r="BRO11" s="12"/>
      <c r="BRP11" s="12"/>
      <c r="BRQ11" s="12"/>
      <c r="BRR11" s="12"/>
      <c r="BRS11" s="12"/>
      <c r="BRT11" s="12"/>
      <c r="BRU11" s="12"/>
      <c r="BRV11" s="12"/>
      <c r="BRW11" s="12"/>
      <c r="BRX11" s="12"/>
      <c r="BRY11" s="12"/>
      <c r="BRZ11" s="12"/>
      <c r="BSA11" s="12"/>
      <c r="BSB11" s="12"/>
      <c r="BSC11" s="12"/>
      <c r="BSD11" s="12"/>
      <c r="BSE11" s="12"/>
      <c r="BSF11" s="12"/>
      <c r="BSG11" s="12"/>
      <c r="BSH11" s="12"/>
      <c r="BSI11" s="12"/>
      <c r="BSJ11" s="12"/>
      <c r="BSK11" s="12"/>
      <c r="BSL11" s="12"/>
      <c r="BSM11" s="12"/>
      <c r="BSN11" s="12"/>
      <c r="BSO11" s="12"/>
      <c r="BSP11" s="12"/>
      <c r="BSQ11" s="12"/>
      <c r="BSR11" s="12"/>
      <c r="BSS11" s="12"/>
      <c r="BST11" s="12"/>
      <c r="BSU11" s="12"/>
      <c r="BSV11" s="12"/>
      <c r="BSW11" s="12"/>
      <c r="BSX11" s="12"/>
      <c r="BSY11" s="12"/>
      <c r="BSZ11" s="12"/>
      <c r="BTA11" s="12"/>
      <c r="BTB11" s="12"/>
      <c r="BTC11" s="12"/>
      <c r="BTD11" s="12"/>
      <c r="BTE11" s="12"/>
      <c r="BTF11" s="12"/>
      <c r="BTG11" s="12"/>
      <c r="BTH11" s="12"/>
      <c r="BTI11" s="12"/>
      <c r="BTJ11" s="12"/>
      <c r="BTK11" s="12"/>
      <c r="BTL11" s="12"/>
      <c r="BTM11" s="12"/>
      <c r="BTN11" s="12"/>
      <c r="BTO11" s="12"/>
      <c r="BTP11" s="12"/>
      <c r="BTQ11" s="12"/>
      <c r="BTR11" s="12"/>
      <c r="BTS11" s="12"/>
      <c r="BTT11" s="12"/>
      <c r="BTU11" s="12"/>
      <c r="BTV11" s="12"/>
      <c r="BTW11" s="12"/>
      <c r="BTX11" s="12"/>
      <c r="BTY11" s="12"/>
      <c r="BTZ11" s="12"/>
      <c r="BUA11" s="12"/>
      <c r="BUB11" s="12"/>
      <c r="BUC11" s="12"/>
      <c r="BUD11" s="12"/>
      <c r="BUE11" s="12"/>
      <c r="BUF11" s="12"/>
      <c r="BUG11" s="12"/>
      <c r="BUH11" s="12"/>
      <c r="BUI11" s="12"/>
      <c r="BUJ11" s="12"/>
      <c r="BUK11" s="12"/>
      <c r="BUL11" s="12"/>
      <c r="BUM11" s="12"/>
      <c r="BUN11" s="12"/>
      <c r="BUO11" s="12"/>
      <c r="BUP11" s="12"/>
      <c r="BUQ11" s="12"/>
      <c r="BUR11" s="12"/>
      <c r="BUS11" s="12"/>
      <c r="BUT11" s="12"/>
      <c r="BUU11" s="12"/>
      <c r="BUV11" s="12"/>
      <c r="BUW11" s="12"/>
      <c r="BUX11" s="12"/>
      <c r="BUY11" s="12"/>
      <c r="BUZ11" s="12"/>
      <c r="BVA11" s="12"/>
      <c r="BVB11" s="12"/>
      <c r="BVC11" s="12"/>
      <c r="BVD11" s="12"/>
      <c r="BVE11" s="12"/>
      <c r="BVF11" s="12"/>
      <c r="BVG11" s="12"/>
      <c r="BVH11" s="12"/>
      <c r="BVI11" s="12"/>
      <c r="BVJ11" s="12"/>
      <c r="BVK11" s="12"/>
      <c r="BVL11" s="12"/>
      <c r="BVM11" s="12"/>
      <c r="BVN11" s="12"/>
      <c r="BVO11" s="12"/>
      <c r="BVP11" s="12"/>
      <c r="BVQ11" s="12"/>
      <c r="BVR11" s="12"/>
      <c r="BVS11" s="12"/>
      <c r="BVT11" s="12"/>
      <c r="BVU11" s="12"/>
      <c r="BVV11" s="12"/>
      <c r="BVW11" s="12"/>
      <c r="BVX11" s="12"/>
      <c r="BVY11" s="12"/>
      <c r="BVZ11" s="12"/>
      <c r="BWA11" s="12"/>
      <c r="BWB11" s="12"/>
      <c r="BWC11" s="12"/>
      <c r="BWD11" s="12"/>
      <c r="BWE11" s="12"/>
      <c r="BWF11" s="12"/>
      <c r="BWG11" s="12"/>
      <c r="BWH11" s="12"/>
      <c r="BWI11" s="12"/>
      <c r="BWJ11" s="12"/>
      <c r="BWK11" s="12"/>
      <c r="BWL11" s="12"/>
      <c r="BWM11" s="12"/>
      <c r="BWN11" s="12"/>
      <c r="BWO11" s="12"/>
      <c r="BWP11" s="12"/>
      <c r="BWQ11" s="12"/>
      <c r="BWR11" s="12"/>
      <c r="BWS11" s="12"/>
      <c r="BWT11" s="12"/>
      <c r="BWU11" s="12"/>
      <c r="BWV11" s="12"/>
      <c r="BWW11" s="12"/>
      <c r="BWX11" s="12"/>
      <c r="BWY11" s="12"/>
      <c r="BWZ11" s="12"/>
      <c r="BXA11" s="12"/>
      <c r="BXB11" s="12"/>
      <c r="BXC11" s="12"/>
      <c r="BXD11" s="12"/>
      <c r="BXE11" s="12"/>
      <c r="BXF11" s="12"/>
      <c r="BXG11" s="12"/>
      <c r="BXH11" s="12"/>
      <c r="BXI11" s="12"/>
      <c r="BXJ11" s="12"/>
      <c r="BXK11" s="12"/>
      <c r="BXL11" s="12"/>
      <c r="BXM11" s="12"/>
      <c r="BXN11" s="12"/>
      <c r="BXO11" s="12"/>
      <c r="BXP11" s="12"/>
      <c r="BXQ11" s="12"/>
      <c r="BXR11" s="12"/>
      <c r="BXS11" s="12"/>
      <c r="BXT11" s="12"/>
      <c r="BXU11" s="12"/>
      <c r="BXV11" s="12"/>
      <c r="BXW11" s="12"/>
      <c r="BXX11" s="12"/>
      <c r="BXY11" s="12"/>
      <c r="BXZ11" s="12"/>
      <c r="BYA11" s="12"/>
      <c r="BYB11" s="12"/>
      <c r="BYC11" s="12"/>
      <c r="BYD11" s="12"/>
      <c r="BYE11" s="12"/>
      <c r="BYF11" s="12"/>
      <c r="BYG11" s="12"/>
      <c r="BYH11" s="12"/>
      <c r="BYI11" s="12"/>
      <c r="BYJ11" s="12"/>
      <c r="BYK11" s="12"/>
      <c r="BYL11" s="12"/>
      <c r="BYM11" s="12"/>
      <c r="BYN11" s="12"/>
      <c r="BYO11" s="12"/>
      <c r="BYP11" s="12"/>
      <c r="BYQ11" s="12"/>
      <c r="BYR11" s="12"/>
      <c r="BYS11" s="12"/>
      <c r="BYT11" s="12"/>
      <c r="BYU11" s="12"/>
      <c r="BYV11" s="12"/>
      <c r="BYW11" s="12"/>
      <c r="BYX11" s="12"/>
      <c r="BYY11" s="12"/>
      <c r="BYZ11" s="12"/>
      <c r="BZA11" s="12"/>
      <c r="BZB11" s="12"/>
      <c r="BZC11" s="12"/>
      <c r="BZD11" s="12"/>
      <c r="BZE11" s="12"/>
      <c r="BZF11" s="12"/>
      <c r="BZG11" s="12"/>
      <c r="BZH11" s="12"/>
      <c r="BZI11" s="12"/>
      <c r="BZJ11" s="12"/>
      <c r="BZK11" s="12"/>
      <c r="BZL11" s="12"/>
      <c r="BZM11" s="12"/>
      <c r="BZN11" s="12"/>
      <c r="BZO11" s="12"/>
      <c r="BZP11" s="12"/>
      <c r="BZQ11" s="12"/>
      <c r="BZR11" s="12"/>
      <c r="BZS11" s="12"/>
      <c r="BZT11" s="12"/>
      <c r="BZU11" s="12"/>
      <c r="BZV11" s="12"/>
      <c r="BZW11" s="12"/>
      <c r="BZX11" s="12"/>
      <c r="BZY11" s="12"/>
      <c r="BZZ11" s="12"/>
      <c r="CAA11" s="12"/>
      <c r="CAB11" s="12"/>
      <c r="CAC11" s="12"/>
      <c r="CAD11" s="12"/>
      <c r="CAE11" s="12"/>
      <c r="CAF11" s="12"/>
      <c r="CAG11" s="12"/>
      <c r="CAH11" s="12"/>
      <c r="CAI11" s="12"/>
      <c r="CAJ11" s="12"/>
      <c r="CAK11" s="12"/>
      <c r="CAL11" s="12"/>
      <c r="CAM11" s="12"/>
      <c r="CAN11" s="12"/>
      <c r="CAO11" s="12"/>
      <c r="CAP11" s="12"/>
      <c r="CAQ11" s="12"/>
      <c r="CAR11" s="12"/>
      <c r="CAS11" s="12"/>
      <c r="CAT11" s="12"/>
      <c r="CAU11" s="12"/>
      <c r="CAV11" s="12"/>
      <c r="CAW11" s="12"/>
      <c r="CAX11" s="12"/>
      <c r="CAY11" s="12"/>
      <c r="CAZ11" s="12"/>
      <c r="CBA11" s="12"/>
      <c r="CBB11" s="12"/>
      <c r="CBC11" s="12"/>
      <c r="CBD11" s="12"/>
      <c r="CBE11" s="12"/>
      <c r="CBF11" s="12"/>
      <c r="CBG11" s="12"/>
      <c r="CBH11" s="12"/>
      <c r="CBI11" s="12"/>
      <c r="CBJ11" s="12"/>
      <c r="CBK11" s="12"/>
      <c r="CBL11" s="12"/>
      <c r="CBM11" s="12"/>
      <c r="CBN11" s="12"/>
      <c r="CBO11" s="12"/>
      <c r="CBP11" s="12"/>
      <c r="CBQ11" s="12"/>
      <c r="CBR11" s="12"/>
      <c r="CBS11" s="12"/>
      <c r="CBT11" s="12"/>
      <c r="CBU11" s="12"/>
      <c r="CBV11" s="12"/>
      <c r="CBW11" s="12"/>
      <c r="CBX11" s="12"/>
      <c r="CBY11" s="12"/>
      <c r="CBZ11" s="12"/>
      <c r="CCA11" s="12"/>
      <c r="CCB11" s="12"/>
      <c r="CCC11" s="12"/>
      <c r="CCD11" s="12"/>
      <c r="CCE11" s="12"/>
      <c r="CCF11" s="12"/>
      <c r="CCG11" s="12"/>
      <c r="CCH11" s="12"/>
      <c r="CCI11" s="12"/>
      <c r="CCJ11" s="12"/>
      <c r="CCK11" s="12"/>
      <c r="CCL11" s="12"/>
      <c r="CCM11" s="12"/>
      <c r="CCN11" s="12"/>
      <c r="CCO11" s="12"/>
      <c r="CCP11" s="12"/>
      <c r="CCQ11" s="12"/>
      <c r="CCR11" s="12"/>
      <c r="CCS11" s="12"/>
      <c r="CCT11" s="12"/>
      <c r="CCU11" s="12"/>
      <c r="CCV11" s="12"/>
      <c r="CCW11" s="12"/>
      <c r="CCX11" s="12"/>
      <c r="CCY11" s="12"/>
      <c r="CCZ11" s="12"/>
      <c r="CDA11" s="12"/>
      <c r="CDB11" s="12"/>
      <c r="CDC11" s="12"/>
      <c r="CDD11" s="12"/>
      <c r="CDE11" s="12"/>
      <c r="CDF11" s="12"/>
      <c r="CDG11" s="12"/>
      <c r="CDH11" s="12"/>
      <c r="CDI11" s="12"/>
      <c r="CDJ11" s="12"/>
      <c r="CDK11" s="12"/>
      <c r="CDL11" s="12"/>
      <c r="CDM11" s="12"/>
      <c r="CDN11" s="12"/>
      <c r="CDO11" s="12"/>
      <c r="CDP11" s="12"/>
      <c r="CDQ11" s="12"/>
      <c r="CDR11" s="12"/>
      <c r="CDS11" s="12"/>
      <c r="CDT11" s="12"/>
      <c r="CDU11" s="12"/>
      <c r="CDV11" s="12"/>
      <c r="CDW11" s="12"/>
      <c r="CDX11" s="12"/>
      <c r="CDY11" s="12"/>
      <c r="CDZ11" s="12"/>
      <c r="CEA11" s="12"/>
      <c r="CEB11" s="12"/>
      <c r="CEC11" s="12"/>
      <c r="CED11" s="12"/>
      <c r="CEE11" s="12"/>
      <c r="CEF11" s="12"/>
      <c r="CEG11" s="12"/>
      <c r="CEH11" s="12"/>
      <c r="CEI11" s="12"/>
      <c r="CEJ11" s="12"/>
      <c r="CEK11" s="12"/>
      <c r="CEL11" s="12"/>
      <c r="CEM11" s="12"/>
      <c r="CEN11" s="12"/>
      <c r="CEO11" s="12"/>
      <c r="CEP11" s="12"/>
      <c r="CEQ11" s="12"/>
      <c r="CER11" s="12"/>
      <c r="CES11" s="12"/>
      <c r="CET11" s="12"/>
      <c r="CEU11" s="12"/>
      <c r="CEV11" s="12"/>
      <c r="CEW11" s="12"/>
      <c r="CEX11" s="12"/>
      <c r="CEY11" s="12"/>
      <c r="CEZ11" s="12"/>
      <c r="CFA11" s="12"/>
      <c r="CFB11" s="12"/>
      <c r="CFC11" s="12"/>
      <c r="CFD11" s="12"/>
      <c r="CFE11" s="12"/>
      <c r="CFF11" s="12"/>
      <c r="CFG11" s="12"/>
      <c r="CFH11" s="12"/>
      <c r="CFI11" s="12"/>
      <c r="CFJ11" s="12"/>
      <c r="CFK11" s="12"/>
      <c r="CFL11" s="12"/>
      <c r="CFM11" s="12"/>
      <c r="CFN11" s="12"/>
      <c r="CFO11" s="12"/>
      <c r="CFP11" s="12"/>
      <c r="CFQ11" s="12"/>
      <c r="CFR11" s="12"/>
      <c r="CFS11" s="12"/>
      <c r="CFT11" s="12"/>
      <c r="CFU11" s="12"/>
      <c r="CFV11" s="12"/>
      <c r="CFW11" s="12"/>
      <c r="CFX11" s="12"/>
      <c r="CFY11" s="12"/>
      <c r="CFZ11" s="12"/>
      <c r="CGA11" s="12"/>
      <c r="CGB11" s="12"/>
      <c r="CGC11" s="12"/>
      <c r="CGD11" s="12"/>
      <c r="CGE11" s="12"/>
      <c r="CGF11" s="12"/>
      <c r="CGG11" s="12"/>
      <c r="CGH11" s="12"/>
      <c r="CGI11" s="12"/>
      <c r="CGJ11" s="12"/>
      <c r="CGK11" s="12"/>
      <c r="CGL11" s="12"/>
      <c r="CGM11" s="12"/>
      <c r="CGN11" s="12"/>
      <c r="CGO11" s="12"/>
      <c r="CGP11" s="12"/>
      <c r="CGQ11" s="12"/>
      <c r="CGR11" s="12"/>
      <c r="CGS11" s="12"/>
      <c r="CGT11" s="12"/>
      <c r="CGU11" s="12"/>
      <c r="CGV11" s="12"/>
      <c r="CGW11" s="12"/>
      <c r="CGX11" s="12"/>
      <c r="CGY11" s="12"/>
      <c r="CGZ11" s="12"/>
      <c r="CHA11" s="12"/>
      <c r="CHB11" s="12"/>
      <c r="CHC11" s="12"/>
      <c r="CHD11" s="12"/>
      <c r="CHE11" s="12"/>
      <c r="CHF11" s="12"/>
      <c r="CHG11" s="12"/>
      <c r="CHH11" s="12"/>
      <c r="CHI11" s="12"/>
      <c r="CHJ11" s="12"/>
      <c r="CHK11" s="12"/>
      <c r="CHL11" s="12"/>
      <c r="CHM11" s="12"/>
      <c r="CHN11" s="12"/>
      <c r="CHO11" s="12"/>
      <c r="CHP11" s="12"/>
      <c r="CHQ11" s="12"/>
      <c r="CHR11" s="12"/>
      <c r="CHS11" s="12"/>
      <c r="CHT11" s="12"/>
      <c r="CHU11" s="12"/>
      <c r="CHV11" s="12"/>
      <c r="CHW11" s="12"/>
      <c r="CHX11" s="12"/>
      <c r="CHY11" s="12"/>
      <c r="CHZ11" s="12"/>
      <c r="CIA11" s="12"/>
      <c r="CIB11" s="12"/>
      <c r="CIC11" s="12"/>
      <c r="CID11" s="12"/>
      <c r="CIE11" s="12"/>
      <c r="CIF11" s="12"/>
      <c r="CIG11" s="12"/>
      <c r="CIH11" s="12"/>
      <c r="CII11" s="12"/>
      <c r="CIJ11" s="12"/>
      <c r="CIK11" s="12"/>
      <c r="CIL11" s="12"/>
      <c r="CIM11" s="12"/>
      <c r="CIN11" s="12"/>
      <c r="CIO11" s="12"/>
      <c r="CIP11" s="12"/>
      <c r="CIQ11" s="12"/>
      <c r="CIR11" s="12"/>
      <c r="CIS11" s="12"/>
      <c r="CIT11" s="12"/>
      <c r="CIU11" s="12"/>
      <c r="CIV11" s="12"/>
      <c r="CIW11" s="12"/>
      <c r="CIX11" s="12"/>
      <c r="CIY11" s="12"/>
      <c r="CIZ11" s="12"/>
      <c r="CJA11" s="12"/>
      <c r="CJB11" s="12"/>
      <c r="CJC11" s="12"/>
      <c r="CJD11" s="12"/>
      <c r="CJE11" s="12"/>
      <c r="CJF11" s="12"/>
      <c r="CJG11" s="12"/>
      <c r="CJH11" s="12"/>
      <c r="CJI11" s="12"/>
      <c r="CJJ11" s="12"/>
      <c r="CJK11" s="12"/>
      <c r="CJL11" s="12"/>
      <c r="CJM11" s="12"/>
      <c r="CJN11" s="12"/>
      <c r="CJO11" s="12"/>
      <c r="CJP11" s="12"/>
      <c r="CJQ11" s="12"/>
      <c r="CJR11" s="12"/>
      <c r="CJS11" s="12"/>
      <c r="CJT11" s="12"/>
      <c r="CJU11" s="12"/>
      <c r="CJV11" s="12"/>
      <c r="CJW11" s="12"/>
      <c r="CJX11" s="12"/>
      <c r="CJY11" s="12"/>
      <c r="CJZ11" s="12"/>
      <c r="CKA11" s="12"/>
      <c r="CKB11" s="12"/>
      <c r="CKC11" s="12"/>
      <c r="CKD11" s="12"/>
      <c r="CKE11" s="12"/>
      <c r="CKF11" s="12"/>
      <c r="CKG11" s="12"/>
      <c r="CKH11" s="12"/>
      <c r="CKI11" s="12"/>
      <c r="CKJ11" s="12"/>
      <c r="CKK11" s="12"/>
      <c r="CKL11" s="12"/>
      <c r="CKM11" s="12"/>
      <c r="CKN11" s="12"/>
      <c r="CKO11" s="12"/>
      <c r="CKP11" s="12"/>
      <c r="CKQ11" s="12"/>
      <c r="CKR11" s="12"/>
      <c r="CKS11" s="12"/>
      <c r="CKT11" s="12"/>
      <c r="CKU11" s="12"/>
      <c r="CKV11" s="12"/>
      <c r="CKW11" s="12"/>
      <c r="CKX11" s="12"/>
      <c r="CKY11" s="12"/>
      <c r="CKZ11" s="12"/>
      <c r="CLA11" s="12"/>
      <c r="CLB11" s="12"/>
      <c r="CLC11" s="12"/>
      <c r="CLD11" s="12"/>
      <c r="CLE11" s="12"/>
      <c r="CLF11" s="12"/>
      <c r="CLG11" s="12"/>
      <c r="CLH11" s="12"/>
      <c r="CLI11" s="12"/>
      <c r="CLJ11" s="12"/>
      <c r="CLK11" s="12"/>
      <c r="CLL11" s="12"/>
      <c r="CLM11" s="12"/>
      <c r="CLN11" s="12"/>
      <c r="CLO11" s="12"/>
      <c r="CLP11" s="12"/>
      <c r="CLQ11" s="12"/>
      <c r="CLR11" s="12"/>
      <c r="CLS11" s="12"/>
      <c r="CLT11" s="12"/>
      <c r="CLU11" s="12"/>
      <c r="CLV11" s="12"/>
      <c r="CLW11" s="12"/>
      <c r="CLX11" s="12"/>
      <c r="CLY11" s="12"/>
      <c r="CLZ11" s="12"/>
      <c r="CMA11" s="12"/>
      <c r="CMB11" s="12"/>
      <c r="CMC11" s="12"/>
      <c r="CMD11" s="12"/>
      <c r="CME11" s="12"/>
      <c r="CMF11" s="12"/>
      <c r="CMG11" s="12"/>
      <c r="CMH11" s="12"/>
      <c r="CMI11" s="12"/>
      <c r="CMJ11" s="12"/>
      <c r="CMK11" s="12"/>
      <c r="CML11" s="12"/>
      <c r="CMM11" s="12"/>
      <c r="CMN11" s="12"/>
      <c r="CMO11" s="12"/>
      <c r="CMP11" s="12"/>
      <c r="CMQ11" s="12"/>
      <c r="CMR11" s="12"/>
      <c r="CMS11" s="12"/>
      <c r="CMT11" s="12"/>
      <c r="CMU11" s="12"/>
      <c r="CMV11" s="12"/>
      <c r="CMW11" s="12"/>
      <c r="CMX11" s="12"/>
      <c r="CMY11" s="12"/>
      <c r="CMZ11" s="12"/>
      <c r="CNA11" s="12"/>
      <c r="CNB11" s="12"/>
      <c r="CNC11" s="12"/>
      <c r="CND11" s="12"/>
      <c r="CNE11" s="12"/>
      <c r="CNF11" s="12"/>
      <c r="CNG11" s="12"/>
      <c r="CNH11" s="12"/>
      <c r="CNI11" s="12"/>
      <c r="CNJ11" s="12"/>
      <c r="CNK11" s="12"/>
      <c r="CNL11" s="12"/>
      <c r="CNM11" s="12"/>
      <c r="CNN11" s="12"/>
      <c r="CNO11" s="12"/>
      <c r="CNP11" s="12"/>
      <c r="CNQ11" s="12"/>
      <c r="CNR11" s="12"/>
      <c r="CNS11" s="12"/>
      <c r="CNT11" s="12"/>
      <c r="CNU11" s="12"/>
      <c r="CNV11" s="12"/>
      <c r="CNW11" s="12"/>
      <c r="CNX11" s="12"/>
      <c r="CNY11" s="12"/>
      <c r="CNZ11" s="12"/>
      <c r="COA11" s="12"/>
      <c r="COB11" s="12"/>
      <c r="COC11" s="12"/>
      <c r="COD11" s="12"/>
      <c r="COE11" s="12"/>
      <c r="COF11" s="12"/>
      <c r="COG11" s="12"/>
      <c r="COH11" s="12"/>
      <c r="COI11" s="12"/>
      <c r="COJ11" s="12"/>
      <c r="COK11" s="12"/>
      <c r="COL11" s="12"/>
      <c r="COM11" s="12"/>
      <c r="CON11" s="12"/>
      <c r="COO11" s="12"/>
      <c r="COP11" s="12"/>
      <c r="COQ11" s="12"/>
      <c r="COR11" s="12"/>
      <c r="COS11" s="12"/>
      <c r="COT11" s="12"/>
      <c r="COU11" s="12"/>
      <c r="COV11" s="12"/>
      <c r="COW11" s="12"/>
      <c r="COX11" s="12"/>
      <c r="COY11" s="12"/>
      <c r="COZ11" s="12"/>
      <c r="CPA11" s="12"/>
      <c r="CPB11" s="12"/>
      <c r="CPC11" s="12"/>
      <c r="CPD11" s="12"/>
      <c r="CPE11" s="12"/>
      <c r="CPF11" s="12"/>
      <c r="CPG11" s="12"/>
      <c r="CPH11" s="12"/>
      <c r="CPI11" s="12"/>
      <c r="CPJ11" s="12"/>
      <c r="CPK11" s="12"/>
      <c r="CPL11" s="12"/>
      <c r="CPM11" s="12"/>
      <c r="CPN11" s="12"/>
      <c r="CPO11" s="12"/>
      <c r="CPP11" s="12"/>
      <c r="CPQ11" s="12"/>
      <c r="CPR11" s="12"/>
      <c r="CPS11" s="12"/>
      <c r="CPT11" s="12"/>
      <c r="CPU11" s="12"/>
      <c r="CPV11" s="12"/>
      <c r="CPW11" s="12"/>
      <c r="CPX11" s="12"/>
      <c r="CPY11" s="12"/>
      <c r="CPZ11" s="12"/>
      <c r="CQA11" s="12"/>
      <c r="CQB11" s="12"/>
      <c r="CQC11" s="12"/>
      <c r="CQD11" s="12"/>
      <c r="CQE11" s="12"/>
      <c r="CQF11" s="12"/>
      <c r="CQG11" s="12"/>
      <c r="CQH11" s="12"/>
      <c r="CQI11" s="12"/>
      <c r="CQJ11" s="12"/>
      <c r="CQK11" s="12"/>
      <c r="CQL11" s="12"/>
      <c r="CQM11" s="12"/>
      <c r="CQN11" s="12"/>
      <c r="CQO11" s="12"/>
      <c r="CQP11" s="12"/>
      <c r="CQQ11" s="12"/>
      <c r="CQR11" s="12"/>
      <c r="CQS11" s="12"/>
      <c r="CQT11" s="12"/>
      <c r="CQU11" s="12"/>
      <c r="CQV11" s="12"/>
      <c r="CQW11" s="12"/>
      <c r="CQX11" s="12"/>
      <c r="CQY11" s="12"/>
      <c r="CQZ11" s="12"/>
      <c r="CRA11" s="12"/>
      <c r="CRB11" s="12"/>
      <c r="CRC11" s="12"/>
      <c r="CRD11" s="12"/>
      <c r="CRE11" s="12"/>
      <c r="CRF11" s="12"/>
      <c r="CRG11" s="12"/>
      <c r="CRH11" s="12"/>
      <c r="CRI11" s="12"/>
      <c r="CRJ11" s="12"/>
      <c r="CRK11" s="12"/>
      <c r="CRL11" s="12"/>
      <c r="CRM11" s="12"/>
      <c r="CRN11" s="12"/>
      <c r="CRO11" s="12"/>
      <c r="CRP11" s="12"/>
      <c r="CRQ11" s="12"/>
      <c r="CRR11" s="12"/>
      <c r="CRS11" s="12"/>
      <c r="CRT11" s="12"/>
      <c r="CRU11" s="12"/>
      <c r="CRV11" s="12"/>
      <c r="CRW11" s="12"/>
      <c r="CRX11" s="12"/>
      <c r="CRY11" s="12"/>
      <c r="CRZ11" s="12"/>
      <c r="CSA11" s="12"/>
      <c r="CSB11" s="12"/>
      <c r="CSC11" s="12"/>
      <c r="CSD11" s="12"/>
      <c r="CSE11" s="12"/>
      <c r="CSF11" s="12"/>
      <c r="CSG11" s="12"/>
      <c r="CSH11" s="12"/>
      <c r="CSI11" s="12"/>
      <c r="CSJ11" s="12"/>
      <c r="CSK11" s="12"/>
      <c r="CSL11" s="12"/>
      <c r="CSM11" s="12"/>
      <c r="CSN11" s="12"/>
      <c r="CSO11" s="12"/>
      <c r="CSP11" s="12"/>
      <c r="CSQ11" s="12"/>
      <c r="CSR11" s="12"/>
      <c r="CSS11" s="12"/>
      <c r="CST11" s="12"/>
      <c r="CSU11" s="12"/>
      <c r="CSV11" s="12"/>
      <c r="CSW11" s="12"/>
      <c r="CSX11" s="12"/>
      <c r="CSY11" s="12"/>
      <c r="CSZ11" s="12"/>
      <c r="CTA11" s="12"/>
      <c r="CTB11" s="12"/>
      <c r="CTC11" s="12"/>
      <c r="CTD11" s="12"/>
      <c r="CTE11" s="12"/>
      <c r="CTF11" s="12"/>
      <c r="CTG11" s="12"/>
      <c r="CTH11" s="12"/>
      <c r="CTI11" s="12"/>
      <c r="CTJ11" s="12"/>
      <c r="CTK11" s="12"/>
      <c r="CTL11" s="12"/>
      <c r="CTM11" s="12"/>
      <c r="CTN11" s="12"/>
      <c r="CTO11" s="12"/>
      <c r="CTP11" s="12"/>
      <c r="CTQ11" s="12"/>
      <c r="CTR11" s="12"/>
      <c r="CTS11" s="12"/>
      <c r="CTT11" s="12"/>
      <c r="CTU11" s="12"/>
      <c r="CTV11" s="12"/>
      <c r="CTW11" s="12"/>
      <c r="CTX11" s="12"/>
      <c r="CTY11" s="12"/>
      <c r="CTZ11" s="12"/>
      <c r="CUA11" s="12"/>
      <c r="CUB11" s="12"/>
      <c r="CUC11" s="12"/>
      <c r="CUD11" s="12"/>
      <c r="CUE11" s="12"/>
      <c r="CUF11" s="12"/>
      <c r="CUG11" s="12"/>
      <c r="CUH11" s="12"/>
      <c r="CUI11" s="12"/>
      <c r="CUJ11" s="12"/>
      <c r="CUK11" s="12"/>
      <c r="CUL11" s="12"/>
      <c r="CUM11" s="12"/>
      <c r="CUN11" s="12"/>
      <c r="CUO11" s="12"/>
      <c r="CUP11" s="12"/>
      <c r="CUQ11" s="12"/>
      <c r="CUR11" s="12"/>
      <c r="CUS11" s="12"/>
      <c r="CUT11" s="12"/>
      <c r="CUU11" s="12"/>
      <c r="CUV11" s="12"/>
      <c r="CUW11" s="12"/>
      <c r="CUX11" s="12"/>
      <c r="CUY11" s="12"/>
      <c r="CUZ11" s="12"/>
      <c r="CVA11" s="12"/>
      <c r="CVB11" s="12"/>
      <c r="CVC11" s="12"/>
      <c r="CVD11" s="12"/>
      <c r="CVE11" s="12"/>
      <c r="CVF11" s="12"/>
      <c r="CVG11" s="12"/>
      <c r="CVH11" s="12"/>
      <c r="CVI11" s="12"/>
      <c r="CVJ11" s="12"/>
      <c r="CVK11" s="12"/>
      <c r="CVL11" s="12"/>
      <c r="CVM11" s="12"/>
      <c r="CVN11" s="12"/>
      <c r="CVO11" s="12"/>
      <c r="CVP11" s="12"/>
      <c r="CVQ11" s="12"/>
      <c r="CVR11" s="12"/>
      <c r="CVS11" s="12"/>
      <c r="CVT11" s="12"/>
      <c r="CVU11" s="12"/>
      <c r="CVV11" s="12"/>
      <c r="CVW11" s="12"/>
      <c r="CVX11" s="12"/>
      <c r="CVY11" s="12"/>
      <c r="CVZ11" s="12"/>
      <c r="CWA11" s="12"/>
      <c r="CWB11" s="12"/>
      <c r="CWC11" s="12"/>
      <c r="CWD11" s="12"/>
      <c r="CWE11" s="12"/>
      <c r="CWF11" s="12"/>
      <c r="CWG11" s="12"/>
      <c r="CWH11" s="12"/>
      <c r="CWI11" s="12"/>
      <c r="CWJ11" s="12"/>
      <c r="CWK11" s="12"/>
      <c r="CWL11" s="12"/>
      <c r="CWM11" s="12"/>
      <c r="CWN11" s="12"/>
      <c r="CWO11" s="12"/>
      <c r="CWP11" s="12"/>
      <c r="CWQ11" s="12"/>
      <c r="CWR11" s="12"/>
      <c r="CWS11" s="12"/>
      <c r="CWT11" s="12"/>
      <c r="CWU11" s="12"/>
      <c r="CWV11" s="12"/>
      <c r="CWW11" s="12"/>
      <c r="CWX11" s="12"/>
      <c r="CWY11" s="12"/>
      <c r="CWZ11" s="12"/>
      <c r="CXA11" s="12"/>
      <c r="CXB11" s="12"/>
      <c r="CXC11" s="12"/>
      <c r="CXD11" s="12"/>
      <c r="CXE11" s="12"/>
      <c r="CXF11" s="12"/>
      <c r="CXG11" s="12"/>
      <c r="CXH11" s="12"/>
      <c r="CXI11" s="12"/>
      <c r="CXJ11" s="12"/>
      <c r="CXK11" s="12"/>
      <c r="CXL11" s="12"/>
      <c r="CXM11" s="12"/>
      <c r="CXN11" s="12"/>
      <c r="CXO11" s="12"/>
      <c r="CXP11" s="12"/>
      <c r="CXQ11" s="12"/>
      <c r="CXR11" s="12"/>
      <c r="CXS11" s="12"/>
      <c r="CXT11" s="12"/>
      <c r="CXU11" s="12"/>
      <c r="CXV11" s="12"/>
      <c r="CXW11" s="12"/>
      <c r="CXX11" s="12"/>
      <c r="CXY11" s="12"/>
      <c r="CXZ11" s="12"/>
      <c r="CYA11" s="12"/>
      <c r="CYB11" s="12"/>
      <c r="CYC11" s="12"/>
      <c r="CYD11" s="12"/>
      <c r="CYE11" s="12"/>
      <c r="CYF11" s="12"/>
      <c r="CYG11" s="12"/>
      <c r="CYH11" s="12"/>
      <c r="CYI11" s="12"/>
      <c r="CYJ11" s="12"/>
      <c r="CYK11" s="12"/>
      <c r="CYL11" s="12"/>
      <c r="CYM11" s="12"/>
      <c r="CYN11" s="12"/>
      <c r="CYO11" s="12"/>
      <c r="CYP11" s="12"/>
      <c r="CYQ11" s="12"/>
      <c r="CYR11" s="12"/>
      <c r="CYS11" s="12"/>
      <c r="CYT11" s="12"/>
      <c r="CYU11" s="12"/>
      <c r="CYV11" s="12"/>
      <c r="CYW11" s="12"/>
      <c r="CYX11" s="12"/>
      <c r="CYY11" s="12"/>
      <c r="CYZ11" s="12"/>
      <c r="CZA11" s="12"/>
      <c r="CZB11" s="12"/>
      <c r="CZC11" s="12"/>
      <c r="CZD11" s="12"/>
      <c r="CZE11" s="12"/>
      <c r="CZF11" s="12"/>
      <c r="CZG11" s="12"/>
      <c r="CZH11" s="12"/>
      <c r="CZI11" s="12"/>
      <c r="CZJ11" s="12"/>
      <c r="CZK11" s="12"/>
      <c r="CZL11" s="12"/>
      <c r="CZM11" s="12"/>
      <c r="CZN11" s="12"/>
      <c r="CZO11" s="12"/>
      <c r="CZP11" s="12"/>
      <c r="CZQ11" s="12"/>
      <c r="CZR11" s="12"/>
      <c r="CZS11" s="12"/>
      <c r="CZT11" s="12"/>
      <c r="CZU11" s="12"/>
      <c r="CZV11" s="12"/>
      <c r="CZW11" s="12"/>
      <c r="CZX11" s="12"/>
      <c r="CZY11" s="12"/>
      <c r="CZZ11" s="12"/>
      <c r="DAA11" s="12"/>
      <c r="DAB11" s="12"/>
      <c r="DAC11" s="12"/>
      <c r="DAD11" s="12"/>
      <c r="DAE11" s="12"/>
      <c r="DAF11" s="12"/>
      <c r="DAG11" s="12"/>
      <c r="DAH11" s="12"/>
      <c r="DAI11" s="12"/>
      <c r="DAJ11" s="12"/>
      <c r="DAK11" s="12"/>
      <c r="DAL11" s="12"/>
      <c r="DAM11" s="12"/>
      <c r="DAN11" s="12"/>
      <c r="DAO11" s="12"/>
      <c r="DAP11" s="12"/>
      <c r="DAQ11" s="12"/>
      <c r="DAR11" s="12"/>
      <c r="DAS11" s="12"/>
      <c r="DAT11" s="12"/>
      <c r="DAU11" s="12"/>
      <c r="DAV11" s="12"/>
      <c r="DAW11" s="12"/>
      <c r="DAX11" s="12"/>
      <c r="DAY11" s="12"/>
      <c r="DAZ11" s="12"/>
      <c r="DBA11" s="12"/>
      <c r="DBB11" s="12"/>
      <c r="DBC11" s="12"/>
      <c r="DBD11" s="12"/>
      <c r="DBE11" s="12"/>
      <c r="DBF11" s="12"/>
      <c r="DBG11" s="12"/>
      <c r="DBH11" s="12"/>
      <c r="DBI11" s="12"/>
      <c r="DBJ11" s="12"/>
      <c r="DBK11" s="12"/>
      <c r="DBL11" s="12"/>
      <c r="DBM11" s="12"/>
      <c r="DBN11" s="12"/>
      <c r="DBO11" s="12"/>
      <c r="DBP11" s="12"/>
      <c r="DBQ11" s="12"/>
      <c r="DBR11" s="12"/>
      <c r="DBS11" s="12"/>
      <c r="DBT11" s="12"/>
      <c r="DBU11" s="12"/>
      <c r="DBV11" s="12"/>
      <c r="DBW11" s="12"/>
      <c r="DBX11" s="12"/>
      <c r="DBY11" s="12"/>
      <c r="DBZ11" s="12"/>
      <c r="DCA11" s="12"/>
      <c r="DCB11" s="12"/>
      <c r="DCC11" s="12"/>
      <c r="DCD11" s="12"/>
      <c r="DCE11" s="12"/>
      <c r="DCF11" s="12"/>
      <c r="DCG11" s="12"/>
      <c r="DCH11" s="12"/>
      <c r="DCI11" s="12"/>
      <c r="DCJ11" s="12"/>
      <c r="DCK11" s="12"/>
      <c r="DCL11" s="12"/>
      <c r="DCM11" s="12"/>
      <c r="DCN11" s="12"/>
      <c r="DCO11" s="12"/>
      <c r="DCP11" s="12"/>
      <c r="DCQ11" s="12"/>
      <c r="DCR11" s="12"/>
      <c r="DCS11" s="12"/>
      <c r="DCT11" s="12"/>
      <c r="DCU11" s="12"/>
      <c r="DCV11" s="12"/>
      <c r="DCW11" s="12"/>
      <c r="DCX11" s="12"/>
      <c r="DCY11" s="12"/>
      <c r="DCZ11" s="12"/>
      <c r="DDA11" s="12"/>
      <c r="DDB11" s="12"/>
      <c r="DDC11" s="12"/>
      <c r="DDD11" s="12"/>
      <c r="DDE11" s="12"/>
      <c r="DDF11" s="12"/>
      <c r="DDG11" s="12"/>
      <c r="DDH11" s="12"/>
      <c r="DDI11" s="12"/>
      <c r="DDJ11" s="12"/>
      <c r="DDK11" s="12"/>
      <c r="DDL11" s="12"/>
      <c r="DDM11" s="12"/>
      <c r="DDN11" s="12"/>
      <c r="DDO11" s="12"/>
      <c r="DDP11" s="12"/>
      <c r="DDQ11" s="12"/>
      <c r="DDR11" s="12"/>
      <c r="DDS11" s="12"/>
      <c r="DDT11" s="12"/>
      <c r="DDU11" s="12"/>
      <c r="DDV11" s="12"/>
      <c r="DDW11" s="12"/>
      <c r="DDX11" s="12"/>
      <c r="DDY11" s="12"/>
      <c r="DDZ11" s="12"/>
      <c r="DEA11" s="12"/>
      <c r="DEB11" s="12"/>
      <c r="DEC11" s="12"/>
      <c r="DED11" s="12"/>
      <c r="DEE11" s="12"/>
      <c r="DEF11" s="12"/>
      <c r="DEG11" s="12"/>
      <c r="DEH11" s="12"/>
      <c r="DEI11" s="12"/>
      <c r="DEJ11" s="12"/>
      <c r="DEK11" s="12"/>
      <c r="DEL11" s="12"/>
      <c r="DEM11" s="12"/>
      <c r="DEN11" s="12"/>
      <c r="DEO11" s="12"/>
      <c r="DEP11" s="12"/>
      <c r="DEQ11" s="12"/>
      <c r="DER11" s="12"/>
      <c r="DES11" s="12"/>
      <c r="DET11" s="12"/>
      <c r="DEU11" s="12"/>
      <c r="DEV11" s="12"/>
      <c r="DEW11" s="12"/>
      <c r="DEX11" s="12"/>
      <c r="DEY11" s="12"/>
      <c r="DEZ11" s="12"/>
      <c r="DFA11" s="12"/>
      <c r="DFB11" s="12"/>
      <c r="DFC11" s="12"/>
      <c r="DFD11" s="12"/>
      <c r="DFE11" s="12"/>
      <c r="DFF11" s="12"/>
      <c r="DFG11" s="12"/>
      <c r="DFH11" s="12"/>
      <c r="DFI11" s="12"/>
      <c r="DFJ11" s="12"/>
      <c r="DFK11" s="12"/>
      <c r="DFL11" s="12"/>
      <c r="DFM11" s="12"/>
      <c r="DFN11" s="12"/>
      <c r="DFO11" s="12"/>
      <c r="DFP11" s="12"/>
      <c r="DFQ11" s="12"/>
      <c r="DFR11" s="12"/>
      <c r="DFS11" s="12"/>
      <c r="DFT11" s="12"/>
      <c r="DFU11" s="12"/>
      <c r="DFV11" s="12"/>
      <c r="DFW11" s="12"/>
      <c r="DFX11" s="12"/>
      <c r="DFY11" s="12"/>
      <c r="DFZ11" s="12"/>
      <c r="DGA11" s="12"/>
      <c r="DGB11" s="12"/>
      <c r="DGC11" s="12"/>
      <c r="DGD11" s="12"/>
      <c r="DGE11" s="12"/>
      <c r="DGF11" s="12"/>
      <c r="DGG11" s="12"/>
      <c r="DGH11" s="12"/>
      <c r="DGI11" s="12"/>
      <c r="DGJ11" s="12"/>
      <c r="DGK11" s="12"/>
      <c r="DGL11" s="12"/>
      <c r="DGM11" s="12"/>
      <c r="DGN11" s="12"/>
      <c r="DGO11" s="12"/>
      <c r="DGP11" s="12"/>
      <c r="DGQ11" s="12"/>
      <c r="DGR11" s="12"/>
      <c r="DGS11" s="12"/>
      <c r="DGT11" s="12"/>
      <c r="DGU11" s="12"/>
      <c r="DGV11" s="12"/>
      <c r="DGW11" s="12"/>
      <c r="DGX11" s="12"/>
      <c r="DGY11" s="12"/>
      <c r="DGZ11" s="12"/>
      <c r="DHA11" s="12"/>
      <c r="DHB11" s="12"/>
      <c r="DHC11" s="12"/>
      <c r="DHD11" s="12"/>
      <c r="DHE11" s="12"/>
      <c r="DHF11" s="12"/>
      <c r="DHG11" s="12"/>
      <c r="DHH11" s="12"/>
      <c r="DHI11" s="12"/>
      <c r="DHJ11" s="12"/>
      <c r="DHK11" s="12"/>
      <c r="DHL11" s="12"/>
      <c r="DHM11" s="12"/>
      <c r="DHN11" s="12"/>
      <c r="DHO11" s="12"/>
      <c r="DHP11" s="12"/>
      <c r="DHQ11" s="12"/>
      <c r="DHR11" s="12"/>
      <c r="DHS11" s="12"/>
      <c r="DHT11" s="12"/>
      <c r="DHU11" s="12"/>
      <c r="DHV11" s="12"/>
      <c r="DHW11" s="12"/>
      <c r="DHX11" s="12"/>
      <c r="DHY11" s="12"/>
      <c r="DHZ11" s="12"/>
      <c r="DIA11" s="12"/>
      <c r="DIB11" s="12"/>
      <c r="DIC11" s="12"/>
      <c r="DID11" s="12"/>
      <c r="DIE11" s="12"/>
      <c r="DIF11" s="12"/>
      <c r="DIG11" s="12"/>
      <c r="DIH11" s="12"/>
      <c r="DII11" s="12"/>
      <c r="DIJ11" s="12"/>
      <c r="DIK11" s="12"/>
      <c r="DIL11" s="12"/>
      <c r="DIM11" s="12"/>
      <c r="DIN11" s="12"/>
      <c r="DIO11" s="12"/>
      <c r="DIP11" s="12"/>
      <c r="DIQ11" s="12"/>
      <c r="DIR11" s="12"/>
      <c r="DIS11" s="12"/>
      <c r="DIT11" s="12"/>
      <c r="DIU11" s="12"/>
      <c r="DIV11" s="12"/>
      <c r="DIW11" s="12"/>
      <c r="DIX11" s="12"/>
      <c r="DIY11" s="12"/>
      <c r="DIZ11" s="12"/>
      <c r="DJA11" s="12"/>
      <c r="DJB11" s="12"/>
      <c r="DJC11" s="12"/>
      <c r="DJD11" s="12"/>
      <c r="DJE11" s="12"/>
      <c r="DJF11" s="12"/>
      <c r="DJG11" s="12"/>
      <c r="DJH11" s="12"/>
      <c r="DJI11" s="12"/>
      <c r="DJJ11" s="12"/>
      <c r="DJK11" s="12"/>
      <c r="DJL11" s="12"/>
      <c r="DJM11" s="12"/>
      <c r="DJN11" s="12"/>
      <c r="DJO11" s="12"/>
      <c r="DJP11" s="12"/>
      <c r="DJQ11" s="12"/>
      <c r="DJR11" s="12"/>
      <c r="DJS11" s="12"/>
      <c r="DJT11" s="12"/>
      <c r="DJU11" s="12"/>
      <c r="DJV11" s="12"/>
      <c r="DJW11" s="12"/>
      <c r="DJX11" s="12"/>
      <c r="DJY11" s="12"/>
      <c r="DJZ11" s="12"/>
      <c r="DKA11" s="12"/>
      <c r="DKB11" s="12"/>
      <c r="DKC11" s="12"/>
      <c r="DKD11" s="12"/>
      <c r="DKE11" s="12"/>
      <c r="DKF11" s="12"/>
      <c r="DKG11" s="12"/>
      <c r="DKH11" s="12"/>
      <c r="DKI11" s="12"/>
      <c r="DKJ11" s="12"/>
      <c r="DKK11" s="12"/>
      <c r="DKL11" s="12"/>
      <c r="DKM11" s="12"/>
      <c r="DKN11" s="12"/>
      <c r="DKO11" s="12"/>
      <c r="DKP11" s="12"/>
      <c r="DKQ11" s="12"/>
      <c r="DKR11" s="12"/>
      <c r="DKS11" s="12"/>
      <c r="DKT11" s="12"/>
      <c r="DKU11" s="12"/>
      <c r="DKV11" s="12"/>
      <c r="DKW11" s="12"/>
      <c r="DKX11" s="12"/>
      <c r="DKY11" s="12"/>
      <c r="DKZ11" s="12"/>
      <c r="DLA11" s="12"/>
      <c r="DLB11" s="12"/>
      <c r="DLC11" s="12"/>
      <c r="DLD11" s="12"/>
      <c r="DLE11" s="12"/>
      <c r="DLF11" s="12"/>
      <c r="DLG11" s="12"/>
      <c r="DLH11" s="12"/>
      <c r="DLI11" s="12"/>
      <c r="DLJ11" s="12"/>
      <c r="DLK11" s="12"/>
      <c r="DLL11" s="12"/>
      <c r="DLM11" s="12"/>
      <c r="DLN11" s="12"/>
      <c r="DLO11" s="12"/>
      <c r="DLP11" s="12"/>
      <c r="DLQ11" s="12"/>
      <c r="DLR11" s="12"/>
      <c r="DLS11" s="12"/>
      <c r="DLT11" s="12"/>
      <c r="DLU11" s="12"/>
      <c r="DLV11" s="12"/>
      <c r="DLW11" s="12"/>
      <c r="DLX11" s="12"/>
      <c r="DLY11" s="12"/>
      <c r="DLZ11" s="12"/>
      <c r="DMA11" s="12"/>
      <c r="DMB11" s="12"/>
      <c r="DMC11" s="12"/>
      <c r="DMD11" s="12"/>
      <c r="DME11" s="12"/>
      <c r="DMF11" s="12"/>
      <c r="DMG11" s="12"/>
      <c r="DMH11" s="12"/>
      <c r="DMI11" s="12"/>
      <c r="DMJ11" s="12"/>
      <c r="DMK11" s="12"/>
      <c r="DML11" s="12"/>
      <c r="DMM11" s="12"/>
      <c r="DMN11" s="12"/>
      <c r="DMO11" s="12"/>
      <c r="DMP11" s="12"/>
      <c r="DMQ11" s="12"/>
      <c r="DMR11" s="12"/>
      <c r="DMS11" s="12"/>
      <c r="DMT11" s="12"/>
      <c r="DMU11" s="12"/>
      <c r="DMV11" s="12"/>
      <c r="DMW11" s="12"/>
      <c r="DMX11" s="12"/>
      <c r="DMY11" s="12"/>
      <c r="DMZ11" s="12"/>
      <c r="DNA11" s="12"/>
      <c r="DNB11" s="12"/>
      <c r="DNC11" s="12"/>
      <c r="DND11" s="12"/>
      <c r="DNE11" s="12"/>
      <c r="DNF11" s="12"/>
      <c r="DNG11" s="12"/>
      <c r="DNH11" s="12"/>
      <c r="DNI11" s="12"/>
      <c r="DNJ11" s="12"/>
      <c r="DNK11" s="12"/>
      <c r="DNL11" s="12"/>
      <c r="DNM11" s="12"/>
      <c r="DNN11" s="12"/>
      <c r="DNO11" s="12"/>
      <c r="DNP11" s="12"/>
      <c r="DNQ11" s="12"/>
      <c r="DNR11" s="12"/>
      <c r="DNS11" s="12"/>
      <c r="DNT11" s="12"/>
      <c r="DNU11" s="12"/>
      <c r="DNV11" s="12"/>
      <c r="DNW11" s="12"/>
      <c r="DNX11" s="12"/>
      <c r="DNY11" s="12"/>
      <c r="DNZ11" s="12"/>
      <c r="DOA11" s="12"/>
      <c r="DOB11" s="12"/>
      <c r="DOC11" s="12"/>
      <c r="DOD11" s="12"/>
      <c r="DOE11" s="12"/>
      <c r="DOF11" s="12"/>
      <c r="DOG11" s="12"/>
      <c r="DOH11" s="12"/>
      <c r="DOI11" s="12"/>
      <c r="DOJ11" s="12"/>
      <c r="DOK11" s="12"/>
      <c r="DOL11" s="12"/>
      <c r="DOM11" s="12"/>
      <c r="DON11" s="12"/>
      <c r="DOO11" s="12"/>
      <c r="DOP11" s="12"/>
      <c r="DOQ11" s="12"/>
      <c r="DOR11" s="12"/>
      <c r="DOS11" s="12"/>
      <c r="DOT11" s="12"/>
      <c r="DOU11" s="12"/>
      <c r="DOV11" s="12"/>
      <c r="DOW11" s="12"/>
      <c r="DOX11" s="12"/>
      <c r="DOY11" s="12"/>
      <c r="DOZ11" s="12"/>
      <c r="DPA11" s="12"/>
      <c r="DPB11" s="12"/>
      <c r="DPC11" s="12"/>
      <c r="DPD11" s="12"/>
      <c r="DPE11" s="12"/>
      <c r="DPF11" s="12"/>
      <c r="DPG11" s="12"/>
      <c r="DPH11" s="12"/>
      <c r="DPI11" s="12"/>
      <c r="DPJ11" s="12"/>
      <c r="DPK11" s="12"/>
      <c r="DPL11" s="12"/>
      <c r="DPM11" s="12"/>
      <c r="DPN11" s="12"/>
      <c r="DPO11" s="12"/>
      <c r="DPP11" s="12"/>
      <c r="DPQ11" s="12"/>
      <c r="DPR11" s="12"/>
      <c r="DPS11" s="12"/>
      <c r="DPT11" s="12"/>
      <c r="DPU11" s="12"/>
      <c r="DPV11" s="12"/>
      <c r="DPW11" s="12"/>
      <c r="DPX11" s="12"/>
      <c r="DPY11" s="12"/>
      <c r="DPZ11" s="12"/>
      <c r="DQA11" s="12"/>
      <c r="DQB11" s="12"/>
      <c r="DQC11" s="12"/>
      <c r="DQD11" s="12"/>
      <c r="DQE11" s="12"/>
      <c r="DQF11" s="12"/>
      <c r="DQG11" s="12"/>
      <c r="DQH11" s="12"/>
      <c r="DQI11" s="12"/>
      <c r="DQJ11" s="12"/>
      <c r="DQK11" s="12"/>
      <c r="DQL11" s="12"/>
      <c r="DQM11" s="12"/>
      <c r="DQN11" s="12"/>
      <c r="DQO11" s="12"/>
      <c r="DQP11" s="12"/>
      <c r="DQQ11" s="12"/>
      <c r="DQR11" s="12"/>
      <c r="DQS11" s="12"/>
      <c r="DQT11" s="12"/>
      <c r="DQU11" s="12"/>
      <c r="DQV11" s="12"/>
      <c r="DQW11" s="12"/>
      <c r="DQX11" s="12"/>
      <c r="DQY11" s="12"/>
      <c r="DQZ11" s="12"/>
      <c r="DRA11" s="12"/>
      <c r="DRB11" s="12"/>
      <c r="DRC11" s="12"/>
      <c r="DRD11" s="12"/>
      <c r="DRE11" s="12"/>
      <c r="DRF11" s="12"/>
      <c r="DRG11" s="12"/>
      <c r="DRH11" s="12"/>
      <c r="DRI11" s="12"/>
      <c r="DRJ11" s="12"/>
      <c r="DRK11" s="12"/>
      <c r="DRL11" s="12"/>
      <c r="DRM11" s="12"/>
      <c r="DRN11" s="12"/>
      <c r="DRO11" s="12"/>
      <c r="DRP11" s="12"/>
      <c r="DRQ11" s="12"/>
      <c r="DRR11" s="12"/>
      <c r="DRS11" s="12"/>
      <c r="DRT11" s="12"/>
      <c r="DRU11" s="12"/>
      <c r="DRV11" s="12"/>
      <c r="DRW11" s="12"/>
      <c r="DRX11" s="12"/>
      <c r="DRY11" s="12"/>
      <c r="DRZ11" s="12"/>
      <c r="DSA11" s="12"/>
      <c r="DSB11" s="12"/>
      <c r="DSC11" s="12"/>
      <c r="DSD11" s="12"/>
      <c r="DSE11" s="12"/>
      <c r="DSF11" s="12"/>
      <c r="DSG11" s="12"/>
      <c r="DSH11" s="12"/>
      <c r="DSI11" s="12"/>
      <c r="DSJ11" s="12"/>
      <c r="DSK11" s="12"/>
      <c r="DSL11" s="12"/>
      <c r="DSM11" s="12"/>
      <c r="DSN11" s="12"/>
      <c r="DSO11" s="12"/>
      <c r="DSP11" s="12"/>
      <c r="DSQ11" s="12"/>
      <c r="DSR11" s="12"/>
      <c r="DSS11" s="12"/>
      <c r="DST11" s="12"/>
      <c r="DSU11" s="12"/>
      <c r="DSV11" s="12"/>
      <c r="DSW11" s="12"/>
      <c r="DSX11" s="12"/>
      <c r="DSY11" s="12"/>
      <c r="DSZ11" s="12"/>
      <c r="DTA11" s="12"/>
      <c r="DTB11" s="12"/>
      <c r="DTC11" s="12"/>
      <c r="DTD11" s="12"/>
      <c r="DTE11" s="12"/>
      <c r="DTF11" s="12"/>
      <c r="DTG11" s="12"/>
      <c r="DTH11" s="12"/>
      <c r="DTI11" s="12"/>
      <c r="DTJ11" s="12"/>
      <c r="DTK11" s="12"/>
      <c r="DTL11" s="12"/>
      <c r="DTM11" s="12"/>
      <c r="DTN11" s="12"/>
      <c r="DTO11" s="12"/>
      <c r="DTP11" s="12"/>
      <c r="DTQ11" s="12"/>
      <c r="DTR11" s="12"/>
      <c r="DTS11" s="12"/>
      <c r="DTT11" s="12"/>
      <c r="DTU11" s="12"/>
      <c r="DTV11" s="12"/>
      <c r="DTW11" s="12"/>
      <c r="DTX11" s="12"/>
      <c r="DTY11" s="12"/>
      <c r="DTZ11" s="12"/>
      <c r="DUA11" s="12"/>
      <c r="DUB11" s="12"/>
      <c r="DUC11" s="12"/>
      <c r="DUD11" s="12"/>
      <c r="DUE11" s="12"/>
      <c r="DUF11" s="12"/>
      <c r="DUG11" s="12"/>
      <c r="DUH11" s="12"/>
      <c r="DUI11" s="12"/>
      <c r="DUJ11" s="12"/>
      <c r="DUK11" s="12"/>
      <c r="DUL11" s="12"/>
      <c r="DUM11" s="12"/>
      <c r="DUN11" s="12"/>
      <c r="DUO11" s="12"/>
      <c r="DUP11" s="12"/>
      <c r="DUQ11" s="12"/>
      <c r="DUR11" s="12"/>
      <c r="DUS11" s="12"/>
      <c r="DUT11" s="12"/>
      <c r="DUU11" s="12"/>
      <c r="DUV11" s="12"/>
      <c r="DUW11" s="12"/>
      <c r="DUX11" s="12"/>
      <c r="DUY11" s="12"/>
      <c r="DUZ11" s="12"/>
      <c r="DVA11" s="12"/>
      <c r="DVB11" s="12"/>
      <c r="DVC11" s="12"/>
      <c r="DVD11" s="12"/>
      <c r="DVE11" s="12"/>
      <c r="DVF11" s="12"/>
      <c r="DVG11" s="12"/>
      <c r="DVH11" s="12"/>
      <c r="DVI11" s="12"/>
      <c r="DVJ11" s="12"/>
      <c r="DVK11" s="12"/>
      <c r="DVL11" s="12"/>
      <c r="DVM11" s="12"/>
      <c r="DVN11" s="12"/>
      <c r="DVO11" s="12"/>
      <c r="DVP11" s="12"/>
      <c r="DVQ11" s="12"/>
      <c r="DVR11" s="12"/>
      <c r="DVS11" s="12"/>
      <c r="DVT11" s="12"/>
      <c r="DVU11" s="12"/>
      <c r="DVV11" s="12"/>
      <c r="DVW11" s="12"/>
      <c r="DVX11" s="12"/>
      <c r="DVY11" s="12"/>
      <c r="DVZ11" s="12"/>
      <c r="DWA11" s="12"/>
      <c r="DWB11" s="12"/>
      <c r="DWC11" s="12"/>
      <c r="DWD11" s="12"/>
      <c r="DWE11" s="12"/>
      <c r="DWF11" s="12"/>
      <c r="DWG11" s="12"/>
      <c r="DWH11" s="12"/>
      <c r="DWI11" s="12"/>
      <c r="DWJ11" s="12"/>
      <c r="DWK11" s="12"/>
      <c r="DWL11" s="12"/>
      <c r="DWM11" s="12"/>
      <c r="DWN11" s="12"/>
      <c r="DWO11" s="12"/>
      <c r="DWP11" s="12"/>
      <c r="DWQ11" s="12"/>
      <c r="DWR11" s="12"/>
      <c r="DWS11" s="12"/>
      <c r="DWT11" s="12"/>
      <c r="DWU11" s="12"/>
      <c r="DWV11" s="12"/>
      <c r="DWW11" s="12"/>
      <c r="DWX11" s="12"/>
      <c r="DWY11" s="12"/>
      <c r="DWZ11" s="12"/>
      <c r="DXA11" s="12"/>
      <c r="DXB11" s="12"/>
      <c r="DXC11" s="12"/>
      <c r="DXD11" s="12"/>
      <c r="DXE11" s="12"/>
      <c r="DXF11" s="12"/>
      <c r="DXG11" s="12"/>
      <c r="DXH11" s="12"/>
      <c r="DXI11" s="12"/>
      <c r="DXJ11" s="12"/>
      <c r="DXK11" s="12"/>
      <c r="DXL11" s="12"/>
      <c r="DXM11" s="12"/>
      <c r="DXN11" s="12"/>
      <c r="DXO11" s="12"/>
      <c r="DXP11" s="12"/>
      <c r="DXQ11" s="12"/>
      <c r="DXR11" s="12"/>
      <c r="DXS11" s="12"/>
      <c r="DXT11" s="12"/>
      <c r="DXU11" s="12"/>
      <c r="DXV11" s="12"/>
      <c r="DXW11" s="12"/>
      <c r="DXX11" s="12"/>
      <c r="DXY11" s="12"/>
      <c r="DXZ11" s="12"/>
      <c r="DYA11" s="12"/>
      <c r="DYB11" s="12"/>
      <c r="DYC11" s="12"/>
      <c r="DYD11" s="12"/>
      <c r="DYE11" s="12"/>
      <c r="DYF11" s="12"/>
      <c r="DYG11" s="12"/>
      <c r="DYH11" s="12"/>
      <c r="DYI11" s="12"/>
      <c r="DYJ11" s="12"/>
      <c r="DYK11" s="12"/>
      <c r="DYL11" s="12"/>
      <c r="DYM11" s="12"/>
      <c r="DYN11" s="12"/>
      <c r="DYO11" s="12"/>
      <c r="DYP11" s="12"/>
      <c r="DYQ11" s="12"/>
      <c r="DYR11" s="12"/>
      <c r="DYS11" s="12"/>
      <c r="DYT11" s="12"/>
      <c r="DYU11" s="12"/>
      <c r="DYV11" s="12"/>
      <c r="DYW11" s="12"/>
      <c r="DYX11" s="12"/>
      <c r="DYY11" s="12"/>
      <c r="DYZ11" s="12"/>
      <c r="DZA11" s="12"/>
      <c r="DZB11" s="12"/>
      <c r="DZC11" s="12"/>
      <c r="DZD11" s="12"/>
      <c r="DZE11" s="12"/>
      <c r="DZF11" s="12"/>
      <c r="DZG11" s="12"/>
      <c r="DZH11" s="12"/>
      <c r="DZI11" s="12"/>
      <c r="DZJ11" s="12"/>
      <c r="DZK11" s="12"/>
      <c r="DZL11" s="12"/>
      <c r="DZM11" s="12"/>
      <c r="DZN11" s="12"/>
      <c r="DZO11" s="12"/>
      <c r="DZP11" s="12"/>
      <c r="DZQ11" s="12"/>
      <c r="DZR11" s="12"/>
      <c r="DZS11" s="12"/>
      <c r="DZT11" s="12"/>
      <c r="DZU11" s="12"/>
      <c r="DZV11" s="12"/>
      <c r="DZW11" s="12"/>
      <c r="DZX11" s="12"/>
      <c r="DZY11" s="12"/>
      <c r="DZZ11" s="12"/>
      <c r="EAA11" s="12"/>
      <c r="EAB11" s="12"/>
      <c r="EAC11" s="12"/>
      <c r="EAD11" s="12"/>
      <c r="EAE11" s="12"/>
      <c r="EAF11" s="12"/>
      <c r="EAG11" s="12"/>
      <c r="EAH11" s="12"/>
      <c r="EAI11" s="12"/>
      <c r="EAJ11" s="12"/>
      <c r="EAK11" s="12"/>
      <c r="EAL11" s="12"/>
      <c r="EAM11" s="12"/>
      <c r="EAN11" s="12"/>
      <c r="EAO11" s="12"/>
      <c r="EAP11" s="12"/>
      <c r="EAQ11" s="12"/>
      <c r="EAR11" s="12"/>
      <c r="EAS11" s="12"/>
      <c r="EAT11" s="12"/>
      <c r="EAU11" s="12"/>
      <c r="EAV11" s="12"/>
      <c r="EAW11" s="12"/>
      <c r="EAX11" s="12"/>
      <c r="EAY11" s="12"/>
      <c r="EAZ11" s="12"/>
      <c r="EBA11" s="12"/>
      <c r="EBB11" s="12"/>
      <c r="EBC11" s="12"/>
      <c r="EBD11" s="12"/>
      <c r="EBE11" s="12"/>
      <c r="EBF11" s="12"/>
      <c r="EBG11" s="12"/>
      <c r="EBH11" s="12"/>
      <c r="EBI11" s="12"/>
      <c r="EBJ11" s="12"/>
      <c r="EBK11" s="12"/>
      <c r="EBL11" s="12"/>
      <c r="EBM11" s="12"/>
      <c r="EBN11" s="12"/>
      <c r="EBO11" s="12"/>
      <c r="EBP11" s="12"/>
      <c r="EBQ11" s="12"/>
      <c r="EBR11" s="12"/>
      <c r="EBS11" s="12"/>
      <c r="EBT11" s="12"/>
      <c r="EBU11" s="12"/>
      <c r="EBV11" s="12"/>
      <c r="EBW11" s="12"/>
      <c r="EBX11" s="12"/>
      <c r="EBY11" s="12"/>
      <c r="EBZ11" s="12"/>
      <c r="ECA11" s="12"/>
      <c r="ECB11" s="12"/>
      <c r="ECC11" s="12"/>
      <c r="ECD11" s="12"/>
      <c r="ECE11" s="12"/>
      <c r="ECF11" s="12"/>
      <c r="ECG11" s="12"/>
      <c r="ECH11" s="12"/>
      <c r="ECI11" s="12"/>
      <c r="ECJ11" s="12"/>
      <c r="ECK11" s="12"/>
      <c r="ECL11" s="12"/>
      <c r="ECM11" s="12"/>
      <c r="ECN11" s="12"/>
      <c r="ECO11" s="12"/>
      <c r="ECP11" s="12"/>
      <c r="ECQ11" s="12"/>
      <c r="ECR11" s="12"/>
      <c r="ECS11" s="12"/>
      <c r="ECT11" s="12"/>
      <c r="ECU11" s="12"/>
      <c r="ECV11" s="12"/>
      <c r="ECW11" s="12"/>
      <c r="ECX11" s="12"/>
      <c r="ECY11" s="12"/>
      <c r="ECZ11" s="12"/>
      <c r="EDA11" s="12"/>
      <c r="EDB11" s="12"/>
      <c r="EDC11" s="12"/>
      <c r="EDD11" s="12"/>
      <c r="EDE11" s="12"/>
      <c r="EDF11" s="12"/>
      <c r="EDG11" s="12"/>
      <c r="EDH11" s="12"/>
      <c r="EDI11" s="12"/>
      <c r="EDJ11" s="12"/>
      <c r="EDK11" s="12"/>
      <c r="EDL11" s="12"/>
      <c r="EDM11" s="12"/>
      <c r="EDN11" s="12"/>
      <c r="EDO11" s="12"/>
      <c r="EDP11" s="12"/>
      <c r="EDQ11" s="12"/>
      <c r="EDR11" s="12"/>
      <c r="EDS11" s="12"/>
      <c r="EDT11" s="12"/>
      <c r="EDU11" s="12"/>
      <c r="EDV11" s="12"/>
      <c r="EDW11" s="12"/>
      <c r="EDX11" s="12"/>
      <c r="EDY11" s="12"/>
      <c r="EDZ11" s="12"/>
      <c r="EEA11" s="12"/>
      <c r="EEB11" s="12"/>
      <c r="EEC11" s="12"/>
      <c r="EED11" s="12"/>
      <c r="EEE11" s="12"/>
      <c r="EEF11" s="12"/>
      <c r="EEG11" s="12"/>
      <c r="EEH11" s="12"/>
      <c r="EEI11" s="12"/>
      <c r="EEJ11" s="12"/>
      <c r="EEK11" s="12"/>
      <c r="EEL11" s="12"/>
      <c r="EEM11" s="12"/>
      <c r="EEN11" s="12"/>
      <c r="EEO11" s="12"/>
      <c r="EEP11" s="12"/>
      <c r="EEQ11" s="12"/>
      <c r="EER11" s="12"/>
      <c r="EES11" s="12"/>
      <c r="EET11" s="12"/>
      <c r="EEU11" s="12"/>
      <c r="EEV11" s="12"/>
      <c r="EEW11" s="12"/>
      <c r="EEX11" s="12"/>
      <c r="EEY11" s="12"/>
      <c r="EEZ11" s="12"/>
      <c r="EFA11" s="12"/>
      <c r="EFB11" s="12"/>
      <c r="EFC11" s="12"/>
      <c r="EFD11" s="12"/>
      <c r="EFE11" s="12"/>
      <c r="EFF11" s="12"/>
      <c r="EFG11" s="12"/>
      <c r="EFH11" s="12"/>
      <c r="EFI11" s="12"/>
      <c r="EFJ11" s="12"/>
      <c r="EFK11" s="12"/>
      <c r="EFL11" s="12"/>
      <c r="EFM11" s="12"/>
      <c r="EFN11" s="12"/>
      <c r="EFO11" s="12"/>
      <c r="EFP11" s="12"/>
      <c r="EFQ11" s="12"/>
      <c r="EFR11" s="12"/>
      <c r="EFS11" s="12"/>
      <c r="EFT11" s="12"/>
      <c r="EFU11" s="12"/>
      <c r="EFV11" s="12"/>
      <c r="EFW11" s="12"/>
      <c r="EFX11" s="12"/>
      <c r="EFY11" s="12"/>
      <c r="EFZ11" s="12"/>
      <c r="EGA11" s="12"/>
      <c r="EGB11" s="12"/>
      <c r="EGC11" s="12"/>
      <c r="EGD11" s="12"/>
      <c r="EGE11" s="12"/>
      <c r="EGF11" s="12"/>
      <c r="EGG11" s="12"/>
      <c r="EGH11" s="12"/>
      <c r="EGI11" s="12"/>
      <c r="EGJ11" s="12"/>
      <c r="EGK11" s="12"/>
      <c r="EGL11" s="12"/>
      <c r="EGM11" s="12"/>
      <c r="EGN11" s="12"/>
      <c r="EGO11" s="12"/>
      <c r="EGP11" s="12"/>
      <c r="EGQ11" s="12"/>
      <c r="EGR11" s="12"/>
      <c r="EGS11" s="12"/>
      <c r="EGT11" s="12"/>
      <c r="EGU11" s="12"/>
      <c r="EGV11" s="12"/>
      <c r="EGW11" s="12"/>
      <c r="EGX11" s="12"/>
      <c r="EGY11" s="12"/>
      <c r="EGZ11" s="12"/>
      <c r="EHA11" s="12"/>
      <c r="EHB11" s="12"/>
      <c r="EHC11" s="12"/>
      <c r="EHD11" s="12"/>
      <c r="EHE11" s="12"/>
      <c r="EHF11" s="12"/>
      <c r="EHG11" s="12"/>
      <c r="EHH11" s="12"/>
      <c r="EHI11" s="12"/>
      <c r="EHJ11" s="12"/>
      <c r="EHK11" s="12"/>
      <c r="EHL11" s="12"/>
      <c r="EHM11" s="12"/>
      <c r="EHN11" s="12"/>
      <c r="EHO11" s="12"/>
      <c r="EHP11" s="12"/>
      <c r="EHQ11" s="12"/>
      <c r="EHR11" s="12"/>
      <c r="EHS11" s="12"/>
      <c r="EHT11" s="12"/>
      <c r="EHU11" s="12"/>
      <c r="EHV11" s="12"/>
      <c r="EHW11" s="12"/>
      <c r="EHX11" s="12"/>
      <c r="EHY11" s="12"/>
      <c r="EHZ11" s="12"/>
      <c r="EIA11" s="12"/>
      <c r="EIB11" s="12"/>
      <c r="EIC11" s="12"/>
      <c r="EID11" s="12"/>
      <c r="EIE11" s="12"/>
      <c r="EIF11" s="12"/>
      <c r="EIG11" s="12"/>
      <c r="EIH11" s="12"/>
      <c r="EII11" s="12"/>
      <c r="EIJ11" s="12"/>
      <c r="EIK11" s="12"/>
      <c r="EIL11" s="12"/>
      <c r="EIM11" s="12"/>
      <c r="EIN11" s="12"/>
      <c r="EIO11" s="12"/>
      <c r="EIP11" s="12"/>
      <c r="EIQ11" s="12"/>
      <c r="EIR11" s="12"/>
      <c r="EIS11" s="12"/>
      <c r="EIT11" s="12"/>
      <c r="EIU11" s="12"/>
      <c r="EIV11" s="12"/>
      <c r="EIW11" s="12"/>
      <c r="EIX11" s="12"/>
      <c r="EIY11" s="12"/>
      <c r="EIZ11" s="12"/>
      <c r="EJA11" s="12"/>
      <c r="EJB11" s="12"/>
      <c r="EJC11" s="12"/>
      <c r="EJD11" s="12"/>
      <c r="EJE11" s="12"/>
      <c r="EJF11" s="12"/>
      <c r="EJG11" s="12"/>
      <c r="EJH11" s="12"/>
      <c r="EJI11" s="12"/>
      <c r="EJJ11" s="12"/>
      <c r="EJK11" s="12"/>
      <c r="EJL11" s="12"/>
      <c r="EJM11" s="12"/>
      <c r="EJN11" s="12"/>
      <c r="EJO11" s="12"/>
      <c r="EJP11" s="12"/>
      <c r="EJQ11" s="12"/>
      <c r="EJR11" s="12"/>
      <c r="EJS11" s="12"/>
      <c r="EJT11" s="12"/>
      <c r="EJU11" s="12"/>
      <c r="EJV11" s="12"/>
      <c r="EJW11" s="12"/>
      <c r="EJX11" s="12"/>
      <c r="EJY11" s="12"/>
      <c r="EJZ11" s="12"/>
      <c r="EKA11" s="12"/>
      <c r="EKB11" s="12"/>
      <c r="EKC11" s="12"/>
      <c r="EKD11" s="12"/>
      <c r="EKE11" s="12"/>
      <c r="EKF11" s="12"/>
      <c r="EKG11" s="12"/>
      <c r="EKH11" s="12"/>
      <c r="EKI11" s="12"/>
      <c r="EKJ11" s="12"/>
      <c r="EKK11" s="12"/>
      <c r="EKL11" s="12"/>
      <c r="EKM11" s="12"/>
      <c r="EKN11" s="12"/>
      <c r="EKO11" s="12"/>
      <c r="EKP11" s="12"/>
      <c r="EKQ11" s="12"/>
      <c r="EKR11" s="12"/>
      <c r="EKS11" s="12"/>
      <c r="EKT11" s="12"/>
      <c r="EKU11" s="12"/>
      <c r="EKV11" s="12"/>
      <c r="EKW11" s="12"/>
      <c r="EKX11" s="12"/>
      <c r="EKY11" s="12"/>
      <c r="EKZ11" s="12"/>
      <c r="ELA11" s="12"/>
      <c r="ELB11" s="12"/>
      <c r="ELC11" s="12"/>
      <c r="ELD11" s="12"/>
      <c r="ELE11" s="12"/>
      <c r="ELF11" s="12"/>
      <c r="ELG11" s="12"/>
      <c r="ELH11" s="12"/>
      <c r="ELI11" s="12"/>
      <c r="ELJ11" s="12"/>
      <c r="ELK11" s="12"/>
      <c r="ELL11" s="12"/>
      <c r="ELM11" s="12"/>
      <c r="ELN11" s="12"/>
      <c r="ELO11" s="12"/>
      <c r="ELP11" s="12"/>
      <c r="ELQ11" s="12"/>
      <c r="ELR11" s="12"/>
      <c r="ELS11" s="12"/>
      <c r="ELT11" s="12"/>
      <c r="ELU11" s="12"/>
      <c r="ELV11" s="12"/>
      <c r="ELW11" s="12"/>
      <c r="ELX11" s="12"/>
      <c r="ELY11" s="12"/>
      <c r="ELZ11" s="12"/>
      <c r="EMA11" s="12"/>
      <c r="EMB11" s="12"/>
      <c r="EMC11" s="12"/>
      <c r="EMD11" s="12"/>
      <c r="EME11" s="12"/>
      <c r="EMF11" s="12"/>
      <c r="EMG11" s="12"/>
      <c r="EMH11" s="12"/>
      <c r="EMI11" s="12"/>
      <c r="EMJ11" s="12"/>
      <c r="EMK11" s="12"/>
      <c r="EML11" s="12"/>
      <c r="EMM11" s="12"/>
      <c r="EMN11" s="12"/>
      <c r="EMO11" s="12"/>
      <c r="EMP11" s="12"/>
      <c r="EMQ11" s="12"/>
      <c r="EMR11" s="12"/>
      <c r="EMS11" s="12"/>
      <c r="EMT11" s="12"/>
      <c r="EMU11" s="12"/>
      <c r="EMV11" s="12"/>
      <c r="EMW11" s="12"/>
      <c r="EMX11" s="12"/>
      <c r="EMY11" s="12"/>
      <c r="EMZ11" s="12"/>
      <c r="ENA11" s="12"/>
      <c r="ENB11" s="12"/>
      <c r="ENC11" s="12"/>
      <c r="END11" s="12"/>
      <c r="ENE11" s="12"/>
      <c r="ENF11" s="12"/>
      <c r="ENG11" s="12"/>
      <c r="ENH11" s="12"/>
      <c r="ENI11" s="12"/>
      <c r="ENJ11" s="12"/>
      <c r="ENK11" s="12"/>
      <c r="ENL11" s="12"/>
      <c r="ENM11" s="12"/>
      <c r="ENN11" s="12"/>
      <c r="ENO11" s="12"/>
      <c r="ENP11" s="12"/>
      <c r="ENQ11" s="12"/>
      <c r="ENR11" s="12"/>
      <c r="ENS11" s="12"/>
      <c r="ENT11" s="12"/>
      <c r="ENU11" s="12"/>
      <c r="ENV11" s="12"/>
      <c r="ENW11" s="12"/>
      <c r="ENX11" s="12"/>
      <c r="ENY11" s="12"/>
      <c r="ENZ11" s="12"/>
      <c r="EOA11" s="12"/>
      <c r="EOB11" s="12"/>
      <c r="EOC11" s="12"/>
      <c r="EOD11" s="12"/>
      <c r="EOE11" s="12"/>
      <c r="EOF11" s="12"/>
      <c r="EOG11" s="12"/>
      <c r="EOH11" s="12"/>
      <c r="EOI11" s="12"/>
      <c r="EOJ11" s="12"/>
      <c r="EOK11" s="12"/>
      <c r="EOL11" s="12"/>
      <c r="EOM11" s="12"/>
      <c r="EON11" s="12"/>
      <c r="EOO11" s="12"/>
      <c r="EOP11" s="12"/>
      <c r="EOQ11" s="12"/>
      <c r="EOR11" s="12"/>
      <c r="EOS11" s="12"/>
      <c r="EOT11" s="12"/>
      <c r="EOU11" s="12"/>
      <c r="EOV11" s="12"/>
      <c r="EOW11" s="12"/>
      <c r="EOX11" s="12"/>
      <c r="EOY11" s="12"/>
      <c r="EOZ11" s="12"/>
      <c r="EPA11" s="12"/>
      <c r="EPB11" s="12"/>
      <c r="EPC11" s="12"/>
      <c r="EPD11" s="12"/>
      <c r="EPE11" s="12"/>
      <c r="EPF11" s="12"/>
      <c r="EPG11" s="12"/>
      <c r="EPH11" s="12"/>
      <c r="EPI11" s="12"/>
      <c r="EPJ11" s="12"/>
      <c r="EPK11" s="12"/>
      <c r="EPL11" s="12"/>
      <c r="EPM11" s="12"/>
      <c r="EPN11" s="12"/>
      <c r="EPO11" s="12"/>
      <c r="EPP11" s="12"/>
      <c r="EPQ11" s="12"/>
      <c r="EPR11" s="12"/>
      <c r="EPS11" s="12"/>
      <c r="EPT11" s="12"/>
      <c r="EPU11" s="12"/>
      <c r="EPV11" s="12"/>
      <c r="EPW11" s="12"/>
      <c r="EPX11" s="12"/>
      <c r="EPY11" s="12"/>
      <c r="EPZ11" s="12"/>
      <c r="EQA11" s="12"/>
      <c r="EQB11" s="12"/>
      <c r="EQC11" s="12"/>
      <c r="EQD11" s="12"/>
      <c r="EQE11" s="12"/>
      <c r="EQF11" s="12"/>
      <c r="EQG11" s="12"/>
      <c r="EQH11" s="12"/>
      <c r="EQI11" s="12"/>
      <c r="EQJ11" s="12"/>
      <c r="EQK11" s="12"/>
      <c r="EQL11" s="12"/>
      <c r="EQM11" s="12"/>
      <c r="EQN11" s="12"/>
      <c r="EQO11" s="12"/>
      <c r="EQP11" s="12"/>
      <c r="EQQ11" s="12"/>
      <c r="EQR11" s="12"/>
      <c r="EQS11" s="12"/>
      <c r="EQT11" s="12"/>
      <c r="EQU11" s="12"/>
      <c r="EQV11" s="12"/>
      <c r="EQW11" s="12"/>
      <c r="EQX11" s="12"/>
      <c r="EQY11" s="12"/>
      <c r="EQZ11" s="12"/>
      <c r="ERA11" s="12"/>
      <c r="ERB11" s="12"/>
      <c r="ERC11" s="12"/>
      <c r="ERD11" s="12"/>
      <c r="ERE11" s="12"/>
      <c r="ERF11" s="12"/>
      <c r="ERG11" s="12"/>
      <c r="ERH11" s="12"/>
      <c r="ERI11" s="12"/>
      <c r="ERJ11" s="12"/>
      <c r="ERK11" s="12"/>
      <c r="ERL11" s="12"/>
      <c r="ERM11" s="12"/>
      <c r="ERN11" s="12"/>
      <c r="ERO11" s="12"/>
      <c r="ERP11" s="12"/>
      <c r="ERQ11" s="12"/>
      <c r="ERR11" s="12"/>
      <c r="ERS11" s="12"/>
      <c r="ERT11" s="12"/>
      <c r="ERU11" s="12"/>
      <c r="ERV11" s="12"/>
      <c r="ERW11" s="12"/>
      <c r="ERX11" s="12"/>
      <c r="ERY11" s="12"/>
      <c r="ERZ11" s="12"/>
      <c r="ESA11" s="12"/>
      <c r="ESB11" s="12"/>
      <c r="ESC11" s="12"/>
      <c r="ESD11" s="12"/>
      <c r="ESE11" s="12"/>
      <c r="ESF11" s="12"/>
      <c r="ESG11" s="12"/>
      <c r="ESH11" s="12"/>
      <c r="ESI11" s="12"/>
      <c r="ESJ11" s="12"/>
      <c r="ESK11" s="12"/>
      <c r="ESL11" s="12"/>
      <c r="ESM11" s="12"/>
      <c r="ESN11" s="12"/>
      <c r="ESO11" s="12"/>
      <c r="ESP11" s="12"/>
      <c r="ESQ11" s="12"/>
      <c r="ESR11" s="12"/>
      <c r="ESS11" s="12"/>
      <c r="EST11" s="12"/>
      <c r="ESU11" s="12"/>
      <c r="ESV11" s="12"/>
      <c r="ESW11" s="12"/>
      <c r="ESX11" s="12"/>
      <c r="ESY11" s="12"/>
      <c r="ESZ11" s="12"/>
      <c r="ETA11" s="12"/>
      <c r="ETB11" s="12"/>
      <c r="ETC11" s="12"/>
      <c r="ETD11" s="12"/>
      <c r="ETE11" s="12"/>
      <c r="ETF11" s="12"/>
      <c r="ETG11" s="12"/>
      <c r="ETH11" s="12"/>
      <c r="ETI11" s="12"/>
      <c r="ETJ11" s="12"/>
      <c r="ETK11" s="12"/>
      <c r="ETL11" s="12"/>
      <c r="ETM11" s="12"/>
      <c r="ETN11" s="12"/>
      <c r="ETO11" s="12"/>
      <c r="ETP11" s="12"/>
      <c r="ETQ11" s="12"/>
      <c r="ETR11" s="12"/>
      <c r="ETS11" s="12"/>
      <c r="ETT11" s="12"/>
      <c r="ETU11" s="12"/>
      <c r="ETV11" s="12"/>
      <c r="ETW11" s="12"/>
      <c r="ETX11" s="12"/>
      <c r="ETY11" s="12"/>
      <c r="ETZ11" s="12"/>
      <c r="EUA11" s="12"/>
      <c r="EUB11" s="12"/>
      <c r="EUC11" s="12"/>
      <c r="EUD11" s="12"/>
      <c r="EUE11" s="12"/>
      <c r="EUF11" s="12"/>
      <c r="EUG11" s="12"/>
      <c r="EUH11" s="12"/>
      <c r="EUI11" s="12"/>
      <c r="EUJ11" s="12"/>
      <c r="EUK11" s="12"/>
      <c r="EUL11" s="12"/>
      <c r="EUM11" s="12"/>
      <c r="EUN11" s="12"/>
      <c r="EUO11" s="12"/>
      <c r="EUP11" s="12"/>
      <c r="EUQ11" s="12"/>
      <c r="EUR11" s="12"/>
      <c r="EUS11" s="12"/>
      <c r="EUT11" s="12"/>
      <c r="EUU11" s="12"/>
      <c r="EUV11" s="12"/>
      <c r="EUW11" s="12"/>
      <c r="EUX11" s="12"/>
      <c r="EUY11" s="12"/>
      <c r="EUZ11" s="12"/>
      <c r="EVA11" s="12"/>
      <c r="EVB11" s="12"/>
      <c r="EVC11" s="12"/>
      <c r="EVD11" s="12"/>
      <c r="EVE11" s="12"/>
      <c r="EVF11" s="12"/>
      <c r="EVG11" s="12"/>
      <c r="EVH11" s="12"/>
      <c r="EVI11" s="12"/>
      <c r="EVJ11" s="12"/>
      <c r="EVK11" s="12"/>
      <c r="EVL11" s="12"/>
      <c r="EVM11" s="12"/>
      <c r="EVN11" s="12"/>
      <c r="EVO11" s="12"/>
      <c r="EVP11" s="12"/>
      <c r="EVQ11" s="12"/>
      <c r="EVR11" s="12"/>
      <c r="EVS11" s="12"/>
      <c r="EVT11" s="12"/>
      <c r="EVU11" s="12"/>
      <c r="EVV11" s="12"/>
      <c r="EVW11" s="12"/>
      <c r="EVX11" s="12"/>
      <c r="EVY11" s="12"/>
      <c r="EVZ11" s="12"/>
      <c r="EWA11" s="12"/>
      <c r="EWB11" s="12"/>
      <c r="EWC11" s="12"/>
      <c r="EWD11" s="12"/>
      <c r="EWE11" s="12"/>
      <c r="EWF11" s="12"/>
      <c r="EWG11" s="12"/>
      <c r="EWH11" s="12"/>
      <c r="EWI11" s="12"/>
      <c r="EWJ11" s="12"/>
      <c r="EWK11" s="12"/>
      <c r="EWL11" s="12"/>
      <c r="EWM11" s="12"/>
      <c r="EWN11" s="12"/>
      <c r="EWO11" s="12"/>
      <c r="EWP11" s="12"/>
      <c r="EWQ11" s="12"/>
      <c r="EWR11" s="12"/>
      <c r="EWS11" s="12"/>
      <c r="EWT11" s="12"/>
      <c r="EWU11" s="12"/>
      <c r="EWV11" s="12"/>
      <c r="EWW11" s="12"/>
      <c r="EWX11" s="12"/>
      <c r="EWY11" s="12"/>
      <c r="EWZ11" s="12"/>
      <c r="EXA11" s="12"/>
      <c r="EXB11" s="12"/>
      <c r="EXC11" s="12"/>
      <c r="EXD11" s="12"/>
      <c r="EXE11" s="12"/>
      <c r="EXF11" s="12"/>
      <c r="EXG11" s="12"/>
      <c r="EXH11" s="12"/>
      <c r="EXI11" s="12"/>
      <c r="EXJ11" s="12"/>
      <c r="EXK11" s="12"/>
      <c r="EXL11" s="12"/>
      <c r="EXM11" s="12"/>
      <c r="EXN11" s="12"/>
      <c r="EXO11" s="12"/>
      <c r="EXP11" s="12"/>
      <c r="EXQ11" s="12"/>
      <c r="EXR11" s="12"/>
      <c r="EXS11" s="12"/>
      <c r="EXT11" s="12"/>
      <c r="EXU11" s="12"/>
      <c r="EXV11" s="12"/>
      <c r="EXW11" s="12"/>
      <c r="EXX11" s="12"/>
      <c r="EXY11" s="12"/>
      <c r="EXZ11" s="12"/>
      <c r="EYA11" s="12"/>
      <c r="EYB11" s="12"/>
      <c r="EYC11" s="12"/>
      <c r="EYD11" s="12"/>
      <c r="EYE11" s="12"/>
      <c r="EYF11" s="12"/>
      <c r="EYG11" s="12"/>
      <c r="EYH11" s="12"/>
      <c r="EYI11" s="12"/>
      <c r="EYJ11" s="12"/>
      <c r="EYK11" s="12"/>
      <c r="EYL11" s="12"/>
      <c r="EYM11" s="12"/>
      <c r="EYN11" s="12"/>
      <c r="EYO11" s="12"/>
      <c r="EYP11" s="12"/>
      <c r="EYQ11" s="12"/>
      <c r="EYR11" s="12"/>
      <c r="EYS11" s="12"/>
      <c r="EYT11" s="12"/>
      <c r="EYU11" s="12"/>
      <c r="EYV11" s="12"/>
      <c r="EYW11" s="12"/>
      <c r="EYX11" s="12"/>
      <c r="EYY11" s="12"/>
      <c r="EYZ11" s="12"/>
      <c r="EZA11" s="12"/>
      <c r="EZB11" s="12"/>
      <c r="EZC11" s="12"/>
      <c r="EZD11" s="12"/>
      <c r="EZE11" s="12"/>
      <c r="EZF11" s="12"/>
      <c r="EZG11" s="12"/>
      <c r="EZH11" s="12"/>
      <c r="EZI11" s="12"/>
      <c r="EZJ11" s="12"/>
      <c r="EZK11" s="12"/>
      <c r="EZL11" s="12"/>
      <c r="EZM11" s="12"/>
      <c r="EZN11" s="12"/>
      <c r="EZO11" s="12"/>
      <c r="EZP11" s="12"/>
      <c r="EZQ11" s="12"/>
      <c r="EZR11" s="12"/>
      <c r="EZS11" s="12"/>
      <c r="EZT11" s="12"/>
      <c r="EZU11" s="12"/>
      <c r="EZV11" s="12"/>
      <c r="EZW11" s="12"/>
      <c r="EZX11" s="12"/>
      <c r="EZY11" s="12"/>
      <c r="EZZ11" s="12"/>
      <c r="FAA11" s="12"/>
      <c r="FAB11" s="12"/>
      <c r="FAC11" s="12"/>
      <c r="FAD11" s="12"/>
      <c r="FAE11" s="12"/>
      <c r="FAF11" s="12"/>
      <c r="FAG11" s="12"/>
      <c r="FAH11" s="12"/>
      <c r="FAI11" s="12"/>
      <c r="FAJ11" s="12"/>
      <c r="FAK11" s="12"/>
      <c r="FAL11" s="12"/>
      <c r="FAM11" s="12"/>
      <c r="FAN11" s="12"/>
      <c r="FAO11" s="12"/>
      <c r="FAP11" s="12"/>
      <c r="FAQ11" s="12"/>
      <c r="FAR11" s="12"/>
      <c r="FAS11" s="12"/>
      <c r="FAT11" s="12"/>
      <c r="FAU11" s="12"/>
      <c r="FAV11" s="12"/>
      <c r="FAW11" s="12"/>
      <c r="FAX11" s="12"/>
      <c r="FAY11" s="12"/>
      <c r="FAZ11" s="12"/>
      <c r="FBA11" s="12"/>
      <c r="FBB11" s="12"/>
      <c r="FBC11" s="12"/>
      <c r="FBD11" s="12"/>
      <c r="FBE11" s="12"/>
      <c r="FBF11" s="12"/>
      <c r="FBG11" s="12"/>
      <c r="FBH11" s="12"/>
      <c r="FBI11" s="12"/>
      <c r="FBJ11" s="12"/>
      <c r="FBK11" s="12"/>
      <c r="FBL11" s="12"/>
      <c r="FBM11" s="12"/>
      <c r="FBN11" s="12"/>
      <c r="FBO11" s="12"/>
      <c r="FBP11" s="12"/>
      <c r="FBQ11" s="12"/>
      <c r="FBR11" s="12"/>
      <c r="FBS11" s="12"/>
      <c r="FBT11" s="12"/>
      <c r="FBU11" s="12"/>
      <c r="FBV11" s="12"/>
      <c r="FBW11" s="12"/>
      <c r="FBX11" s="12"/>
      <c r="FBY11" s="12"/>
      <c r="FBZ11" s="12"/>
      <c r="FCA11" s="12"/>
      <c r="FCB11" s="12"/>
      <c r="FCC11" s="12"/>
      <c r="FCD11" s="12"/>
      <c r="FCE11" s="12"/>
      <c r="FCF11" s="12"/>
      <c r="FCG11" s="12"/>
      <c r="FCH11" s="12"/>
      <c r="FCI11" s="12"/>
      <c r="FCJ11" s="12"/>
      <c r="FCK11" s="12"/>
      <c r="FCL11" s="12"/>
      <c r="FCM11" s="12"/>
      <c r="FCN11" s="12"/>
      <c r="FCO11" s="12"/>
      <c r="FCP11" s="12"/>
      <c r="FCQ11" s="12"/>
      <c r="FCR11" s="12"/>
      <c r="FCS11" s="12"/>
      <c r="FCT11" s="12"/>
      <c r="FCU11" s="12"/>
      <c r="FCV11" s="12"/>
      <c r="FCW11" s="12"/>
      <c r="FCX11" s="12"/>
      <c r="FCY11" s="12"/>
      <c r="FCZ11" s="12"/>
      <c r="FDA11" s="12"/>
      <c r="FDB11" s="12"/>
      <c r="FDC11" s="12"/>
      <c r="FDD11" s="12"/>
      <c r="FDE11" s="12"/>
      <c r="FDF11" s="12"/>
      <c r="FDG11" s="12"/>
      <c r="FDH11" s="12"/>
      <c r="FDI11" s="12"/>
      <c r="FDJ11" s="12"/>
      <c r="FDK11" s="12"/>
      <c r="FDL11" s="12"/>
      <c r="FDM11" s="12"/>
      <c r="FDN11" s="12"/>
      <c r="FDO11" s="12"/>
      <c r="FDP11" s="12"/>
      <c r="FDQ11" s="12"/>
      <c r="FDR11" s="12"/>
      <c r="FDS11" s="12"/>
      <c r="FDT11" s="12"/>
      <c r="FDU11" s="12"/>
      <c r="FDV11" s="12"/>
      <c r="FDW11" s="12"/>
      <c r="FDX11" s="12"/>
      <c r="FDY11" s="12"/>
      <c r="FDZ11" s="12"/>
      <c r="FEA11" s="12"/>
      <c r="FEB11" s="12"/>
      <c r="FEC11" s="12"/>
      <c r="FED11" s="12"/>
      <c r="FEE11" s="12"/>
      <c r="FEF11" s="12"/>
      <c r="FEG11" s="12"/>
      <c r="FEH11" s="12"/>
      <c r="FEI11" s="12"/>
      <c r="FEJ11" s="12"/>
      <c r="FEK11" s="12"/>
      <c r="FEL11" s="12"/>
      <c r="FEM11" s="12"/>
      <c r="FEN11" s="12"/>
      <c r="FEO11" s="12"/>
      <c r="FEP11" s="12"/>
      <c r="FEQ11" s="12"/>
      <c r="FER11" s="12"/>
      <c r="FES11" s="12"/>
      <c r="FET11" s="12"/>
      <c r="FEU11" s="12"/>
      <c r="FEV11" s="12"/>
      <c r="FEW11" s="12"/>
      <c r="FEX11" s="12"/>
      <c r="FEY11" s="12"/>
      <c r="FEZ11" s="12"/>
      <c r="FFA11" s="12"/>
      <c r="FFB11" s="12"/>
      <c r="FFC11" s="12"/>
      <c r="FFD11" s="12"/>
      <c r="FFE11" s="12"/>
      <c r="FFF11" s="12"/>
      <c r="FFG11" s="12"/>
      <c r="FFH11" s="12"/>
      <c r="FFI11" s="12"/>
      <c r="FFJ11" s="12"/>
      <c r="FFK11" s="12"/>
      <c r="FFL11" s="12"/>
      <c r="FFM11" s="12"/>
      <c r="FFN11" s="12"/>
      <c r="FFO11" s="12"/>
      <c r="FFP11" s="12"/>
      <c r="FFQ11" s="12"/>
      <c r="FFR11" s="12"/>
      <c r="FFS11" s="12"/>
      <c r="FFT11" s="12"/>
      <c r="FFU11" s="12"/>
      <c r="FFV11" s="12"/>
      <c r="FFW11" s="12"/>
      <c r="FFX11" s="12"/>
      <c r="FFY11" s="12"/>
      <c r="FFZ11" s="12"/>
      <c r="FGA11" s="12"/>
      <c r="FGB11" s="12"/>
      <c r="FGC11" s="12"/>
      <c r="FGD11" s="12"/>
      <c r="FGE11" s="12"/>
      <c r="FGF11" s="12"/>
      <c r="FGG11" s="12"/>
      <c r="FGH11" s="12"/>
      <c r="FGI11" s="12"/>
      <c r="FGJ11" s="12"/>
      <c r="FGK11" s="12"/>
      <c r="FGL11" s="12"/>
      <c r="FGM11" s="12"/>
      <c r="FGN11" s="12"/>
      <c r="FGO11" s="12"/>
      <c r="FGP11" s="12"/>
      <c r="FGQ11" s="12"/>
      <c r="FGR11" s="12"/>
      <c r="FGS11" s="12"/>
      <c r="FGT11" s="12"/>
      <c r="FGU11" s="12"/>
      <c r="FGV11" s="12"/>
      <c r="FGW11" s="12"/>
      <c r="FGX11" s="12"/>
      <c r="FGY11" s="12"/>
      <c r="FGZ11" s="12"/>
      <c r="FHA11" s="12"/>
      <c r="FHB11" s="12"/>
      <c r="FHC11" s="12"/>
      <c r="FHD11" s="12"/>
      <c r="FHE11" s="12"/>
      <c r="FHF11" s="12"/>
      <c r="FHG11" s="12"/>
      <c r="FHH11" s="12"/>
      <c r="FHI11" s="12"/>
      <c r="FHJ11" s="12"/>
      <c r="FHK11" s="12"/>
      <c r="FHL11" s="12"/>
      <c r="FHM11" s="12"/>
      <c r="FHN11" s="12"/>
      <c r="FHO11" s="12"/>
      <c r="FHP11" s="12"/>
      <c r="FHQ11" s="12"/>
      <c r="FHR11" s="12"/>
      <c r="FHS11" s="12"/>
      <c r="FHT11" s="12"/>
      <c r="FHU11" s="12"/>
      <c r="FHV11" s="12"/>
      <c r="FHW11" s="12"/>
      <c r="FHX11" s="12"/>
      <c r="FHY11" s="12"/>
      <c r="FHZ11" s="12"/>
      <c r="FIA11" s="12"/>
      <c r="FIB11" s="12"/>
      <c r="FIC11" s="12"/>
      <c r="FID11" s="12"/>
      <c r="FIE11" s="12"/>
      <c r="FIF11" s="12"/>
      <c r="FIG11" s="12"/>
      <c r="FIH11" s="12"/>
      <c r="FII11" s="12"/>
      <c r="FIJ11" s="12"/>
      <c r="FIK11" s="12"/>
      <c r="FIL11" s="12"/>
      <c r="FIM11" s="12"/>
      <c r="FIN11" s="12"/>
      <c r="FIO11" s="12"/>
      <c r="FIP11" s="12"/>
      <c r="FIQ11" s="12"/>
      <c r="FIR11" s="12"/>
      <c r="FIS11" s="12"/>
      <c r="FIT11" s="12"/>
      <c r="FIU11" s="12"/>
      <c r="FIV11" s="12"/>
      <c r="FIW11" s="12"/>
      <c r="FIX11" s="12"/>
      <c r="FIY11" s="12"/>
      <c r="FIZ11" s="12"/>
      <c r="FJA11" s="12"/>
      <c r="FJB11" s="12"/>
      <c r="FJC11" s="12"/>
      <c r="FJD11" s="12"/>
      <c r="FJE11" s="12"/>
      <c r="FJF11" s="12"/>
      <c r="FJG11" s="12"/>
      <c r="FJH11" s="12"/>
      <c r="FJI11" s="12"/>
      <c r="FJJ11" s="12"/>
      <c r="FJK11" s="12"/>
      <c r="FJL11" s="12"/>
      <c r="FJM11" s="12"/>
      <c r="FJN11" s="12"/>
      <c r="FJO11" s="12"/>
      <c r="FJP11" s="12"/>
      <c r="FJQ11" s="12"/>
      <c r="FJR11" s="12"/>
      <c r="FJS11" s="12"/>
      <c r="FJT11" s="12"/>
      <c r="FJU11" s="12"/>
      <c r="FJV11" s="12"/>
      <c r="FJW11" s="12"/>
      <c r="FJX11" s="12"/>
      <c r="FJY11" s="12"/>
      <c r="FJZ11" s="12"/>
      <c r="FKA11" s="12"/>
      <c r="FKB11" s="12"/>
      <c r="FKC11" s="12"/>
      <c r="FKD11" s="12"/>
      <c r="FKE11" s="12"/>
      <c r="FKF11" s="12"/>
      <c r="FKG11" s="12"/>
      <c r="FKH11" s="12"/>
      <c r="FKI11" s="12"/>
      <c r="FKJ11" s="12"/>
      <c r="FKK11" s="12"/>
      <c r="FKL11" s="12"/>
      <c r="FKM11" s="12"/>
      <c r="FKN11" s="12"/>
      <c r="FKO11" s="12"/>
      <c r="FKP11" s="12"/>
      <c r="FKQ11" s="12"/>
      <c r="FKR11" s="12"/>
      <c r="FKS11" s="12"/>
      <c r="FKT11" s="12"/>
      <c r="FKU11" s="12"/>
      <c r="FKV11" s="12"/>
      <c r="FKW11" s="12"/>
      <c r="FKX11" s="12"/>
      <c r="FKY11" s="12"/>
      <c r="FKZ11" s="12"/>
      <c r="FLA11" s="12"/>
      <c r="FLB11" s="12"/>
      <c r="FLC11" s="12"/>
      <c r="FLD11" s="12"/>
      <c r="FLE11" s="12"/>
      <c r="FLF11" s="12"/>
      <c r="FLG11" s="12"/>
      <c r="FLH11" s="12"/>
      <c r="FLI11" s="12"/>
      <c r="FLJ11" s="12"/>
      <c r="FLK11" s="12"/>
      <c r="FLL11" s="12"/>
      <c r="FLM11" s="12"/>
      <c r="FLN11" s="12"/>
      <c r="FLO11" s="12"/>
      <c r="FLP11" s="12"/>
      <c r="FLQ11" s="12"/>
      <c r="FLR11" s="12"/>
      <c r="FLS11" s="12"/>
      <c r="FLT11" s="12"/>
      <c r="FLU11" s="12"/>
      <c r="FLV11" s="12"/>
      <c r="FLW11" s="12"/>
      <c r="FLX11" s="12"/>
      <c r="FLY11" s="12"/>
      <c r="FLZ11" s="12"/>
      <c r="FMA11" s="12"/>
      <c r="FMB11" s="12"/>
      <c r="FMC11" s="12"/>
      <c r="FMD11" s="12"/>
      <c r="FME11" s="12"/>
      <c r="FMF11" s="12"/>
      <c r="FMG11" s="12"/>
      <c r="FMH11" s="12"/>
      <c r="FMI11" s="12"/>
      <c r="FMJ11" s="12"/>
      <c r="FMK11" s="12"/>
      <c r="FML11" s="12"/>
      <c r="FMM11" s="12"/>
      <c r="FMN11" s="12"/>
      <c r="FMO11" s="12"/>
      <c r="FMP11" s="12"/>
      <c r="FMQ11" s="12"/>
      <c r="FMR11" s="12"/>
      <c r="FMS11" s="12"/>
      <c r="FMT11" s="12"/>
      <c r="FMU11" s="12"/>
      <c r="FMV11" s="12"/>
      <c r="FMW11" s="12"/>
      <c r="FMX11" s="12"/>
      <c r="FMY11" s="12"/>
      <c r="FMZ11" s="12"/>
      <c r="FNA11" s="12"/>
      <c r="FNB11" s="12"/>
      <c r="FNC11" s="12"/>
      <c r="FND11" s="12"/>
      <c r="FNE11" s="12"/>
      <c r="FNF11" s="12"/>
      <c r="FNG11" s="12"/>
      <c r="FNH11" s="12"/>
      <c r="FNI11" s="12"/>
      <c r="FNJ11" s="12"/>
      <c r="FNK11" s="12"/>
      <c r="FNL11" s="12"/>
      <c r="FNM11" s="12"/>
      <c r="FNN11" s="12"/>
      <c r="FNO11" s="12"/>
      <c r="FNP11" s="12"/>
      <c r="FNQ11" s="12"/>
      <c r="FNR11" s="12"/>
      <c r="FNS11" s="12"/>
      <c r="FNT11" s="12"/>
      <c r="FNU11" s="12"/>
      <c r="FNV11" s="12"/>
      <c r="FNW11" s="12"/>
      <c r="FNX11" s="12"/>
      <c r="FNY11" s="12"/>
      <c r="FNZ11" s="12"/>
      <c r="FOA11" s="12"/>
      <c r="FOB11" s="12"/>
      <c r="FOC11" s="12"/>
      <c r="FOD11" s="12"/>
      <c r="FOE11" s="12"/>
      <c r="FOF11" s="12"/>
      <c r="FOG11" s="12"/>
      <c r="FOH11" s="12"/>
      <c r="FOI11" s="12"/>
      <c r="FOJ11" s="12"/>
      <c r="FOK11" s="12"/>
      <c r="FOL11" s="12"/>
      <c r="FOM11" s="12"/>
      <c r="FON11" s="12"/>
      <c r="FOO11" s="12"/>
      <c r="FOP11" s="12"/>
      <c r="FOQ11" s="12"/>
      <c r="FOR11" s="12"/>
      <c r="FOS11" s="12"/>
      <c r="FOT11" s="12"/>
      <c r="FOU11" s="12"/>
      <c r="FOV11" s="12"/>
      <c r="FOW11" s="12"/>
      <c r="FOX11" s="12"/>
      <c r="FOY11" s="12"/>
      <c r="FOZ11" s="12"/>
      <c r="FPA11" s="12"/>
      <c r="FPB11" s="12"/>
      <c r="FPC11" s="12"/>
      <c r="FPD11" s="12"/>
      <c r="FPE11" s="12"/>
      <c r="FPF11" s="12"/>
      <c r="FPG11" s="12"/>
      <c r="FPH11" s="12"/>
      <c r="FPI11" s="12"/>
      <c r="FPJ11" s="12"/>
      <c r="FPK11" s="12"/>
      <c r="FPL11" s="12"/>
      <c r="FPM11" s="12"/>
      <c r="FPN11" s="12"/>
      <c r="FPO11" s="12"/>
      <c r="FPP11" s="12"/>
      <c r="FPQ11" s="12"/>
      <c r="FPR11" s="12"/>
      <c r="FPS11" s="12"/>
      <c r="FPT11" s="12"/>
      <c r="FPU11" s="12"/>
      <c r="FPV11" s="12"/>
      <c r="FPW11" s="12"/>
      <c r="FPX11" s="12"/>
      <c r="FPY11" s="12"/>
      <c r="FPZ11" s="12"/>
      <c r="FQA11" s="12"/>
      <c r="FQB11" s="12"/>
      <c r="FQC11" s="12"/>
      <c r="FQD11" s="12"/>
      <c r="FQE11" s="12"/>
      <c r="FQF11" s="12"/>
      <c r="FQG11" s="12"/>
      <c r="FQH11" s="12"/>
      <c r="FQI11" s="12"/>
      <c r="FQJ11" s="12"/>
      <c r="FQK11" s="12"/>
      <c r="FQL11" s="12"/>
      <c r="FQM11" s="12"/>
      <c r="FQN11" s="12"/>
      <c r="FQO11" s="12"/>
      <c r="FQP11" s="12"/>
      <c r="FQQ11" s="12"/>
      <c r="FQR11" s="12"/>
      <c r="FQS11" s="12"/>
      <c r="FQT11" s="12"/>
      <c r="FQU11" s="12"/>
      <c r="FQV11" s="12"/>
      <c r="FQW11" s="12"/>
      <c r="FQX11" s="12"/>
      <c r="FQY11" s="12"/>
      <c r="FQZ11" s="12"/>
      <c r="FRA11" s="12"/>
      <c r="FRB11" s="12"/>
      <c r="FRC11" s="12"/>
      <c r="FRD11" s="12"/>
      <c r="FRE11" s="12"/>
      <c r="FRF11" s="12"/>
      <c r="FRG11" s="12"/>
      <c r="FRH11" s="12"/>
      <c r="FRI11" s="12"/>
      <c r="FRJ11" s="12"/>
      <c r="FRK11" s="12"/>
      <c r="FRL11" s="12"/>
      <c r="FRM11" s="12"/>
      <c r="FRN11" s="12"/>
      <c r="FRO11" s="12"/>
      <c r="FRP11" s="12"/>
      <c r="FRQ11" s="12"/>
      <c r="FRR11" s="12"/>
      <c r="FRS11" s="12"/>
      <c r="FRT11" s="12"/>
      <c r="FRU11" s="12"/>
      <c r="FRV11" s="12"/>
      <c r="FRW11" s="12"/>
      <c r="FRX11" s="12"/>
      <c r="FRY11" s="12"/>
      <c r="FRZ11" s="12"/>
      <c r="FSA11" s="12"/>
      <c r="FSB11" s="12"/>
      <c r="FSC11" s="12"/>
      <c r="FSD11" s="12"/>
      <c r="FSE11" s="12"/>
      <c r="FSF11" s="12"/>
      <c r="FSG11" s="12"/>
      <c r="FSH11" s="12"/>
      <c r="FSI11" s="12"/>
      <c r="FSJ11" s="12"/>
      <c r="FSK11" s="12"/>
      <c r="FSL11" s="12"/>
      <c r="FSM11" s="12"/>
      <c r="FSN11" s="12"/>
      <c r="FSO11" s="12"/>
      <c r="FSP11" s="12"/>
      <c r="FSQ11" s="12"/>
      <c r="FSR11" s="12"/>
      <c r="FSS11" s="12"/>
      <c r="FST11" s="12"/>
      <c r="FSU11" s="12"/>
      <c r="FSV11" s="12"/>
      <c r="FSW11" s="12"/>
      <c r="FSX11" s="12"/>
      <c r="FSY11" s="12"/>
      <c r="FSZ11" s="12"/>
      <c r="FTA11" s="12"/>
      <c r="FTB11" s="12"/>
      <c r="FTC11" s="12"/>
      <c r="FTD11" s="12"/>
      <c r="FTE11" s="12"/>
      <c r="FTF11" s="12"/>
      <c r="FTG11" s="12"/>
      <c r="FTH11" s="12"/>
      <c r="FTI11" s="12"/>
      <c r="FTJ11" s="12"/>
      <c r="FTK11" s="12"/>
      <c r="FTL11" s="12"/>
      <c r="FTM11" s="12"/>
      <c r="FTN11" s="12"/>
      <c r="FTO11" s="12"/>
      <c r="FTP11" s="12"/>
      <c r="FTQ11" s="12"/>
      <c r="FTR11" s="12"/>
      <c r="FTS11" s="12"/>
      <c r="FTT11" s="12"/>
      <c r="FTU11" s="12"/>
      <c r="FTV11" s="12"/>
      <c r="FTW11" s="12"/>
      <c r="FTX11" s="12"/>
      <c r="FTY11" s="12"/>
      <c r="FTZ11" s="12"/>
      <c r="FUA11" s="12"/>
      <c r="FUB11" s="12"/>
      <c r="FUC11" s="12"/>
      <c r="FUD11" s="12"/>
      <c r="FUE11" s="12"/>
      <c r="FUF11" s="12"/>
      <c r="FUG11" s="12"/>
      <c r="FUH11" s="12"/>
      <c r="FUI11" s="12"/>
      <c r="FUJ11" s="12"/>
      <c r="FUK11" s="12"/>
      <c r="FUL11" s="12"/>
      <c r="FUM11" s="12"/>
      <c r="FUN11" s="12"/>
      <c r="FUO11" s="12"/>
      <c r="FUP11" s="12"/>
      <c r="FUQ11" s="12"/>
      <c r="FUR11" s="12"/>
      <c r="FUS11" s="12"/>
      <c r="FUT11" s="12"/>
      <c r="FUU11" s="12"/>
      <c r="FUV11" s="12"/>
      <c r="FUW11" s="12"/>
      <c r="FUX11" s="12"/>
      <c r="FUY11" s="12"/>
      <c r="FUZ11" s="12"/>
      <c r="FVA11" s="12"/>
      <c r="FVB11" s="12"/>
      <c r="FVC11" s="12"/>
      <c r="FVD11" s="12"/>
      <c r="FVE11" s="12"/>
      <c r="FVF11" s="12"/>
      <c r="FVG11" s="12"/>
      <c r="FVH11" s="12"/>
      <c r="FVI11" s="12"/>
      <c r="FVJ11" s="12"/>
      <c r="FVK11" s="12"/>
      <c r="FVL11" s="12"/>
      <c r="FVM11" s="12"/>
      <c r="FVN11" s="12"/>
      <c r="FVO11" s="12"/>
      <c r="FVP11" s="12"/>
      <c r="FVQ11" s="12"/>
      <c r="FVR11" s="12"/>
      <c r="FVS11" s="12"/>
      <c r="FVT11" s="12"/>
      <c r="FVU11" s="12"/>
      <c r="FVV11" s="12"/>
      <c r="FVW11" s="12"/>
      <c r="FVX11" s="12"/>
      <c r="FVY11" s="12"/>
      <c r="FVZ11" s="12"/>
      <c r="FWA11" s="12"/>
      <c r="FWB11" s="12"/>
      <c r="FWC11" s="12"/>
      <c r="FWD11" s="12"/>
      <c r="FWE11" s="12"/>
      <c r="FWF11" s="12"/>
      <c r="FWG11" s="12"/>
      <c r="FWH11" s="12"/>
      <c r="FWI11" s="12"/>
      <c r="FWJ11" s="12"/>
      <c r="FWK11" s="12"/>
      <c r="FWL11" s="12"/>
      <c r="FWM11" s="12"/>
      <c r="FWN11" s="12"/>
      <c r="FWO11" s="12"/>
      <c r="FWP11" s="12"/>
      <c r="FWQ11" s="12"/>
      <c r="FWR11" s="12"/>
      <c r="FWS11" s="12"/>
      <c r="FWT11" s="12"/>
      <c r="FWU11" s="12"/>
      <c r="FWV11" s="12"/>
      <c r="FWW11" s="12"/>
      <c r="FWX11" s="12"/>
      <c r="FWY11" s="12"/>
      <c r="FWZ11" s="12"/>
      <c r="FXA11" s="12"/>
      <c r="FXB11" s="12"/>
      <c r="FXC11" s="12"/>
      <c r="FXD11" s="12"/>
      <c r="FXE11" s="12"/>
      <c r="FXF11" s="12"/>
      <c r="FXG11" s="12"/>
      <c r="FXH11" s="12"/>
      <c r="FXI11" s="12"/>
      <c r="FXJ11" s="12"/>
      <c r="FXK11" s="12"/>
      <c r="FXL11" s="12"/>
      <c r="FXM11" s="12"/>
      <c r="FXN11" s="12"/>
      <c r="FXO11" s="12"/>
      <c r="FXP11" s="12"/>
      <c r="FXQ11" s="12"/>
      <c r="FXR11" s="12"/>
      <c r="FXS11" s="12"/>
      <c r="FXT11" s="12"/>
      <c r="FXU11" s="12"/>
      <c r="FXV11" s="12"/>
      <c r="FXW11" s="12"/>
      <c r="FXX11" s="12"/>
      <c r="FXY11" s="12"/>
      <c r="FXZ11" s="12"/>
      <c r="FYA11" s="12"/>
      <c r="FYB11" s="12"/>
      <c r="FYC11" s="12"/>
      <c r="FYD11" s="12"/>
      <c r="FYE11" s="12"/>
      <c r="FYF11" s="12"/>
      <c r="FYG11" s="12"/>
      <c r="FYH11" s="12"/>
      <c r="FYI11" s="12"/>
      <c r="FYJ11" s="12"/>
      <c r="FYK11" s="12"/>
      <c r="FYL11" s="12"/>
      <c r="FYM11" s="12"/>
      <c r="FYN11" s="12"/>
      <c r="FYO11" s="12"/>
      <c r="FYP11" s="12"/>
      <c r="FYQ11" s="12"/>
      <c r="FYR11" s="12"/>
      <c r="FYS11" s="12"/>
      <c r="FYT11" s="12"/>
      <c r="FYU11" s="12"/>
      <c r="FYV11" s="12"/>
      <c r="FYW11" s="12"/>
      <c r="FYX11" s="12"/>
      <c r="FYY11" s="12"/>
      <c r="FYZ11" s="12"/>
      <c r="FZA11" s="12"/>
      <c r="FZB11" s="12"/>
      <c r="FZC11" s="12"/>
      <c r="FZD11" s="12"/>
      <c r="FZE11" s="12"/>
      <c r="FZF11" s="12"/>
      <c r="FZG11" s="12"/>
      <c r="FZH11" s="12"/>
      <c r="FZI11" s="12"/>
      <c r="FZJ11" s="12"/>
      <c r="FZK11" s="12"/>
      <c r="FZL11" s="12"/>
      <c r="FZM11" s="12"/>
      <c r="FZN11" s="12"/>
      <c r="FZO11" s="12"/>
      <c r="FZP11" s="12"/>
      <c r="FZQ11" s="12"/>
      <c r="FZR11" s="12"/>
      <c r="FZS11" s="12"/>
      <c r="FZT11" s="12"/>
      <c r="FZU11" s="12"/>
      <c r="FZV11" s="12"/>
      <c r="FZW11" s="12"/>
      <c r="FZX11" s="12"/>
      <c r="FZY11" s="12"/>
      <c r="FZZ11" s="12"/>
      <c r="GAA11" s="12"/>
      <c r="GAB11" s="12"/>
      <c r="GAC11" s="12"/>
      <c r="GAD11" s="12"/>
      <c r="GAE11" s="12"/>
      <c r="GAF11" s="12"/>
      <c r="GAG11" s="12"/>
      <c r="GAH11" s="12"/>
      <c r="GAI11" s="12"/>
      <c r="GAJ11" s="12"/>
      <c r="GAK11" s="12"/>
      <c r="GAL11" s="12"/>
      <c r="GAM11" s="12"/>
      <c r="GAN11" s="12"/>
      <c r="GAO11" s="12"/>
      <c r="GAP11" s="12"/>
      <c r="GAQ11" s="12"/>
      <c r="GAR11" s="12"/>
      <c r="GAS11" s="12"/>
      <c r="GAT11" s="12"/>
      <c r="GAU11" s="12"/>
      <c r="GAV11" s="12"/>
      <c r="GAW11" s="12"/>
      <c r="GAX11" s="12"/>
      <c r="GAY11" s="12"/>
      <c r="GAZ11" s="12"/>
      <c r="GBA11" s="12"/>
      <c r="GBB11" s="12"/>
      <c r="GBC11" s="12"/>
      <c r="GBD11" s="12"/>
      <c r="GBE11" s="12"/>
      <c r="GBF11" s="12"/>
      <c r="GBG11" s="12"/>
      <c r="GBH11" s="12"/>
      <c r="GBI11" s="12"/>
      <c r="GBJ11" s="12"/>
      <c r="GBK11" s="12"/>
      <c r="GBL11" s="12"/>
      <c r="GBM11" s="12"/>
      <c r="GBN11" s="12"/>
      <c r="GBO11" s="12"/>
      <c r="GBP11" s="12"/>
      <c r="GBQ11" s="12"/>
      <c r="GBR11" s="12"/>
      <c r="GBS11" s="12"/>
      <c r="GBT11" s="12"/>
      <c r="GBU11" s="12"/>
      <c r="GBV11" s="12"/>
      <c r="GBW11" s="12"/>
      <c r="GBX11" s="12"/>
      <c r="GBY11" s="12"/>
      <c r="GBZ11" s="12"/>
      <c r="GCA11" s="12"/>
      <c r="GCB11" s="12"/>
      <c r="GCC11" s="12"/>
      <c r="GCD11" s="12"/>
      <c r="GCE11" s="12"/>
      <c r="GCF11" s="12"/>
      <c r="GCG11" s="12"/>
      <c r="GCH11" s="12"/>
      <c r="GCI11" s="12"/>
      <c r="GCJ11" s="12"/>
      <c r="GCK11" s="12"/>
      <c r="GCL11" s="12"/>
      <c r="GCM11" s="12"/>
      <c r="GCN11" s="12"/>
      <c r="GCO11" s="12"/>
      <c r="GCP11" s="12"/>
      <c r="GCQ11" s="12"/>
      <c r="GCR11" s="12"/>
      <c r="GCS11" s="12"/>
      <c r="GCT11" s="12"/>
      <c r="GCU11" s="12"/>
      <c r="GCV11" s="12"/>
      <c r="GCW11" s="12"/>
      <c r="GCX11" s="12"/>
      <c r="GCY11" s="12"/>
      <c r="GCZ11" s="12"/>
      <c r="GDA11" s="12"/>
      <c r="GDB11" s="12"/>
      <c r="GDC11" s="12"/>
      <c r="GDD11" s="12"/>
      <c r="GDE11" s="12"/>
      <c r="GDF11" s="12"/>
      <c r="GDG11" s="12"/>
      <c r="GDH11" s="12"/>
      <c r="GDI11" s="12"/>
      <c r="GDJ11" s="12"/>
      <c r="GDK11" s="12"/>
      <c r="GDL11" s="12"/>
      <c r="GDM11" s="12"/>
      <c r="GDN11" s="12"/>
      <c r="GDO11" s="12"/>
      <c r="GDP11" s="12"/>
      <c r="GDQ11" s="12"/>
      <c r="GDR11" s="12"/>
      <c r="GDS11" s="12"/>
      <c r="GDT11" s="12"/>
      <c r="GDU11" s="12"/>
      <c r="GDV11" s="12"/>
      <c r="GDW11" s="12"/>
      <c r="GDX11" s="12"/>
      <c r="GDY11" s="12"/>
      <c r="GDZ11" s="12"/>
      <c r="GEA11" s="12"/>
      <c r="GEB11" s="12"/>
      <c r="GEC11" s="12"/>
      <c r="GED11" s="12"/>
      <c r="GEE11" s="12"/>
      <c r="GEF11" s="12"/>
      <c r="GEG11" s="12"/>
      <c r="GEH11" s="12"/>
      <c r="GEI11" s="12"/>
      <c r="GEJ11" s="12"/>
      <c r="GEK11" s="12"/>
      <c r="GEL11" s="12"/>
      <c r="GEM11" s="12"/>
      <c r="GEN11" s="12"/>
      <c r="GEO11" s="12"/>
      <c r="GEP11" s="12"/>
      <c r="GEQ11" s="12"/>
      <c r="GER11" s="12"/>
      <c r="GES11" s="12"/>
      <c r="GET11" s="12"/>
      <c r="GEU11" s="12"/>
      <c r="GEV11" s="12"/>
      <c r="GEW11" s="12"/>
      <c r="GEX11" s="12"/>
      <c r="GEY11" s="12"/>
      <c r="GEZ11" s="12"/>
      <c r="GFA11" s="12"/>
      <c r="GFB11" s="12"/>
      <c r="GFC11" s="12"/>
      <c r="GFD11" s="12"/>
      <c r="GFE11" s="12"/>
      <c r="GFF11" s="12"/>
      <c r="GFG11" s="12"/>
      <c r="GFH11" s="12"/>
      <c r="GFI11" s="12"/>
      <c r="GFJ11" s="12"/>
      <c r="GFK11" s="12"/>
      <c r="GFL11" s="12"/>
      <c r="GFM11" s="12"/>
      <c r="GFN11" s="12"/>
      <c r="GFO11" s="12"/>
      <c r="GFP11" s="12"/>
      <c r="GFQ11" s="12"/>
      <c r="GFR11" s="12"/>
      <c r="GFS11" s="12"/>
      <c r="GFT11" s="12"/>
      <c r="GFU11" s="12"/>
      <c r="GFV11" s="12"/>
      <c r="GFW11" s="12"/>
      <c r="GFX11" s="12"/>
      <c r="GFY11" s="12"/>
      <c r="GFZ11" s="12"/>
      <c r="GGA11" s="12"/>
      <c r="GGB11" s="12"/>
      <c r="GGC11" s="12"/>
      <c r="GGD11" s="12"/>
      <c r="GGE11" s="12"/>
      <c r="GGF11" s="12"/>
      <c r="GGG11" s="12"/>
      <c r="GGH11" s="12"/>
      <c r="GGI11" s="12"/>
      <c r="GGJ11" s="12"/>
      <c r="GGK11" s="12"/>
      <c r="GGL11" s="12"/>
      <c r="GGM11" s="12"/>
      <c r="GGN11" s="12"/>
      <c r="GGO11" s="12"/>
      <c r="GGP11" s="12"/>
      <c r="GGQ11" s="12"/>
      <c r="GGR11" s="12"/>
      <c r="GGS11" s="12"/>
      <c r="GGT11" s="12"/>
      <c r="GGU11" s="12"/>
      <c r="GGV11" s="12"/>
      <c r="GGW11" s="12"/>
      <c r="GGX11" s="12"/>
      <c r="GGY11" s="12"/>
      <c r="GGZ11" s="12"/>
      <c r="GHA11" s="12"/>
      <c r="GHB11" s="12"/>
      <c r="GHC11" s="12"/>
      <c r="GHD11" s="12"/>
      <c r="GHE11" s="12"/>
      <c r="GHF11" s="12"/>
      <c r="GHG11" s="12"/>
      <c r="GHH11" s="12"/>
      <c r="GHI11" s="12"/>
      <c r="GHJ11" s="12"/>
      <c r="GHK11" s="12"/>
      <c r="GHL11" s="12"/>
      <c r="GHM11" s="12"/>
      <c r="GHN11" s="12"/>
      <c r="GHO11" s="12"/>
      <c r="GHP11" s="12"/>
      <c r="GHQ11" s="12"/>
      <c r="GHR11" s="12"/>
      <c r="GHS11" s="12"/>
      <c r="GHT11" s="12"/>
      <c r="GHU11" s="12"/>
      <c r="GHV11" s="12"/>
      <c r="GHW11" s="12"/>
      <c r="GHX11" s="12"/>
      <c r="GHY11" s="12"/>
      <c r="GHZ11" s="12"/>
      <c r="GIA11" s="12"/>
      <c r="GIB11" s="12"/>
      <c r="GIC11" s="12"/>
      <c r="GID11" s="12"/>
      <c r="GIE11" s="12"/>
      <c r="GIF11" s="12"/>
      <c r="GIG11" s="12"/>
      <c r="GIH11" s="12"/>
      <c r="GII11" s="12"/>
      <c r="GIJ11" s="12"/>
      <c r="GIK11" s="12"/>
      <c r="GIL11" s="12"/>
      <c r="GIM11" s="12"/>
      <c r="GIN11" s="12"/>
      <c r="GIO11" s="12"/>
      <c r="GIP11" s="12"/>
      <c r="GIQ11" s="12"/>
      <c r="GIR11" s="12"/>
      <c r="GIS11" s="12"/>
      <c r="GIT11" s="12"/>
      <c r="GIU11" s="12"/>
      <c r="GIV11" s="12"/>
      <c r="GIW11" s="12"/>
      <c r="GIX11" s="12"/>
      <c r="GIY11" s="12"/>
      <c r="GIZ11" s="12"/>
      <c r="GJA11" s="12"/>
      <c r="GJB11" s="12"/>
      <c r="GJC11" s="12"/>
      <c r="GJD11" s="12"/>
      <c r="GJE11" s="12"/>
      <c r="GJF11" s="12"/>
      <c r="GJG11" s="12"/>
      <c r="GJH11" s="12"/>
      <c r="GJI11" s="12"/>
      <c r="GJJ11" s="12"/>
      <c r="GJK11" s="12"/>
      <c r="GJL11" s="12"/>
      <c r="GJM11" s="12"/>
      <c r="GJN11" s="12"/>
      <c r="GJO11" s="12"/>
      <c r="GJP11" s="12"/>
      <c r="GJQ11" s="12"/>
      <c r="GJR11" s="12"/>
      <c r="GJS11" s="12"/>
      <c r="GJT11" s="12"/>
      <c r="GJU11" s="12"/>
      <c r="GJV11" s="12"/>
      <c r="GJW11" s="12"/>
      <c r="GJX11" s="12"/>
      <c r="GJY11" s="12"/>
      <c r="GJZ11" s="12"/>
      <c r="GKA11" s="12"/>
      <c r="GKB11" s="12"/>
      <c r="GKC11" s="12"/>
      <c r="GKD11" s="12"/>
      <c r="GKE11" s="12"/>
      <c r="GKF11" s="12"/>
      <c r="GKG11" s="12"/>
      <c r="GKH11" s="12"/>
      <c r="GKI11" s="12"/>
      <c r="GKJ11" s="12"/>
      <c r="GKK11" s="12"/>
      <c r="GKL11" s="12"/>
      <c r="GKM11" s="12"/>
      <c r="GKN11" s="12"/>
      <c r="GKO11" s="12"/>
      <c r="GKP11" s="12"/>
      <c r="GKQ11" s="12"/>
      <c r="GKR11" s="12"/>
      <c r="GKS11" s="12"/>
      <c r="GKT11" s="12"/>
      <c r="GKU11" s="12"/>
      <c r="GKV11" s="12"/>
      <c r="GKW11" s="12"/>
      <c r="GKX11" s="12"/>
      <c r="GKY11" s="12"/>
      <c r="GKZ11" s="12"/>
      <c r="GLA11" s="12"/>
      <c r="GLB11" s="12"/>
      <c r="GLC11" s="12"/>
      <c r="GLD11" s="12"/>
      <c r="GLE11" s="12"/>
      <c r="GLF11" s="12"/>
      <c r="GLG11" s="12"/>
      <c r="GLH11" s="12"/>
      <c r="GLI11" s="12"/>
      <c r="GLJ11" s="12"/>
      <c r="GLK11" s="12"/>
      <c r="GLL11" s="12"/>
      <c r="GLM11" s="12"/>
      <c r="GLN11" s="12"/>
      <c r="GLO11" s="12"/>
      <c r="GLP11" s="12"/>
      <c r="GLQ11" s="12"/>
      <c r="GLR11" s="12"/>
      <c r="GLS11" s="12"/>
      <c r="GLT11" s="12"/>
      <c r="GLU11" s="12"/>
      <c r="GLV11" s="12"/>
      <c r="GLW11" s="12"/>
      <c r="GLX11" s="12"/>
      <c r="GLY11" s="12"/>
      <c r="GLZ11" s="12"/>
      <c r="GMA11" s="12"/>
      <c r="GMB11" s="12"/>
      <c r="GMC11" s="12"/>
      <c r="GMD11" s="12"/>
      <c r="GME11" s="12"/>
      <c r="GMF11" s="12"/>
      <c r="GMG11" s="12"/>
      <c r="GMH11" s="12"/>
      <c r="GMI11" s="12"/>
      <c r="GMJ11" s="12"/>
      <c r="GMK11" s="12"/>
      <c r="GML11" s="12"/>
      <c r="GMM11" s="12"/>
      <c r="GMN11" s="12"/>
      <c r="GMO11" s="12"/>
      <c r="GMP11" s="12"/>
      <c r="GMQ11" s="12"/>
      <c r="GMR11" s="12"/>
      <c r="GMS11" s="12"/>
      <c r="GMT11" s="12"/>
      <c r="GMU11" s="12"/>
      <c r="GMV11" s="12"/>
      <c r="GMW11" s="12"/>
      <c r="GMX11" s="12"/>
      <c r="GMY11" s="12"/>
      <c r="GMZ11" s="12"/>
      <c r="GNA11" s="12"/>
      <c r="GNB11" s="12"/>
      <c r="GNC11" s="12"/>
      <c r="GND11" s="12"/>
      <c r="GNE11" s="12"/>
      <c r="GNF11" s="12"/>
      <c r="GNG11" s="12"/>
      <c r="GNH11" s="12"/>
      <c r="GNI11" s="12"/>
      <c r="GNJ11" s="12"/>
      <c r="GNK11" s="12"/>
      <c r="GNL11" s="12"/>
      <c r="GNM11" s="12"/>
      <c r="GNN11" s="12"/>
      <c r="GNO11" s="12"/>
      <c r="GNP11" s="12"/>
      <c r="GNQ11" s="12"/>
      <c r="GNR11" s="12"/>
      <c r="GNS11" s="12"/>
      <c r="GNT11" s="12"/>
      <c r="GNU11" s="12"/>
      <c r="GNV11" s="12"/>
      <c r="GNW11" s="12"/>
      <c r="GNX11" s="12"/>
      <c r="GNY11" s="12"/>
      <c r="GNZ11" s="12"/>
      <c r="GOA11" s="12"/>
      <c r="GOB11" s="12"/>
      <c r="GOC11" s="12"/>
      <c r="GOD11" s="12"/>
      <c r="GOE11" s="12"/>
      <c r="GOF11" s="12"/>
      <c r="GOG11" s="12"/>
      <c r="GOH11" s="12"/>
      <c r="GOI11" s="12"/>
      <c r="GOJ11" s="12"/>
      <c r="GOK11" s="12"/>
      <c r="GOL11" s="12"/>
      <c r="GOM11" s="12"/>
      <c r="GON11" s="12"/>
      <c r="GOO11" s="12"/>
      <c r="GOP11" s="12"/>
      <c r="GOQ11" s="12"/>
      <c r="GOR11" s="12"/>
      <c r="GOS11" s="12"/>
      <c r="GOT11" s="12"/>
      <c r="GOU11" s="12"/>
      <c r="GOV11" s="12"/>
      <c r="GOW11" s="12"/>
      <c r="GOX11" s="12"/>
      <c r="GOY11" s="12"/>
      <c r="GOZ11" s="12"/>
      <c r="GPA11" s="12"/>
      <c r="GPB11" s="12"/>
      <c r="GPC11" s="12"/>
      <c r="GPD11" s="12"/>
      <c r="GPE11" s="12"/>
      <c r="GPF11" s="12"/>
      <c r="GPG11" s="12"/>
      <c r="GPH11" s="12"/>
      <c r="GPI11" s="12"/>
      <c r="GPJ11" s="12"/>
      <c r="GPK11" s="12"/>
      <c r="GPL11" s="12"/>
      <c r="GPM11" s="12"/>
      <c r="GPN11" s="12"/>
      <c r="GPO11" s="12"/>
      <c r="GPP11" s="12"/>
      <c r="GPQ11" s="12"/>
      <c r="GPR11" s="12"/>
      <c r="GPS11" s="12"/>
      <c r="GPT11" s="12"/>
      <c r="GPU11" s="12"/>
      <c r="GPV11" s="12"/>
      <c r="GPW11" s="12"/>
      <c r="GPX11" s="12"/>
      <c r="GPY11" s="12"/>
      <c r="GPZ11" s="12"/>
      <c r="GQA11" s="12"/>
      <c r="GQB11" s="12"/>
      <c r="GQC11" s="12"/>
      <c r="GQD11" s="12"/>
      <c r="GQE11" s="12"/>
      <c r="GQF11" s="12"/>
      <c r="GQG11" s="12"/>
      <c r="GQH11" s="12"/>
      <c r="GQI11" s="12"/>
      <c r="GQJ11" s="12"/>
      <c r="GQK11" s="12"/>
      <c r="GQL11" s="12"/>
      <c r="GQM11" s="12"/>
      <c r="GQN11" s="12"/>
      <c r="GQO11" s="12"/>
      <c r="GQP11" s="12"/>
      <c r="GQQ11" s="12"/>
      <c r="GQR11" s="12"/>
      <c r="GQS11" s="12"/>
      <c r="GQT11" s="12"/>
      <c r="GQU11" s="12"/>
      <c r="GQV11" s="12"/>
      <c r="GQW11" s="12"/>
      <c r="GQX11" s="12"/>
      <c r="GQY11" s="12"/>
      <c r="GQZ11" s="12"/>
      <c r="GRA11" s="12"/>
      <c r="GRB11" s="12"/>
      <c r="GRC11" s="12"/>
      <c r="GRD11" s="12"/>
      <c r="GRE11" s="12"/>
      <c r="GRF11" s="12"/>
      <c r="GRG11" s="12"/>
      <c r="GRH11" s="12"/>
      <c r="GRI11" s="12"/>
      <c r="GRJ11" s="12"/>
      <c r="GRK11" s="12"/>
      <c r="GRL11" s="12"/>
      <c r="GRM11" s="12"/>
      <c r="GRN11" s="12"/>
      <c r="GRO11" s="12"/>
      <c r="GRP11" s="12"/>
      <c r="GRQ11" s="12"/>
      <c r="GRR11" s="12"/>
      <c r="GRS11" s="12"/>
      <c r="GRT11" s="12"/>
      <c r="GRU11" s="12"/>
      <c r="GRV11" s="12"/>
      <c r="GRW11" s="12"/>
      <c r="GRX11" s="12"/>
      <c r="GRY11" s="12"/>
      <c r="GRZ11" s="12"/>
      <c r="GSA11" s="12"/>
      <c r="GSB11" s="12"/>
      <c r="GSC11" s="12"/>
      <c r="GSD11" s="12"/>
      <c r="GSE11" s="12"/>
      <c r="GSF11" s="12"/>
      <c r="GSG11" s="12"/>
      <c r="GSH11" s="12"/>
      <c r="GSI11" s="12"/>
      <c r="GSJ11" s="12"/>
      <c r="GSK11" s="12"/>
      <c r="GSL11" s="12"/>
      <c r="GSM11" s="12"/>
      <c r="GSN11" s="12"/>
      <c r="GSO11" s="12"/>
      <c r="GSP11" s="12"/>
      <c r="GSQ11" s="12"/>
      <c r="GSR11" s="12"/>
      <c r="GSS11" s="12"/>
      <c r="GST11" s="12"/>
      <c r="GSU11" s="12"/>
      <c r="GSV11" s="12"/>
      <c r="GSW11" s="12"/>
      <c r="GSX11" s="12"/>
      <c r="GSY11" s="12"/>
      <c r="GSZ11" s="12"/>
      <c r="GTA11" s="12"/>
      <c r="GTB11" s="12"/>
      <c r="GTC11" s="12"/>
      <c r="GTD11" s="12"/>
      <c r="GTE11" s="12"/>
      <c r="GTF11" s="12"/>
      <c r="GTG11" s="12"/>
      <c r="GTH11" s="12"/>
      <c r="GTI11" s="12"/>
      <c r="GTJ11" s="12"/>
      <c r="GTK11" s="12"/>
      <c r="GTL11" s="12"/>
      <c r="GTM11" s="12"/>
      <c r="GTN11" s="12"/>
      <c r="GTO11" s="12"/>
      <c r="GTP11" s="12"/>
      <c r="GTQ11" s="12"/>
      <c r="GTR11" s="12"/>
      <c r="GTS11" s="12"/>
      <c r="GTT11" s="12"/>
      <c r="GTU11" s="12"/>
      <c r="GTV11" s="12"/>
      <c r="GTW11" s="12"/>
      <c r="GTX11" s="12"/>
      <c r="GTY11" s="12"/>
      <c r="GTZ11" s="12"/>
      <c r="GUA11" s="12"/>
      <c r="GUB11" s="12"/>
      <c r="GUC11" s="12"/>
      <c r="GUD11" s="12"/>
      <c r="GUE11" s="12"/>
      <c r="GUF11" s="12"/>
      <c r="GUG11" s="12"/>
      <c r="GUH11" s="12"/>
      <c r="GUI11" s="12"/>
      <c r="GUJ11" s="12"/>
      <c r="GUK11" s="12"/>
      <c r="GUL11" s="12"/>
      <c r="GUM11" s="12"/>
      <c r="GUN11" s="12"/>
      <c r="GUO11" s="12"/>
      <c r="GUP11" s="12"/>
      <c r="GUQ11" s="12"/>
      <c r="GUR11" s="12"/>
      <c r="GUS11" s="12"/>
      <c r="GUT11" s="12"/>
      <c r="GUU11" s="12"/>
      <c r="GUV11" s="12"/>
      <c r="GUW11" s="12"/>
      <c r="GUX11" s="12"/>
      <c r="GUY11" s="12"/>
      <c r="GUZ11" s="12"/>
      <c r="GVA11" s="12"/>
      <c r="GVB11" s="12"/>
      <c r="GVC11" s="12"/>
      <c r="GVD11" s="12"/>
      <c r="GVE11" s="12"/>
      <c r="GVF11" s="12"/>
      <c r="GVG11" s="12"/>
      <c r="GVH11" s="12"/>
      <c r="GVI11" s="12"/>
      <c r="GVJ11" s="12"/>
      <c r="GVK11" s="12"/>
      <c r="GVL11" s="12"/>
      <c r="GVM11" s="12"/>
      <c r="GVN11" s="12"/>
      <c r="GVO11" s="12"/>
      <c r="GVP11" s="12"/>
      <c r="GVQ11" s="12"/>
      <c r="GVR11" s="12"/>
      <c r="GVS11" s="12"/>
      <c r="GVT11" s="12"/>
      <c r="GVU11" s="12"/>
      <c r="GVV11" s="12"/>
      <c r="GVW11" s="12"/>
      <c r="GVX11" s="12"/>
      <c r="GVY11" s="12"/>
      <c r="GVZ11" s="12"/>
      <c r="GWA11" s="12"/>
      <c r="GWB11" s="12"/>
      <c r="GWC11" s="12"/>
      <c r="GWD11" s="12"/>
      <c r="GWE11" s="12"/>
      <c r="GWF11" s="12"/>
      <c r="GWG11" s="12"/>
      <c r="GWH11" s="12"/>
      <c r="GWI11" s="12"/>
      <c r="GWJ11" s="12"/>
      <c r="GWK11" s="12"/>
      <c r="GWL11" s="12"/>
      <c r="GWM11" s="12"/>
      <c r="GWN11" s="12"/>
      <c r="GWO11" s="12"/>
      <c r="GWP11" s="12"/>
      <c r="GWQ11" s="12"/>
      <c r="GWR11" s="12"/>
      <c r="GWS11" s="12"/>
      <c r="GWT11" s="12"/>
      <c r="GWU11" s="12"/>
      <c r="GWV11" s="12"/>
      <c r="GWW11" s="12"/>
      <c r="GWX11" s="12"/>
      <c r="GWY11" s="12"/>
      <c r="GWZ11" s="12"/>
      <c r="GXA11" s="12"/>
      <c r="GXB11" s="12"/>
      <c r="GXC11" s="12"/>
      <c r="GXD11" s="12"/>
      <c r="GXE11" s="12"/>
      <c r="GXF11" s="12"/>
      <c r="GXG11" s="12"/>
      <c r="GXH11" s="12"/>
      <c r="GXI11" s="12"/>
      <c r="GXJ11" s="12"/>
      <c r="GXK11" s="12"/>
      <c r="GXL11" s="12"/>
      <c r="GXM11" s="12"/>
      <c r="GXN11" s="12"/>
      <c r="GXO11" s="12"/>
      <c r="GXP11" s="12"/>
      <c r="GXQ11" s="12"/>
      <c r="GXR11" s="12"/>
      <c r="GXS11" s="12"/>
      <c r="GXT11" s="12"/>
      <c r="GXU11" s="12"/>
      <c r="GXV11" s="12"/>
      <c r="GXW11" s="12"/>
      <c r="GXX11" s="12"/>
      <c r="GXY11" s="12"/>
      <c r="GXZ11" s="12"/>
      <c r="GYA11" s="12"/>
      <c r="GYB11" s="12"/>
      <c r="GYC11" s="12"/>
      <c r="GYD11" s="12"/>
      <c r="GYE11" s="12"/>
      <c r="GYF11" s="12"/>
      <c r="GYG11" s="12"/>
      <c r="GYH11" s="12"/>
      <c r="GYI11" s="12"/>
      <c r="GYJ11" s="12"/>
      <c r="GYK11" s="12"/>
      <c r="GYL11" s="12"/>
      <c r="GYM11" s="12"/>
      <c r="GYN11" s="12"/>
      <c r="GYO11" s="12"/>
      <c r="GYP11" s="12"/>
      <c r="GYQ11" s="12"/>
      <c r="GYR11" s="12"/>
      <c r="GYS11" s="12"/>
      <c r="GYT11" s="12"/>
      <c r="GYU11" s="12"/>
      <c r="GYV11" s="12"/>
      <c r="GYW11" s="12"/>
      <c r="GYX11" s="12"/>
      <c r="GYY11" s="12"/>
      <c r="GYZ11" s="12"/>
      <c r="GZA11" s="12"/>
      <c r="GZB11" s="12"/>
      <c r="GZC11" s="12"/>
      <c r="GZD11" s="12"/>
      <c r="GZE11" s="12"/>
      <c r="GZF11" s="12"/>
      <c r="GZG11" s="12"/>
      <c r="GZH11" s="12"/>
      <c r="GZI11" s="12"/>
      <c r="GZJ11" s="12"/>
      <c r="GZK11" s="12"/>
      <c r="GZL11" s="12"/>
      <c r="GZM11" s="12"/>
      <c r="GZN11" s="12"/>
      <c r="GZO11" s="12"/>
      <c r="GZP11" s="12"/>
      <c r="GZQ11" s="12"/>
      <c r="GZR11" s="12"/>
      <c r="GZS11" s="12"/>
      <c r="GZT11" s="12"/>
      <c r="GZU11" s="12"/>
      <c r="GZV11" s="12"/>
      <c r="GZW11" s="12"/>
      <c r="GZX11" s="12"/>
      <c r="GZY11" s="12"/>
      <c r="GZZ11" s="12"/>
      <c r="HAA11" s="12"/>
      <c r="HAB11" s="12"/>
      <c r="HAC11" s="12"/>
      <c r="HAD11" s="12"/>
      <c r="HAE11" s="12"/>
      <c r="HAF11" s="12"/>
      <c r="HAG11" s="12"/>
      <c r="HAH11" s="12"/>
      <c r="HAI11" s="12"/>
      <c r="HAJ11" s="12"/>
      <c r="HAK11" s="12"/>
      <c r="HAL11" s="12"/>
      <c r="HAM11" s="12"/>
      <c r="HAN11" s="12"/>
      <c r="HAO11" s="12"/>
      <c r="HAP11" s="12"/>
      <c r="HAQ11" s="12"/>
      <c r="HAR11" s="12"/>
      <c r="HAS11" s="12"/>
      <c r="HAT11" s="12"/>
      <c r="HAU11" s="12"/>
      <c r="HAV11" s="12"/>
      <c r="HAW11" s="12"/>
      <c r="HAX11" s="12"/>
      <c r="HAY11" s="12"/>
      <c r="HAZ11" s="12"/>
      <c r="HBA11" s="12"/>
      <c r="HBB11" s="12"/>
      <c r="HBC11" s="12"/>
      <c r="HBD11" s="12"/>
      <c r="HBE11" s="12"/>
      <c r="HBF11" s="12"/>
      <c r="HBG11" s="12"/>
      <c r="HBH11" s="12"/>
      <c r="HBI11" s="12"/>
      <c r="HBJ11" s="12"/>
      <c r="HBK11" s="12"/>
      <c r="HBL11" s="12"/>
      <c r="HBM11" s="12"/>
      <c r="HBN11" s="12"/>
      <c r="HBO11" s="12"/>
      <c r="HBP11" s="12"/>
      <c r="HBQ11" s="12"/>
      <c r="HBR11" s="12"/>
      <c r="HBS11" s="12"/>
      <c r="HBT11" s="12"/>
      <c r="HBU11" s="12"/>
      <c r="HBV11" s="12"/>
      <c r="HBW11" s="12"/>
      <c r="HBX11" s="12"/>
      <c r="HBY11" s="12"/>
      <c r="HBZ11" s="12"/>
      <c r="HCA11" s="12"/>
      <c r="HCB11" s="12"/>
      <c r="HCC11" s="12"/>
      <c r="HCD11" s="12"/>
      <c r="HCE11" s="12"/>
      <c r="HCF11" s="12"/>
      <c r="HCG11" s="12"/>
      <c r="HCH11" s="12"/>
      <c r="HCI11" s="12"/>
      <c r="HCJ11" s="12"/>
      <c r="HCK11" s="12"/>
      <c r="HCL11" s="12"/>
      <c r="HCM11" s="12"/>
      <c r="HCN11" s="12"/>
      <c r="HCO11" s="12"/>
      <c r="HCP11" s="12"/>
      <c r="HCQ11" s="12"/>
      <c r="HCR11" s="12"/>
      <c r="HCS11" s="12"/>
      <c r="HCT11" s="12"/>
      <c r="HCU11" s="12"/>
      <c r="HCV11" s="12"/>
      <c r="HCW11" s="12"/>
      <c r="HCX11" s="12"/>
      <c r="HCY11" s="12"/>
      <c r="HCZ11" s="12"/>
      <c r="HDA11" s="12"/>
      <c r="HDB11" s="12"/>
      <c r="HDC11" s="12"/>
      <c r="HDD11" s="12"/>
      <c r="HDE11" s="12"/>
      <c r="HDF11" s="12"/>
      <c r="HDG11" s="12"/>
      <c r="HDH11" s="12"/>
      <c r="HDI11" s="12"/>
      <c r="HDJ11" s="12"/>
      <c r="HDK11" s="12"/>
      <c r="HDL11" s="12"/>
      <c r="HDM11" s="12"/>
      <c r="HDN11" s="12"/>
      <c r="HDO11" s="12"/>
      <c r="HDP11" s="12"/>
      <c r="HDQ11" s="12"/>
      <c r="HDR11" s="12"/>
      <c r="HDS11" s="12"/>
      <c r="HDT11" s="12"/>
      <c r="HDU11" s="12"/>
      <c r="HDV11" s="12"/>
      <c r="HDW11" s="12"/>
      <c r="HDX11" s="12"/>
      <c r="HDY11" s="12"/>
      <c r="HDZ11" s="12"/>
      <c r="HEA11" s="12"/>
      <c r="HEB11" s="12"/>
      <c r="HEC11" s="12"/>
      <c r="HED11" s="12"/>
      <c r="HEE11" s="12"/>
      <c r="HEF11" s="12"/>
      <c r="HEG11" s="12"/>
      <c r="HEH11" s="12"/>
      <c r="HEI11" s="12"/>
      <c r="HEJ11" s="12"/>
      <c r="HEK11" s="12"/>
      <c r="HEL11" s="12"/>
      <c r="HEM11" s="12"/>
      <c r="HEN11" s="12"/>
      <c r="HEO11" s="12"/>
      <c r="HEP11" s="12"/>
      <c r="HEQ11" s="12"/>
      <c r="HER11" s="12"/>
      <c r="HES11" s="12"/>
      <c r="HET11" s="12"/>
      <c r="HEU11" s="12"/>
      <c r="HEV11" s="12"/>
      <c r="HEW11" s="12"/>
      <c r="HEX11" s="12"/>
      <c r="HEY11" s="12"/>
      <c r="HEZ11" s="12"/>
      <c r="HFA11" s="12"/>
      <c r="HFB11" s="12"/>
      <c r="HFC11" s="12"/>
      <c r="HFD11" s="12"/>
      <c r="HFE11" s="12"/>
      <c r="HFF11" s="12"/>
      <c r="HFG11" s="12"/>
      <c r="HFH11" s="12"/>
      <c r="HFI11" s="12"/>
      <c r="HFJ11" s="12"/>
      <c r="HFK11" s="12"/>
      <c r="HFL11" s="12"/>
      <c r="HFM11" s="12"/>
      <c r="HFN11" s="12"/>
      <c r="HFO11" s="12"/>
      <c r="HFP11" s="12"/>
      <c r="HFQ11" s="12"/>
      <c r="HFR11" s="12"/>
      <c r="HFS11" s="12"/>
      <c r="HFT11" s="12"/>
      <c r="HFU11" s="12"/>
      <c r="HFV11" s="12"/>
      <c r="HFW11" s="12"/>
      <c r="HFX11" s="12"/>
      <c r="HFY11" s="12"/>
      <c r="HFZ11" s="12"/>
      <c r="HGA11" s="12"/>
      <c r="HGB11" s="12"/>
      <c r="HGC11" s="12"/>
      <c r="HGD11" s="12"/>
      <c r="HGE11" s="12"/>
      <c r="HGF11" s="12"/>
      <c r="HGG11" s="12"/>
      <c r="HGH11" s="12"/>
      <c r="HGI11" s="12"/>
      <c r="HGJ11" s="12"/>
      <c r="HGK11" s="12"/>
      <c r="HGL11" s="12"/>
      <c r="HGM11" s="12"/>
      <c r="HGN11" s="12"/>
      <c r="HGO11" s="12"/>
      <c r="HGP11" s="12"/>
      <c r="HGQ11" s="12"/>
      <c r="HGR11" s="12"/>
      <c r="HGS11" s="12"/>
      <c r="HGT11" s="12"/>
      <c r="HGU11" s="12"/>
      <c r="HGV11" s="12"/>
      <c r="HGW11" s="12"/>
      <c r="HGX11" s="12"/>
      <c r="HGY11" s="12"/>
      <c r="HGZ11" s="12"/>
      <c r="HHA11" s="12"/>
      <c r="HHB11" s="12"/>
      <c r="HHC11" s="12"/>
      <c r="HHD11" s="12"/>
      <c r="HHE11" s="12"/>
      <c r="HHF11" s="12"/>
      <c r="HHG11" s="12"/>
      <c r="HHH11" s="12"/>
      <c r="HHI11" s="12"/>
      <c r="HHJ11" s="12"/>
      <c r="HHK11" s="12"/>
      <c r="HHL11" s="12"/>
      <c r="HHM11" s="12"/>
      <c r="HHN11" s="12"/>
      <c r="HHO11" s="12"/>
      <c r="HHP11" s="12"/>
      <c r="HHQ11" s="12"/>
      <c r="HHR11" s="12"/>
      <c r="HHS11" s="12"/>
      <c r="HHT11" s="12"/>
      <c r="HHU11" s="12"/>
      <c r="HHV11" s="12"/>
      <c r="HHW11" s="12"/>
      <c r="HHX11" s="12"/>
      <c r="HHY11" s="12"/>
      <c r="HHZ11" s="12"/>
      <c r="HIA11" s="12"/>
      <c r="HIB11" s="12"/>
      <c r="HIC11" s="12"/>
      <c r="HID11" s="12"/>
      <c r="HIE11" s="12"/>
      <c r="HIF11" s="12"/>
      <c r="HIG11" s="12"/>
      <c r="HIH11" s="12"/>
      <c r="HII11" s="12"/>
      <c r="HIJ11" s="12"/>
      <c r="HIK11" s="12"/>
      <c r="HIL11" s="12"/>
      <c r="HIM11" s="12"/>
      <c r="HIN11" s="12"/>
      <c r="HIO11" s="12"/>
      <c r="HIP11" s="12"/>
      <c r="HIQ11" s="12"/>
      <c r="HIR11" s="12"/>
      <c r="HIS11" s="12"/>
      <c r="HIT11" s="12"/>
      <c r="HIU11" s="12"/>
      <c r="HIV11" s="12"/>
      <c r="HIW11" s="12"/>
      <c r="HIX11" s="12"/>
      <c r="HIY11" s="12"/>
      <c r="HIZ11" s="12"/>
      <c r="HJA11" s="12"/>
      <c r="HJB11" s="12"/>
      <c r="HJC11" s="12"/>
      <c r="HJD11" s="12"/>
      <c r="HJE11" s="12"/>
      <c r="HJF11" s="12"/>
      <c r="HJG11" s="12"/>
      <c r="HJH11" s="12"/>
      <c r="HJI11" s="12"/>
      <c r="HJJ11" s="12"/>
      <c r="HJK11" s="12"/>
      <c r="HJL11" s="12"/>
      <c r="HJM11" s="12"/>
      <c r="HJN11" s="12"/>
      <c r="HJO11" s="12"/>
      <c r="HJP11" s="12"/>
      <c r="HJQ11" s="12"/>
      <c r="HJR11" s="12"/>
      <c r="HJS11" s="12"/>
      <c r="HJT11" s="12"/>
      <c r="HJU11" s="12"/>
      <c r="HJV11" s="12"/>
      <c r="HJW11" s="12"/>
      <c r="HJX11" s="12"/>
      <c r="HJY11" s="12"/>
      <c r="HJZ11" s="12"/>
      <c r="HKA11" s="12"/>
      <c r="HKB11" s="12"/>
      <c r="HKC11" s="12"/>
      <c r="HKD11" s="12"/>
      <c r="HKE11" s="12"/>
      <c r="HKF11" s="12"/>
      <c r="HKG11" s="12"/>
      <c r="HKH11" s="12"/>
      <c r="HKI11" s="12"/>
      <c r="HKJ11" s="12"/>
      <c r="HKK11" s="12"/>
      <c r="HKL11" s="12"/>
      <c r="HKM11" s="12"/>
      <c r="HKN11" s="12"/>
      <c r="HKO11" s="12"/>
      <c r="HKP11" s="12"/>
      <c r="HKQ11" s="12"/>
      <c r="HKR11" s="12"/>
      <c r="HKS11" s="12"/>
      <c r="HKT11" s="12"/>
      <c r="HKU11" s="12"/>
      <c r="HKV11" s="12"/>
      <c r="HKW11" s="12"/>
      <c r="HKX11" s="12"/>
      <c r="HKY11" s="12"/>
      <c r="HKZ11" s="12"/>
      <c r="HLA11" s="12"/>
      <c r="HLB11" s="12"/>
      <c r="HLC11" s="12"/>
      <c r="HLD11" s="12"/>
      <c r="HLE11" s="12"/>
      <c r="HLF11" s="12"/>
      <c r="HLG11" s="12"/>
      <c r="HLH11" s="12"/>
      <c r="HLI11" s="12"/>
      <c r="HLJ11" s="12"/>
      <c r="HLK11" s="12"/>
      <c r="HLL11" s="12"/>
      <c r="HLM11" s="12"/>
      <c r="HLN11" s="12"/>
      <c r="HLO11" s="12"/>
      <c r="HLP11" s="12"/>
      <c r="HLQ11" s="12"/>
      <c r="HLR11" s="12"/>
      <c r="HLS11" s="12"/>
      <c r="HLT11" s="12"/>
      <c r="HLU11" s="12"/>
      <c r="HLV11" s="12"/>
      <c r="HLW11" s="12"/>
      <c r="HLX11" s="12"/>
      <c r="HLY11" s="12"/>
      <c r="HLZ11" s="12"/>
      <c r="HMA11" s="12"/>
      <c r="HMB11" s="12"/>
      <c r="HMC11" s="12"/>
      <c r="HMD11" s="12"/>
      <c r="HME11" s="12"/>
      <c r="HMF11" s="12"/>
      <c r="HMG11" s="12"/>
      <c r="HMH11" s="12"/>
      <c r="HMI11" s="12"/>
      <c r="HMJ11" s="12"/>
      <c r="HMK11" s="12"/>
      <c r="HML11" s="12"/>
      <c r="HMM11" s="12"/>
      <c r="HMN11" s="12"/>
      <c r="HMO11" s="12"/>
      <c r="HMP11" s="12"/>
      <c r="HMQ11" s="12"/>
      <c r="HMR11" s="12"/>
      <c r="HMS11" s="12"/>
      <c r="HMT11" s="12"/>
      <c r="HMU11" s="12"/>
      <c r="HMV11" s="12"/>
      <c r="HMW11" s="12"/>
      <c r="HMX11" s="12"/>
      <c r="HMY11" s="12"/>
      <c r="HMZ11" s="12"/>
      <c r="HNA11" s="12"/>
      <c r="HNB11" s="12"/>
      <c r="HNC11" s="12"/>
      <c r="HND11" s="12"/>
      <c r="HNE11" s="12"/>
      <c r="HNF11" s="12"/>
      <c r="HNG11" s="12"/>
      <c r="HNH11" s="12"/>
      <c r="HNI11" s="12"/>
      <c r="HNJ11" s="12"/>
      <c r="HNK11" s="12"/>
      <c r="HNL11" s="12"/>
      <c r="HNM11" s="12"/>
      <c r="HNN11" s="12"/>
      <c r="HNO11" s="12"/>
      <c r="HNP11" s="12"/>
      <c r="HNQ11" s="12"/>
      <c r="HNR11" s="12"/>
      <c r="HNS11" s="12"/>
      <c r="HNT11" s="12"/>
      <c r="HNU11" s="12"/>
      <c r="HNV11" s="12"/>
      <c r="HNW11" s="12"/>
      <c r="HNX11" s="12"/>
      <c r="HNY11" s="12"/>
      <c r="HNZ11" s="12"/>
      <c r="HOA11" s="12"/>
      <c r="HOB11" s="12"/>
      <c r="HOC11" s="12"/>
      <c r="HOD11" s="12"/>
      <c r="HOE11" s="12"/>
      <c r="HOF11" s="12"/>
      <c r="HOG11" s="12"/>
      <c r="HOH11" s="12"/>
      <c r="HOI11" s="12"/>
      <c r="HOJ11" s="12"/>
      <c r="HOK11" s="12"/>
      <c r="HOL11" s="12"/>
      <c r="HOM11" s="12"/>
      <c r="HON11" s="12"/>
      <c r="HOO11" s="12"/>
      <c r="HOP11" s="12"/>
      <c r="HOQ11" s="12"/>
      <c r="HOR11" s="12"/>
      <c r="HOS11" s="12"/>
      <c r="HOT11" s="12"/>
      <c r="HOU11" s="12"/>
      <c r="HOV11" s="12"/>
      <c r="HOW11" s="12"/>
      <c r="HOX11" s="12"/>
      <c r="HOY11" s="12"/>
      <c r="HOZ11" s="12"/>
      <c r="HPA11" s="12"/>
      <c r="HPB11" s="12"/>
      <c r="HPC11" s="12"/>
      <c r="HPD11" s="12"/>
      <c r="HPE11" s="12"/>
      <c r="HPF11" s="12"/>
      <c r="HPG11" s="12"/>
      <c r="HPH11" s="12"/>
      <c r="HPI11" s="12"/>
      <c r="HPJ11" s="12"/>
      <c r="HPK11" s="12"/>
      <c r="HPL11" s="12"/>
      <c r="HPM11" s="12"/>
      <c r="HPN11" s="12"/>
      <c r="HPO11" s="12"/>
      <c r="HPP11" s="12"/>
      <c r="HPQ11" s="12"/>
      <c r="HPR11" s="12"/>
      <c r="HPS11" s="12"/>
      <c r="HPT11" s="12"/>
      <c r="HPU11" s="12"/>
      <c r="HPV11" s="12"/>
      <c r="HPW11" s="12"/>
      <c r="HPX11" s="12"/>
      <c r="HPY11" s="12"/>
      <c r="HPZ11" s="12"/>
      <c r="HQA11" s="12"/>
      <c r="HQB11" s="12"/>
      <c r="HQC11" s="12"/>
      <c r="HQD11" s="12"/>
      <c r="HQE11" s="12"/>
      <c r="HQF11" s="12"/>
      <c r="HQG11" s="12"/>
      <c r="HQH11" s="12"/>
      <c r="HQI11" s="12"/>
      <c r="HQJ11" s="12"/>
      <c r="HQK11" s="12"/>
      <c r="HQL11" s="12"/>
      <c r="HQM11" s="12"/>
      <c r="HQN11" s="12"/>
      <c r="HQO11" s="12"/>
      <c r="HQP11" s="12"/>
      <c r="HQQ11" s="12"/>
      <c r="HQR11" s="12"/>
      <c r="HQS11" s="12"/>
      <c r="HQT11" s="12"/>
      <c r="HQU11" s="12"/>
      <c r="HQV11" s="12"/>
      <c r="HQW11" s="12"/>
      <c r="HQX11" s="12"/>
      <c r="HQY11" s="12"/>
      <c r="HQZ11" s="12"/>
      <c r="HRA11" s="12"/>
      <c r="HRB11" s="12"/>
      <c r="HRC11" s="12"/>
      <c r="HRD11" s="12"/>
      <c r="HRE11" s="12"/>
      <c r="HRF11" s="12"/>
      <c r="HRG11" s="12"/>
      <c r="HRH11" s="12"/>
      <c r="HRI11" s="12"/>
      <c r="HRJ11" s="12"/>
      <c r="HRK11" s="12"/>
      <c r="HRL11" s="12"/>
      <c r="HRM11" s="12"/>
      <c r="HRN11" s="12"/>
      <c r="HRO11" s="12"/>
      <c r="HRP11" s="12"/>
      <c r="HRQ11" s="12"/>
      <c r="HRR11" s="12"/>
      <c r="HRS11" s="12"/>
      <c r="HRT11" s="12"/>
      <c r="HRU11" s="12"/>
      <c r="HRV11" s="12"/>
      <c r="HRW11" s="12"/>
      <c r="HRX11" s="12"/>
      <c r="HRY11" s="12"/>
      <c r="HRZ11" s="12"/>
      <c r="HSA11" s="12"/>
      <c r="HSB11" s="12"/>
      <c r="HSC11" s="12"/>
      <c r="HSD11" s="12"/>
      <c r="HSE11" s="12"/>
      <c r="HSF11" s="12"/>
      <c r="HSG11" s="12"/>
      <c r="HSH11" s="12"/>
      <c r="HSI11" s="12"/>
      <c r="HSJ11" s="12"/>
      <c r="HSK11" s="12"/>
      <c r="HSL11" s="12"/>
      <c r="HSM11" s="12"/>
      <c r="HSN11" s="12"/>
      <c r="HSO11" s="12"/>
      <c r="HSP11" s="12"/>
      <c r="HSQ11" s="12"/>
      <c r="HSR11" s="12"/>
      <c r="HSS11" s="12"/>
      <c r="HST11" s="12"/>
      <c r="HSU11" s="12"/>
      <c r="HSV11" s="12"/>
      <c r="HSW11" s="12"/>
      <c r="HSX11" s="12"/>
      <c r="HSY11" s="12"/>
      <c r="HSZ11" s="12"/>
      <c r="HTA11" s="12"/>
      <c r="HTB11" s="12"/>
      <c r="HTC11" s="12"/>
      <c r="HTD11" s="12"/>
      <c r="HTE11" s="12"/>
      <c r="HTF11" s="12"/>
      <c r="HTG11" s="12"/>
      <c r="HTH11" s="12"/>
      <c r="HTI11" s="12"/>
      <c r="HTJ11" s="12"/>
      <c r="HTK11" s="12"/>
      <c r="HTL11" s="12"/>
      <c r="HTM11" s="12"/>
      <c r="HTN11" s="12"/>
      <c r="HTO11" s="12"/>
      <c r="HTP11" s="12"/>
      <c r="HTQ11" s="12"/>
      <c r="HTR11" s="12"/>
      <c r="HTS11" s="12"/>
      <c r="HTT11" s="12"/>
      <c r="HTU11" s="12"/>
      <c r="HTV11" s="12"/>
      <c r="HTW11" s="12"/>
      <c r="HTX11" s="12"/>
      <c r="HTY11" s="12"/>
      <c r="HTZ11" s="12"/>
      <c r="HUA11" s="12"/>
      <c r="HUB11" s="12"/>
      <c r="HUC11" s="12"/>
      <c r="HUD11" s="12"/>
      <c r="HUE11" s="12"/>
      <c r="HUF11" s="12"/>
      <c r="HUG11" s="12"/>
      <c r="HUH11" s="12"/>
      <c r="HUI11" s="12"/>
      <c r="HUJ11" s="12"/>
      <c r="HUK11" s="12"/>
      <c r="HUL11" s="12"/>
      <c r="HUM11" s="12"/>
      <c r="HUN11" s="12"/>
      <c r="HUO11" s="12"/>
      <c r="HUP11" s="12"/>
      <c r="HUQ11" s="12"/>
      <c r="HUR11" s="12"/>
      <c r="HUS11" s="12"/>
      <c r="HUT11" s="12"/>
      <c r="HUU11" s="12"/>
      <c r="HUV11" s="12"/>
      <c r="HUW11" s="12"/>
      <c r="HUX11" s="12"/>
      <c r="HUY11" s="12"/>
      <c r="HUZ11" s="12"/>
      <c r="HVA11" s="12"/>
      <c r="HVB11" s="12"/>
      <c r="HVC11" s="12"/>
      <c r="HVD11" s="12"/>
      <c r="HVE11" s="12"/>
      <c r="HVF11" s="12"/>
      <c r="HVG11" s="12"/>
      <c r="HVH11" s="12"/>
      <c r="HVI11" s="12"/>
      <c r="HVJ11" s="12"/>
      <c r="HVK11" s="12"/>
      <c r="HVL11" s="12"/>
      <c r="HVM11" s="12"/>
      <c r="HVN11" s="12"/>
      <c r="HVO11" s="12"/>
      <c r="HVP11" s="12"/>
      <c r="HVQ11" s="12"/>
      <c r="HVR11" s="12"/>
      <c r="HVS11" s="12"/>
      <c r="HVT11" s="12"/>
      <c r="HVU11" s="12"/>
      <c r="HVV11" s="12"/>
      <c r="HVW11" s="12"/>
      <c r="HVX11" s="12"/>
      <c r="HVY11" s="12"/>
      <c r="HVZ11" s="12"/>
      <c r="HWA11" s="12"/>
      <c r="HWB11" s="12"/>
      <c r="HWC11" s="12"/>
      <c r="HWD11" s="12"/>
      <c r="HWE11" s="12"/>
      <c r="HWF11" s="12"/>
      <c r="HWG11" s="12"/>
      <c r="HWH11" s="12"/>
      <c r="HWI11" s="12"/>
      <c r="HWJ11" s="12"/>
      <c r="HWK11" s="12"/>
      <c r="HWL11" s="12"/>
      <c r="HWM11" s="12"/>
      <c r="HWN11" s="12"/>
      <c r="HWO11" s="12"/>
      <c r="HWP11" s="12"/>
      <c r="HWQ11" s="12"/>
      <c r="HWR11" s="12"/>
      <c r="HWS11" s="12"/>
      <c r="HWT11" s="12"/>
      <c r="HWU11" s="12"/>
      <c r="HWV11" s="12"/>
      <c r="HWW11" s="12"/>
      <c r="HWX11" s="12"/>
      <c r="HWY11" s="12"/>
      <c r="HWZ11" s="12"/>
      <c r="HXA11" s="12"/>
      <c r="HXB11" s="12"/>
      <c r="HXC11" s="12"/>
      <c r="HXD11" s="12"/>
      <c r="HXE11" s="12"/>
      <c r="HXF11" s="12"/>
      <c r="HXG11" s="12"/>
      <c r="HXH11" s="12"/>
      <c r="HXI11" s="12"/>
      <c r="HXJ11" s="12"/>
      <c r="HXK11" s="12"/>
      <c r="HXL11" s="12"/>
      <c r="HXM11" s="12"/>
      <c r="HXN11" s="12"/>
      <c r="HXO11" s="12"/>
      <c r="HXP11" s="12"/>
      <c r="HXQ11" s="12"/>
      <c r="HXR11" s="12"/>
      <c r="HXS11" s="12"/>
      <c r="HXT11" s="12"/>
      <c r="HXU11" s="12"/>
      <c r="HXV11" s="12"/>
      <c r="HXW11" s="12"/>
      <c r="HXX11" s="12"/>
      <c r="HXY11" s="12"/>
      <c r="HXZ11" s="12"/>
      <c r="HYA11" s="12"/>
      <c r="HYB11" s="12"/>
      <c r="HYC11" s="12"/>
      <c r="HYD11" s="12"/>
      <c r="HYE11" s="12"/>
      <c r="HYF11" s="12"/>
      <c r="HYG11" s="12"/>
      <c r="HYH11" s="12"/>
      <c r="HYI11" s="12"/>
      <c r="HYJ11" s="12"/>
      <c r="HYK11" s="12"/>
      <c r="HYL11" s="12"/>
      <c r="HYM11" s="12"/>
      <c r="HYN11" s="12"/>
      <c r="HYO11" s="12"/>
      <c r="HYP11" s="12"/>
      <c r="HYQ11" s="12"/>
      <c r="HYR11" s="12"/>
      <c r="HYS11" s="12"/>
      <c r="HYT11" s="12"/>
      <c r="HYU11" s="12"/>
      <c r="HYV11" s="12"/>
      <c r="HYW11" s="12"/>
      <c r="HYX11" s="12"/>
      <c r="HYY11" s="12"/>
      <c r="HYZ11" s="12"/>
      <c r="HZA11" s="12"/>
      <c r="HZB11" s="12"/>
      <c r="HZC11" s="12"/>
      <c r="HZD11" s="12"/>
      <c r="HZE11" s="12"/>
      <c r="HZF11" s="12"/>
      <c r="HZG11" s="12"/>
      <c r="HZH11" s="12"/>
      <c r="HZI11" s="12"/>
      <c r="HZJ11" s="12"/>
      <c r="HZK11" s="12"/>
      <c r="HZL11" s="12"/>
      <c r="HZM11" s="12"/>
      <c r="HZN11" s="12"/>
      <c r="HZO11" s="12"/>
      <c r="HZP11" s="12"/>
      <c r="HZQ11" s="12"/>
      <c r="HZR11" s="12"/>
      <c r="HZS11" s="12"/>
      <c r="HZT11" s="12"/>
      <c r="HZU11" s="12"/>
      <c r="HZV11" s="12"/>
      <c r="HZW11" s="12"/>
      <c r="HZX11" s="12"/>
      <c r="HZY11" s="12"/>
      <c r="HZZ11" s="12"/>
      <c r="IAA11" s="12"/>
      <c r="IAB11" s="12"/>
      <c r="IAC11" s="12"/>
      <c r="IAD11" s="12"/>
      <c r="IAE11" s="12"/>
      <c r="IAF11" s="12"/>
      <c r="IAG11" s="12"/>
      <c r="IAH11" s="12"/>
      <c r="IAI11" s="12"/>
      <c r="IAJ11" s="12"/>
      <c r="IAK11" s="12"/>
      <c r="IAL11" s="12"/>
      <c r="IAM11" s="12"/>
      <c r="IAN11" s="12"/>
      <c r="IAO11" s="12"/>
      <c r="IAP11" s="12"/>
      <c r="IAQ11" s="12"/>
      <c r="IAR11" s="12"/>
      <c r="IAS11" s="12"/>
      <c r="IAT11" s="12"/>
      <c r="IAU11" s="12"/>
      <c r="IAV11" s="12"/>
      <c r="IAW11" s="12"/>
      <c r="IAX11" s="12"/>
      <c r="IAY11" s="12"/>
      <c r="IAZ11" s="12"/>
      <c r="IBA11" s="12"/>
      <c r="IBB11" s="12"/>
      <c r="IBC11" s="12"/>
      <c r="IBD11" s="12"/>
      <c r="IBE11" s="12"/>
      <c r="IBF11" s="12"/>
      <c r="IBG11" s="12"/>
      <c r="IBH11" s="12"/>
      <c r="IBI11" s="12"/>
      <c r="IBJ11" s="12"/>
      <c r="IBK11" s="12"/>
      <c r="IBL11" s="12"/>
      <c r="IBM11" s="12"/>
      <c r="IBN11" s="12"/>
      <c r="IBO11" s="12"/>
      <c r="IBP11" s="12"/>
      <c r="IBQ11" s="12"/>
      <c r="IBR11" s="12"/>
      <c r="IBS11" s="12"/>
      <c r="IBT11" s="12"/>
      <c r="IBU11" s="12"/>
      <c r="IBV11" s="12"/>
      <c r="IBW11" s="12"/>
      <c r="IBX11" s="12"/>
      <c r="IBY11" s="12"/>
      <c r="IBZ11" s="12"/>
      <c r="ICA11" s="12"/>
      <c r="ICB11" s="12"/>
      <c r="ICC11" s="12"/>
      <c r="ICD11" s="12"/>
      <c r="ICE11" s="12"/>
      <c r="ICF11" s="12"/>
      <c r="ICG11" s="12"/>
      <c r="ICH11" s="12"/>
      <c r="ICI11" s="12"/>
      <c r="ICJ11" s="12"/>
      <c r="ICK11" s="12"/>
      <c r="ICL11" s="12"/>
      <c r="ICM11" s="12"/>
      <c r="ICN11" s="12"/>
      <c r="ICO11" s="12"/>
      <c r="ICP11" s="12"/>
      <c r="ICQ11" s="12"/>
      <c r="ICR11" s="12"/>
      <c r="ICS11" s="12"/>
      <c r="ICT11" s="12"/>
      <c r="ICU11" s="12"/>
      <c r="ICV11" s="12"/>
      <c r="ICW11" s="12"/>
      <c r="ICX11" s="12"/>
      <c r="ICY11" s="12"/>
      <c r="ICZ11" s="12"/>
      <c r="IDA11" s="12"/>
      <c r="IDB11" s="12"/>
      <c r="IDC11" s="12"/>
      <c r="IDD11" s="12"/>
      <c r="IDE11" s="12"/>
      <c r="IDF11" s="12"/>
      <c r="IDG11" s="12"/>
      <c r="IDH11" s="12"/>
      <c r="IDI11" s="12"/>
      <c r="IDJ11" s="12"/>
      <c r="IDK11" s="12"/>
      <c r="IDL11" s="12"/>
      <c r="IDM11" s="12"/>
      <c r="IDN11" s="12"/>
      <c r="IDO11" s="12"/>
      <c r="IDP11" s="12"/>
      <c r="IDQ11" s="12"/>
      <c r="IDR11" s="12"/>
      <c r="IDS11" s="12"/>
      <c r="IDT11" s="12"/>
      <c r="IDU11" s="12"/>
      <c r="IDV11" s="12"/>
      <c r="IDW11" s="12"/>
      <c r="IDX11" s="12"/>
      <c r="IDY11" s="12"/>
      <c r="IDZ11" s="12"/>
      <c r="IEA11" s="12"/>
      <c r="IEB11" s="12"/>
      <c r="IEC11" s="12"/>
      <c r="IED11" s="12"/>
      <c r="IEE11" s="12"/>
      <c r="IEF11" s="12"/>
      <c r="IEG11" s="12"/>
      <c r="IEH11" s="12"/>
      <c r="IEI11" s="12"/>
      <c r="IEJ11" s="12"/>
      <c r="IEK11" s="12"/>
      <c r="IEL11" s="12"/>
      <c r="IEM11" s="12"/>
      <c r="IEN11" s="12"/>
      <c r="IEO11" s="12"/>
      <c r="IEP11" s="12"/>
      <c r="IEQ11" s="12"/>
      <c r="IER11" s="12"/>
      <c r="IES11" s="12"/>
      <c r="IET11" s="12"/>
      <c r="IEU11" s="12"/>
      <c r="IEV11" s="12"/>
      <c r="IEW11" s="12"/>
      <c r="IEX11" s="12"/>
      <c r="IEY11" s="12"/>
      <c r="IEZ11" s="12"/>
      <c r="IFA11" s="12"/>
      <c r="IFB11" s="12"/>
      <c r="IFC11" s="12"/>
      <c r="IFD11" s="12"/>
      <c r="IFE11" s="12"/>
      <c r="IFF11" s="12"/>
      <c r="IFG11" s="12"/>
      <c r="IFH11" s="12"/>
      <c r="IFI11" s="12"/>
      <c r="IFJ11" s="12"/>
      <c r="IFK11" s="12"/>
      <c r="IFL11" s="12"/>
      <c r="IFM11" s="12"/>
      <c r="IFN11" s="12"/>
      <c r="IFO11" s="12"/>
      <c r="IFP11" s="12"/>
      <c r="IFQ11" s="12"/>
      <c r="IFR11" s="12"/>
      <c r="IFS11" s="12"/>
      <c r="IFT11" s="12"/>
      <c r="IFU11" s="12"/>
      <c r="IFV11" s="12"/>
      <c r="IFW11" s="12"/>
      <c r="IFX11" s="12"/>
      <c r="IFY11" s="12"/>
      <c r="IFZ11" s="12"/>
      <c r="IGA11" s="12"/>
      <c r="IGB11" s="12"/>
      <c r="IGC11" s="12"/>
      <c r="IGD11" s="12"/>
      <c r="IGE11" s="12"/>
      <c r="IGF11" s="12"/>
      <c r="IGG11" s="12"/>
      <c r="IGH11" s="12"/>
      <c r="IGI11" s="12"/>
      <c r="IGJ11" s="12"/>
      <c r="IGK11" s="12"/>
      <c r="IGL11" s="12"/>
      <c r="IGM11" s="12"/>
      <c r="IGN11" s="12"/>
      <c r="IGO11" s="12"/>
      <c r="IGP11" s="12"/>
      <c r="IGQ11" s="12"/>
      <c r="IGR11" s="12"/>
      <c r="IGS11" s="12"/>
      <c r="IGT11" s="12"/>
      <c r="IGU11" s="12"/>
      <c r="IGV11" s="12"/>
      <c r="IGW11" s="12"/>
      <c r="IGX11" s="12"/>
      <c r="IGY11" s="12"/>
      <c r="IGZ11" s="12"/>
      <c r="IHA11" s="12"/>
      <c r="IHB11" s="12"/>
      <c r="IHC11" s="12"/>
      <c r="IHD11" s="12"/>
      <c r="IHE11" s="12"/>
      <c r="IHF11" s="12"/>
      <c r="IHG11" s="12"/>
      <c r="IHH11" s="12"/>
      <c r="IHI11" s="12"/>
      <c r="IHJ11" s="12"/>
      <c r="IHK11" s="12"/>
      <c r="IHL11" s="12"/>
      <c r="IHM11" s="12"/>
      <c r="IHN11" s="12"/>
      <c r="IHO11" s="12"/>
      <c r="IHP11" s="12"/>
      <c r="IHQ11" s="12"/>
      <c r="IHR11" s="12"/>
      <c r="IHS11" s="12"/>
      <c r="IHT11" s="12"/>
      <c r="IHU11" s="12"/>
      <c r="IHV11" s="12"/>
      <c r="IHW11" s="12"/>
      <c r="IHX11" s="12"/>
      <c r="IHY11" s="12"/>
      <c r="IHZ11" s="12"/>
      <c r="IIA11" s="12"/>
      <c r="IIB11" s="12"/>
      <c r="IIC11" s="12"/>
      <c r="IID11" s="12"/>
      <c r="IIE11" s="12"/>
      <c r="IIF11" s="12"/>
      <c r="IIG11" s="12"/>
      <c r="IIH11" s="12"/>
      <c r="III11" s="12"/>
      <c r="IIJ11" s="12"/>
      <c r="IIK11" s="12"/>
      <c r="IIL11" s="12"/>
      <c r="IIM11" s="12"/>
      <c r="IIN11" s="12"/>
      <c r="IIO11" s="12"/>
      <c r="IIP11" s="12"/>
      <c r="IIQ11" s="12"/>
      <c r="IIR11" s="12"/>
      <c r="IIS11" s="12"/>
      <c r="IIT11" s="12"/>
      <c r="IIU11" s="12"/>
      <c r="IIV11" s="12"/>
      <c r="IIW11" s="12"/>
      <c r="IIX11" s="12"/>
      <c r="IIY11" s="12"/>
      <c r="IIZ11" s="12"/>
      <c r="IJA11" s="12"/>
      <c r="IJB11" s="12"/>
      <c r="IJC11" s="12"/>
      <c r="IJD11" s="12"/>
      <c r="IJE11" s="12"/>
      <c r="IJF11" s="12"/>
      <c r="IJG11" s="12"/>
      <c r="IJH11" s="12"/>
      <c r="IJI11" s="12"/>
      <c r="IJJ11" s="12"/>
      <c r="IJK11" s="12"/>
      <c r="IJL11" s="12"/>
      <c r="IJM11" s="12"/>
      <c r="IJN11" s="12"/>
      <c r="IJO11" s="12"/>
      <c r="IJP11" s="12"/>
      <c r="IJQ11" s="12"/>
      <c r="IJR11" s="12"/>
      <c r="IJS11" s="12"/>
      <c r="IJT11" s="12"/>
      <c r="IJU11" s="12"/>
      <c r="IJV11" s="12"/>
      <c r="IJW11" s="12"/>
      <c r="IJX11" s="12"/>
      <c r="IJY11" s="12"/>
      <c r="IJZ11" s="12"/>
      <c r="IKA11" s="12"/>
      <c r="IKB11" s="12"/>
      <c r="IKC11" s="12"/>
      <c r="IKD11" s="12"/>
      <c r="IKE11" s="12"/>
      <c r="IKF11" s="12"/>
      <c r="IKG11" s="12"/>
      <c r="IKH11" s="12"/>
      <c r="IKI11" s="12"/>
      <c r="IKJ11" s="12"/>
      <c r="IKK11" s="12"/>
      <c r="IKL11" s="12"/>
      <c r="IKM11" s="12"/>
      <c r="IKN11" s="12"/>
      <c r="IKO11" s="12"/>
      <c r="IKP11" s="12"/>
      <c r="IKQ11" s="12"/>
      <c r="IKR11" s="12"/>
      <c r="IKS11" s="12"/>
      <c r="IKT11" s="12"/>
      <c r="IKU11" s="12"/>
      <c r="IKV11" s="12"/>
      <c r="IKW11" s="12"/>
      <c r="IKX11" s="12"/>
      <c r="IKY11" s="12"/>
      <c r="IKZ11" s="12"/>
      <c r="ILA11" s="12"/>
      <c r="ILB11" s="12"/>
      <c r="ILC11" s="12"/>
      <c r="ILD11" s="12"/>
      <c r="ILE11" s="12"/>
      <c r="ILF11" s="12"/>
      <c r="ILG11" s="12"/>
      <c r="ILH11" s="12"/>
      <c r="ILI11" s="12"/>
      <c r="ILJ11" s="12"/>
      <c r="ILK11" s="12"/>
      <c r="ILL11" s="12"/>
      <c r="ILM11" s="12"/>
      <c r="ILN11" s="12"/>
      <c r="ILO11" s="12"/>
      <c r="ILP11" s="12"/>
      <c r="ILQ11" s="12"/>
      <c r="ILR11" s="12"/>
      <c r="ILS11" s="12"/>
      <c r="ILT11" s="12"/>
      <c r="ILU11" s="12"/>
      <c r="ILV11" s="12"/>
      <c r="ILW11" s="12"/>
      <c r="ILX11" s="12"/>
      <c r="ILY11" s="12"/>
      <c r="ILZ11" s="12"/>
      <c r="IMA11" s="12"/>
      <c r="IMB11" s="12"/>
      <c r="IMC11" s="12"/>
      <c r="IMD11" s="12"/>
      <c r="IME11" s="12"/>
      <c r="IMF11" s="12"/>
      <c r="IMG11" s="12"/>
      <c r="IMH11" s="12"/>
      <c r="IMI11" s="12"/>
      <c r="IMJ11" s="12"/>
      <c r="IMK11" s="12"/>
      <c r="IML11" s="12"/>
      <c r="IMM11" s="12"/>
      <c r="IMN11" s="12"/>
      <c r="IMO11" s="12"/>
      <c r="IMP11" s="12"/>
      <c r="IMQ11" s="12"/>
      <c r="IMR11" s="12"/>
      <c r="IMS11" s="12"/>
      <c r="IMT11" s="12"/>
      <c r="IMU11" s="12"/>
      <c r="IMV11" s="12"/>
      <c r="IMW11" s="12"/>
      <c r="IMX11" s="12"/>
      <c r="IMY11" s="12"/>
      <c r="IMZ11" s="12"/>
      <c r="INA11" s="12"/>
      <c r="INB11" s="12"/>
      <c r="INC11" s="12"/>
      <c r="IND11" s="12"/>
      <c r="INE11" s="12"/>
      <c r="INF11" s="12"/>
      <c r="ING11" s="12"/>
      <c r="INH11" s="12"/>
      <c r="INI11" s="12"/>
      <c r="INJ11" s="12"/>
      <c r="INK11" s="12"/>
      <c r="INL11" s="12"/>
      <c r="INM11" s="12"/>
      <c r="INN11" s="12"/>
      <c r="INO11" s="12"/>
      <c r="INP11" s="12"/>
      <c r="INQ11" s="12"/>
      <c r="INR11" s="12"/>
      <c r="INS11" s="12"/>
      <c r="INT11" s="12"/>
      <c r="INU11" s="12"/>
      <c r="INV11" s="12"/>
      <c r="INW11" s="12"/>
      <c r="INX11" s="12"/>
      <c r="INY11" s="12"/>
      <c r="INZ11" s="12"/>
      <c r="IOA11" s="12"/>
      <c r="IOB11" s="12"/>
      <c r="IOC11" s="12"/>
      <c r="IOD11" s="12"/>
      <c r="IOE11" s="12"/>
      <c r="IOF11" s="12"/>
      <c r="IOG11" s="12"/>
      <c r="IOH11" s="12"/>
      <c r="IOI11" s="12"/>
      <c r="IOJ11" s="12"/>
      <c r="IOK11" s="12"/>
      <c r="IOL11" s="12"/>
      <c r="IOM11" s="12"/>
      <c r="ION11" s="12"/>
      <c r="IOO11" s="12"/>
      <c r="IOP11" s="12"/>
      <c r="IOQ11" s="12"/>
      <c r="IOR11" s="12"/>
      <c r="IOS11" s="12"/>
      <c r="IOT11" s="12"/>
      <c r="IOU11" s="12"/>
      <c r="IOV11" s="12"/>
      <c r="IOW11" s="12"/>
      <c r="IOX11" s="12"/>
      <c r="IOY11" s="12"/>
      <c r="IOZ11" s="12"/>
      <c r="IPA11" s="12"/>
      <c r="IPB11" s="12"/>
      <c r="IPC11" s="12"/>
      <c r="IPD11" s="12"/>
      <c r="IPE11" s="12"/>
      <c r="IPF11" s="12"/>
      <c r="IPG11" s="12"/>
      <c r="IPH11" s="12"/>
      <c r="IPI11" s="12"/>
      <c r="IPJ11" s="12"/>
      <c r="IPK11" s="12"/>
      <c r="IPL11" s="12"/>
      <c r="IPM11" s="12"/>
      <c r="IPN11" s="12"/>
      <c r="IPO11" s="12"/>
      <c r="IPP11" s="12"/>
      <c r="IPQ11" s="12"/>
      <c r="IPR11" s="12"/>
      <c r="IPS11" s="12"/>
      <c r="IPT11" s="12"/>
      <c r="IPU11" s="12"/>
      <c r="IPV11" s="12"/>
      <c r="IPW11" s="12"/>
      <c r="IPX11" s="12"/>
      <c r="IPY11" s="12"/>
      <c r="IPZ11" s="12"/>
      <c r="IQA11" s="12"/>
      <c r="IQB11" s="12"/>
      <c r="IQC11" s="12"/>
      <c r="IQD11" s="12"/>
      <c r="IQE11" s="12"/>
      <c r="IQF11" s="12"/>
      <c r="IQG11" s="12"/>
      <c r="IQH11" s="12"/>
      <c r="IQI11" s="12"/>
      <c r="IQJ11" s="12"/>
      <c r="IQK11" s="12"/>
      <c r="IQL11" s="12"/>
      <c r="IQM11" s="12"/>
      <c r="IQN11" s="12"/>
      <c r="IQO11" s="12"/>
      <c r="IQP11" s="12"/>
      <c r="IQQ11" s="12"/>
      <c r="IQR11" s="12"/>
      <c r="IQS11" s="12"/>
      <c r="IQT11" s="12"/>
      <c r="IQU11" s="12"/>
      <c r="IQV11" s="12"/>
      <c r="IQW11" s="12"/>
      <c r="IQX11" s="12"/>
      <c r="IQY11" s="12"/>
      <c r="IQZ11" s="12"/>
      <c r="IRA11" s="12"/>
      <c r="IRB11" s="12"/>
      <c r="IRC11" s="12"/>
      <c r="IRD11" s="12"/>
      <c r="IRE11" s="12"/>
      <c r="IRF11" s="12"/>
      <c r="IRG11" s="12"/>
      <c r="IRH11" s="12"/>
      <c r="IRI11" s="12"/>
      <c r="IRJ11" s="12"/>
      <c r="IRK11" s="12"/>
      <c r="IRL11" s="12"/>
      <c r="IRM11" s="12"/>
      <c r="IRN11" s="12"/>
      <c r="IRO11" s="12"/>
      <c r="IRP11" s="12"/>
      <c r="IRQ11" s="12"/>
      <c r="IRR11" s="12"/>
      <c r="IRS11" s="12"/>
      <c r="IRT11" s="12"/>
      <c r="IRU11" s="12"/>
      <c r="IRV11" s="12"/>
      <c r="IRW11" s="12"/>
      <c r="IRX11" s="12"/>
      <c r="IRY11" s="12"/>
      <c r="IRZ11" s="12"/>
      <c r="ISA11" s="12"/>
      <c r="ISB11" s="12"/>
      <c r="ISC11" s="12"/>
      <c r="ISD11" s="12"/>
      <c r="ISE11" s="12"/>
      <c r="ISF11" s="12"/>
      <c r="ISG11" s="12"/>
      <c r="ISH11" s="12"/>
      <c r="ISI11" s="12"/>
      <c r="ISJ11" s="12"/>
      <c r="ISK11" s="12"/>
      <c r="ISL11" s="12"/>
      <c r="ISM11" s="12"/>
      <c r="ISN11" s="12"/>
      <c r="ISO11" s="12"/>
      <c r="ISP11" s="12"/>
      <c r="ISQ11" s="12"/>
      <c r="ISR11" s="12"/>
      <c r="ISS11" s="12"/>
      <c r="IST11" s="12"/>
      <c r="ISU11" s="12"/>
      <c r="ISV11" s="12"/>
      <c r="ISW11" s="12"/>
      <c r="ISX11" s="12"/>
      <c r="ISY11" s="12"/>
      <c r="ISZ11" s="12"/>
      <c r="ITA11" s="12"/>
      <c r="ITB11" s="12"/>
      <c r="ITC11" s="12"/>
      <c r="ITD11" s="12"/>
      <c r="ITE11" s="12"/>
      <c r="ITF11" s="12"/>
      <c r="ITG11" s="12"/>
      <c r="ITH11" s="12"/>
      <c r="ITI11" s="12"/>
      <c r="ITJ11" s="12"/>
      <c r="ITK11" s="12"/>
      <c r="ITL11" s="12"/>
      <c r="ITM11" s="12"/>
      <c r="ITN11" s="12"/>
      <c r="ITO11" s="12"/>
      <c r="ITP11" s="12"/>
      <c r="ITQ11" s="12"/>
      <c r="ITR11" s="12"/>
      <c r="ITS11" s="12"/>
      <c r="ITT11" s="12"/>
      <c r="ITU11" s="12"/>
      <c r="ITV11" s="12"/>
      <c r="ITW11" s="12"/>
      <c r="ITX11" s="12"/>
      <c r="ITY11" s="12"/>
      <c r="ITZ11" s="12"/>
      <c r="IUA11" s="12"/>
      <c r="IUB11" s="12"/>
      <c r="IUC11" s="12"/>
      <c r="IUD11" s="12"/>
      <c r="IUE11" s="12"/>
      <c r="IUF11" s="12"/>
      <c r="IUG11" s="12"/>
      <c r="IUH11" s="12"/>
      <c r="IUI11" s="12"/>
      <c r="IUJ11" s="12"/>
      <c r="IUK11" s="12"/>
      <c r="IUL11" s="12"/>
      <c r="IUM11" s="12"/>
      <c r="IUN11" s="12"/>
      <c r="IUO11" s="12"/>
      <c r="IUP11" s="12"/>
      <c r="IUQ11" s="12"/>
      <c r="IUR11" s="12"/>
      <c r="IUS11" s="12"/>
      <c r="IUT11" s="12"/>
      <c r="IUU11" s="12"/>
      <c r="IUV11" s="12"/>
      <c r="IUW11" s="12"/>
      <c r="IUX11" s="12"/>
      <c r="IUY11" s="12"/>
      <c r="IUZ11" s="12"/>
      <c r="IVA11" s="12"/>
      <c r="IVB11" s="12"/>
      <c r="IVC11" s="12"/>
      <c r="IVD11" s="12"/>
      <c r="IVE11" s="12"/>
      <c r="IVF11" s="12"/>
      <c r="IVG11" s="12"/>
      <c r="IVH11" s="12"/>
      <c r="IVI11" s="12"/>
      <c r="IVJ11" s="12"/>
      <c r="IVK11" s="12"/>
      <c r="IVL11" s="12"/>
      <c r="IVM11" s="12"/>
      <c r="IVN11" s="12"/>
      <c r="IVO11" s="12"/>
      <c r="IVP11" s="12"/>
      <c r="IVQ11" s="12"/>
      <c r="IVR11" s="12"/>
      <c r="IVS11" s="12"/>
      <c r="IVT11" s="12"/>
      <c r="IVU11" s="12"/>
      <c r="IVV11" s="12"/>
      <c r="IVW11" s="12"/>
      <c r="IVX11" s="12"/>
      <c r="IVY11" s="12"/>
      <c r="IVZ11" s="12"/>
      <c r="IWA11" s="12"/>
      <c r="IWB11" s="12"/>
      <c r="IWC11" s="12"/>
      <c r="IWD11" s="12"/>
      <c r="IWE11" s="12"/>
      <c r="IWF11" s="12"/>
      <c r="IWG11" s="12"/>
      <c r="IWH11" s="12"/>
      <c r="IWI11" s="12"/>
      <c r="IWJ11" s="12"/>
      <c r="IWK11" s="12"/>
      <c r="IWL11" s="12"/>
      <c r="IWM11" s="12"/>
      <c r="IWN11" s="12"/>
      <c r="IWO11" s="12"/>
      <c r="IWP11" s="12"/>
      <c r="IWQ11" s="12"/>
      <c r="IWR11" s="12"/>
      <c r="IWS11" s="12"/>
      <c r="IWT11" s="12"/>
      <c r="IWU11" s="12"/>
      <c r="IWV11" s="12"/>
      <c r="IWW11" s="12"/>
      <c r="IWX11" s="12"/>
      <c r="IWY11" s="12"/>
      <c r="IWZ11" s="12"/>
      <c r="IXA11" s="12"/>
      <c r="IXB11" s="12"/>
      <c r="IXC11" s="12"/>
      <c r="IXD11" s="12"/>
      <c r="IXE11" s="12"/>
      <c r="IXF11" s="12"/>
      <c r="IXG11" s="12"/>
      <c r="IXH11" s="12"/>
      <c r="IXI11" s="12"/>
      <c r="IXJ11" s="12"/>
      <c r="IXK11" s="12"/>
      <c r="IXL11" s="12"/>
      <c r="IXM11" s="12"/>
      <c r="IXN11" s="12"/>
      <c r="IXO11" s="12"/>
      <c r="IXP11" s="12"/>
      <c r="IXQ11" s="12"/>
      <c r="IXR11" s="12"/>
      <c r="IXS11" s="12"/>
      <c r="IXT11" s="12"/>
      <c r="IXU11" s="12"/>
      <c r="IXV11" s="12"/>
      <c r="IXW11" s="12"/>
      <c r="IXX11" s="12"/>
      <c r="IXY11" s="12"/>
      <c r="IXZ11" s="12"/>
      <c r="IYA11" s="12"/>
      <c r="IYB11" s="12"/>
      <c r="IYC11" s="12"/>
      <c r="IYD11" s="12"/>
      <c r="IYE11" s="12"/>
      <c r="IYF11" s="12"/>
      <c r="IYG11" s="12"/>
      <c r="IYH11" s="12"/>
      <c r="IYI11" s="12"/>
      <c r="IYJ11" s="12"/>
      <c r="IYK11" s="12"/>
      <c r="IYL11" s="12"/>
      <c r="IYM11" s="12"/>
      <c r="IYN11" s="12"/>
      <c r="IYO11" s="12"/>
      <c r="IYP11" s="12"/>
      <c r="IYQ11" s="12"/>
      <c r="IYR11" s="12"/>
      <c r="IYS11" s="12"/>
      <c r="IYT11" s="12"/>
      <c r="IYU11" s="12"/>
      <c r="IYV11" s="12"/>
      <c r="IYW11" s="12"/>
      <c r="IYX11" s="12"/>
      <c r="IYY11" s="12"/>
      <c r="IYZ11" s="12"/>
      <c r="IZA11" s="12"/>
      <c r="IZB11" s="12"/>
      <c r="IZC11" s="12"/>
      <c r="IZD11" s="12"/>
      <c r="IZE11" s="12"/>
      <c r="IZF11" s="12"/>
      <c r="IZG11" s="12"/>
      <c r="IZH11" s="12"/>
      <c r="IZI11" s="12"/>
      <c r="IZJ11" s="12"/>
      <c r="IZK11" s="12"/>
      <c r="IZL11" s="12"/>
      <c r="IZM11" s="12"/>
      <c r="IZN11" s="12"/>
      <c r="IZO11" s="12"/>
      <c r="IZP11" s="12"/>
      <c r="IZQ11" s="12"/>
      <c r="IZR11" s="12"/>
      <c r="IZS11" s="12"/>
      <c r="IZT11" s="12"/>
      <c r="IZU11" s="12"/>
      <c r="IZV11" s="12"/>
      <c r="IZW11" s="12"/>
      <c r="IZX11" s="12"/>
      <c r="IZY11" s="12"/>
      <c r="IZZ11" s="12"/>
      <c r="JAA11" s="12"/>
      <c r="JAB11" s="12"/>
      <c r="JAC11" s="12"/>
      <c r="JAD11" s="12"/>
      <c r="JAE11" s="12"/>
      <c r="JAF11" s="12"/>
      <c r="JAG11" s="12"/>
      <c r="JAH11" s="12"/>
      <c r="JAI11" s="12"/>
      <c r="JAJ11" s="12"/>
      <c r="JAK11" s="12"/>
      <c r="JAL11" s="12"/>
      <c r="JAM11" s="12"/>
      <c r="JAN11" s="12"/>
      <c r="JAO11" s="12"/>
      <c r="JAP11" s="12"/>
      <c r="JAQ11" s="12"/>
      <c r="JAR11" s="12"/>
      <c r="JAS11" s="12"/>
      <c r="JAT11" s="12"/>
      <c r="JAU11" s="12"/>
      <c r="JAV11" s="12"/>
      <c r="JAW11" s="12"/>
      <c r="JAX11" s="12"/>
      <c r="JAY11" s="12"/>
      <c r="JAZ11" s="12"/>
      <c r="JBA11" s="12"/>
      <c r="JBB11" s="12"/>
      <c r="JBC11" s="12"/>
      <c r="JBD11" s="12"/>
      <c r="JBE11" s="12"/>
      <c r="JBF11" s="12"/>
      <c r="JBG11" s="12"/>
      <c r="JBH11" s="12"/>
      <c r="JBI11" s="12"/>
      <c r="JBJ11" s="12"/>
      <c r="JBK11" s="12"/>
      <c r="JBL11" s="12"/>
      <c r="JBM11" s="12"/>
      <c r="JBN11" s="12"/>
      <c r="JBO11" s="12"/>
      <c r="JBP11" s="12"/>
      <c r="JBQ11" s="12"/>
      <c r="JBR11" s="12"/>
      <c r="JBS11" s="12"/>
      <c r="JBT11" s="12"/>
      <c r="JBU11" s="12"/>
      <c r="JBV11" s="12"/>
      <c r="JBW11" s="12"/>
      <c r="JBX11" s="12"/>
      <c r="JBY11" s="12"/>
      <c r="JBZ11" s="12"/>
      <c r="JCA11" s="12"/>
      <c r="JCB11" s="12"/>
      <c r="JCC11" s="12"/>
      <c r="JCD11" s="12"/>
      <c r="JCE11" s="12"/>
      <c r="JCF11" s="12"/>
      <c r="JCG11" s="12"/>
      <c r="JCH11" s="12"/>
      <c r="JCI11" s="12"/>
      <c r="JCJ11" s="12"/>
      <c r="JCK11" s="12"/>
      <c r="JCL11" s="12"/>
      <c r="JCM11" s="12"/>
      <c r="JCN11" s="12"/>
      <c r="JCO11" s="12"/>
      <c r="JCP11" s="12"/>
      <c r="JCQ11" s="12"/>
      <c r="JCR11" s="12"/>
      <c r="JCS11" s="12"/>
      <c r="JCT11" s="12"/>
      <c r="JCU11" s="12"/>
      <c r="JCV11" s="12"/>
      <c r="JCW11" s="12"/>
      <c r="JCX11" s="12"/>
      <c r="JCY11" s="12"/>
      <c r="JCZ11" s="12"/>
      <c r="JDA11" s="12"/>
      <c r="JDB11" s="12"/>
      <c r="JDC11" s="12"/>
      <c r="JDD11" s="12"/>
      <c r="JDE11" s="12"/>
      <c r="JDF11" s="12"/>
      <c r="JDG11" s="12"/>
      <c r="JDH11" s="12"/>
      <c r="JDI11" s="12"/>
      <c r="JDJ11" s="12"/>
      <c r="JDK11" s="12"/>
      <c r="JDL11" s="12"/>
      <c r="JDM11" s="12"/>
      <c r="JDN11" s="12"/>
      <c r="JDO11" s="12"/>
      <c r="JDP11" s="12"/>
      <c r="JDQ11" s="12"/>
      <c r="JDR11" s="12"/>
      <c r="JDS11" s="12"/>
      <c r="JDT11" s="12"/>
      <c r="JDU11" s="12"/>
      <c r="JDV11" s="12"/>
      <c r="JDW11" s="12"/>
      <c r="JDX11" s="12"/>
      <c r="JDY11" s="12"/>
      <c r="JDZ11" s="12"/>
      <c r="JEA11" s="12"/>
      <c r="JEB11" s="12"/>
      <c r="JEC11" s="12"/>
      <c r="JED11" s="12"/>
      <c r="JEE11" s="12"/>
      <c r="JEF11" s="12"/>
      <c r="JEG11" s="12"/>
      <c r="JEH11" s="12"/>
      <c r="JEI11" s="12"/>
      <c r="JEJ11" s="12"/>
      <c r="JEK11" s="12"/>
      <c r="JEL11" s="12"/>
      <c r="JEM11" s="12"/>
      <c r="JEN11" s="12"/>
      <c r="JEO11" s="12"/>
      <c r="JEP11" s="12"/>
      <c r="JEQ11" s="12"/>
      <c r="JER11" s="12"/>
      <c r="JES11" s="12"/>
      <c r="JET11" s="12"/>
      <c r="JEU11" s="12"/>
      <c r="JEV11" s="12"/>
      <c r="JEW11" s="12"/>
      <c r="JEX11" s="12"/>
      <c r="JEY11" s="12"/>
      <c r="JEZ11" s="12"/>
      <c r="JFA11" s="12"/>
      <c r="JFB11" s="12"/>
      <c r="JFC11" s="12"/>
      <c r="JFD11" s="12"/>
      <c r="JFE11" s="12"/>
      <c r="JFF11" s="12"/>
      <c r="JFG11" s="12"/>
      <c r="JFH11" s="12"/>
      <c r="JFI11" s="12"/>
      <c r="JFJ11" s="12"/>
      <c r="JFK11" s="12"/>
      <c r="JFL11" s="12"/>
      <c r="JFM11" s="12"/>
      <c r="JFN11" s="12"/>
      <c r="JFO11" s="12"/>
      <c r="JFP11" s="12"/>
      <c r="JFQ11" s="12"/>
      <c r="JFR11" s="12"/>
      <c r="JFS11" s="12"/>
      <c r="JFT11" s="12"/>
      <c r="JFU11" s="12"/>
      <c r="JFV11" s="12"/>
      <c r="JFW11" s="12"/>
      <c r="JFX11" s="12"/>
      <c r="JFY11" s="12"/>
      <c r="JFZ11" s="12"/>
      <c r="JGA11" s="12"/>
      <c r="JGB11" s="12"/>
      <c r="JGC11" s="12"/>
      <c r="JGD11" s="12"/>
      <c r="JGE11" s="12"/>
      <c r="JGF11" s="12"/>
      <c r="JGG11" s="12"/>
      <c r="JGH11" s="12"/>
      <c r="JGI11" s="12"/>
      <c r="JGJ11" s="12"/>
      <c r="JGK11" s="12"/>
      <c r="JGL11" s="12"/>
      <c r="JGM11" s="12"/>
      <c r="JGN11" s="12"/>
      <c r="JGO11" s="12"/>
      <c r="JGP11" s="12"/>
      <c r="JGQ11" s="12"/>
      <c r="JGR11" s="12"/>
      <c r="JGS11" s="12"/>
      <c r="JGT11" s="12"/>
      <c r="JGU11" s="12"/>
      <c r="JGV11" s="12"/>
      <c r="JGW11" s="12"/>
      <c r="JGX11" s="12"/>
      <c r="JGY11" s="12"/>
      <c r="JGZ11" s="12"/>
      <c r="JHA11" s="12"/>
      <c r="JHB11" s="12"/>
      <c r="JHC11" s="12"/>
      <c r="JHD11" s="12"/>
      <c r="JHE11" s="12"/>
      <c r="JHF11" s="12"/>
      <c r="JHG11" s="12"/>
      <c r="JHH11" s="12"/>
      <c r="JHI11" s="12"/>
      <c r="JHJ11" s="12"/>
      <c r="JHK11" s="12"/>
      <c r="JHL11" s="12"/>
      <c r="JHM11" s="12"/>
      <c r="JHN11" s="12"/>
      <c r="JHO11" s="12"/>
      <c r="JHP11" s="12"/>
      <c r="JHQ11" s="12"/>
      <c r="JHR11" s="12"/>
      <c r="JHS11" s="12"/>
      <c r="JHT11" s="12"/>
      <c r="JHU11" s="12"/>
      <c r="JHV11" s="12"/>
      <c r="JHW11" s="12"/>
      <c r="JHX11" s="12"/>
      <c r="JHY11" s="12"/>
      <c r="JHZ11" s="12"/>
      <c r="JIA11" s="12"/>
      <c r="JIB11" s="12"/>
      <c r="JIC11" s="12"/>
      <c r="JID11" s="12"/>
      <c r="JIE11" s="12"/>
      <c r="JIF11" s="12"/>
      <c r="JIG11" s="12"/>
      <c r="JIH11" s="12"/>
      <c r="JII11" s="12"/>
      <c r="JIJ11" s="12"/>
      <c r="JIK11" s="12"/>
      <c r="JIL11" s="12"/>
      <c r="JIM11" s="12"/>
      <c r="JIN11" s="12"/>
      <c r="JIO11" s="12"/>
      <c r="JIP11" s="12"/>
      <c r="JIQ11" s="12"/>
      <c r="JIR11" s="12"/>
      <c r="JIS11" s="12"/>
      <c r="JIT11" s="12"/>
      <c r="JIU11" s="12"/>
      <c r="JIV11" s="12"/>
      <c r="JIW11" s="12"/>
      <c r="JIX11" s="12"/>
      <c r="JIY11" s="12"/>
      <c r="JIZ11" s="12"/>
      <c r="JJA11" s="12"/>
      <c r="JJB11" s="12"/>
      <c r="JJC11" s="12"/>
      <c r="JJD11" s="12"/>
      <c r="JJE11" s="12"/>
      <c r="JJF11" s="12"/>
      <c r="JJG11" s="12"/>
      <c r="JJH11" s="12"/>
      <c r="JJI11" s="12"/>
      <c r="JJJ11" s="12"/>
      <c r="JJK11" s="12"/>
      <c r="JJL11" s="12"/>
      <c r="JJM11" s="12"/>
      <c r="JJN11" s="12"/>
      <c r="JJO11" s="12"/>
      <c r="JJP11" s="12"/>
      <c r="JJQ11" s="12"/>
      <c r="JJR11" s="12"/>
      <c r="JJS11" s="12"/>
      <c r="JJT11" s="12"/>
      <c r="JJU11" s="12"/>
      <c r="JJV11" s="12"/>
      <c r="JJW11" s="12"/>
      <c r="JJX11" s="12"/>
      <c r="JJY11" s="12"/>
      <c r="JJZ11" s="12"/>
      <c r="JKA11" s="12"/>
      <c r="JKB11" s="12"/>
      <c r="JKC11" s="12"/>
      <c r="JKD11" s="12"/>
      <c r="JKE11" s="12"/>
      <c r="JKF11" s="12"/>
      <c r="JKG11" s="12"/>
      <c r="JKH11" s="12"/>
      <c r="JKI11" s="12"/>
      <c r="JKJ11" s="12"/>
      <c r="JKK11" s="12"/>
      <c r="JKL11" s="12"/>
      <c r="JKM11" s="12"/>
      <c r="JKN11" s="12"/>
      <c r="JKO11" s="12"/>
      <c r="JKP11" s="12"/>
      <c r="JKQ11" s="12"/>
      <c r="JKR11" s="12"/>
      <c r="JKS11" s="12"/>
      <c r="JKT11" s="12"/>
      <c r="JKU11" s="12"/>
      <c r="JKV11" s="12"/>
      <c r="JKW11" s="12"/>
      <c r="JKX11" s="12"/>
      <c r="JKY11" s="12"/>
      <c r="JKZ11" s="12"/>
      <c r="JLA11" s="12"/>
      <c r="JLB11" s="12"/>
      <c r="JLC11" s="12"/>
      <c r="JLD11" s="12"/>
      <c r="JLE11" s="12"/>
      <c r="JLF11" s="12"/>
      <c r="JLG11" s="12"/>
      <c r="JLH11" s="12"/>
      <c r="JLI11" s="12"/>
      <c r="JLJ11" s="12"/>
      <c r="JLK11" s="12"/>
      <c r="JLL11" s="12"/>
      <c r="JLM11" s="12"/>
      <c r="JLN11" s="12"/>
      <c r="JLO11" s="12"/>
      <c r="JLP11" s="12"/>
      <c r="JLQ11" s="12"/>
      <c r="JLR11" s="12"/>
      <c r="JLS11" s="12"/>
      <c r="JLT11" s="12"/>
      <c r="JLU11" s="12"/>
      <c r="JLV11" s="12"/>
      <c r="JLW11" s="12"/>
      <c r="JLX11" s="12"/>
      <c r="JLY11" s="12"/>
      <c r="JLZ11" s="12"/>
      <c r="JMA11" s="12"/>
      <c r="JMB11" s="12"/>
      <c r="JMC11" s="12"/>
      <c r="JMD11" s="12"/>
      <c r="JME11" s="12"/>
      <c r="JMF11" s="12"/>
      <c r="JMG11" s="12"/>
      <c r="JMH11" s="12"/>
      <c r="JMI11" s="12"/>
      <c r="JMJ11" s="12"/>
      <c r="JMK11" s="12"/>
      <c r="JML11" s="12"/>
      <c r="JMM11" s="12"/>
      <c r="JMN11" s="12"/>
      <c r="JMO11" s="12"/>
      <c r="JMP11" s="12"/>
      <c r="JMQ11" s="12"/>
      <c r="JMR11" s="12"/>
      <c r="JMS11" s="12"/>
      <c r="JMT11" s="12"/>
      <c r="JMU11" s="12"/>
      <c r="JMV11" s="12"/>
      <c r="JMW11" s="12"/>
      <c r="JMX11" s="12"/>
      <c r="JMY11" s="12"/>
      <c r="JMZ11" s="12"/>
      <c r="JNA11" s="12"/>
      <c r="JNB11" s="12"/>
      <c r="JNC11" s="12"/>
      <c r="JND11" s="12"/>
      <c r="JNE11" s="12"/>
      <c r="JNF11" s="12"/>
      <c r="JNG11" s="12"/>
      <c r="JNH11" s="12"/>
      <c r="JNI11" s="12"/>
      <c r="JNJ11" s="12"/>
      <c r="JNK11" s="12"/>
      <c r="JNL11" s="12"/>
      <c r="JNM11" s="12"/>
      <c r="JNN11" s="12"/>
      <c r="JNO11" s="12"/>
      <c r="JNP11" s="12"/>
      <c r="JNQ11" s="12"/>
      <c r="JNR11" s="12"/>
      <c r="JNS11" s="12"/>
      <c r="JNT11" s="12"/>
      <c r="JNU11" s="12"/>
      <c r="JNV11" s="12"/>
      <c r="JNW11" s="12"/>
      <c r="JNX11" s="12"/>
      <c r="JNY11" s="12"/>
      <c r="JNZ11" s="12"/>
      <c r="JOA11" s="12"/>
      <c r="JOB11" s="12"/>
      <c r="JOC11" s="12"/>
      <c r="JOD11" s="12"/>
      <c r="JOE11" s="12"/>
      <c r="JOF11" s="12"/>
      <c r="JOG11" s="12"/>
      <c r="JOH11" s="12"/>
      <c r="JOI11" s="12"/>
      <c r="JOJ11" s="12"/>
      <c r="JOK11" s="12"/>
      <c r="JOL11" s="12"/>
      <c r="JOM11" s="12"/>
      <c r="JON11" s="12"/>
      <c r="JOO11" s="12"/>
      <c r="JOP11" s="12"/>
      <c r="JOQ11" s="12"/>
      <c r="JOR11" s="12"/>
      <c r="JOS11" s="12"/>
      <c r="JOT11" s="12"/>
      <c r="JOU11" s="12"/>
      <c r="JOV11" s="12"/>
      <c r="JOW11" s="12"/>
      <c r="JOX11" s="12"/>
      <c r="JOY11" s="12"/>
      <c r="JOZ11" s="12"/>
      <c r="JPA11" s="12"/>
      <c r="JPB11" s="12"/>
      <c r="JPC11" s="12"/>
      <c r="JPD11" s="12"/>
      <c r="JPE11" s="12"/>
      <c r="JPF11" s="12"/>
      <c r="JPG11" s="12"/>
      <c r="JPH11" s="12"/>
      <c r="JPI11" s="12"/>
      <c r="JPJ11" s="12"/>
      <c r="JPK11" s="12"/>
      <c r="JPL11" s="12"/>
      <c r="JPM11" s="12"/>
      <c r="JPN11" s="12"/>
      <c r="JPO11" s="12"/>
      <c r="JPP11" s="12"/>
      <c r="JPQ11" s="12"/>
      <c r="JPR11" s="12"/>
      <c r="JPS11" s="12"/>
      <c r="JPT11" s="12"/>
      <c r="JPU11" s="12"/>
      <c r="JPV11" s="12"/>
      <c r="JPW11" s="12"/>
      <c r="JPX11" s="12"/>
      <c r="JPY11" s="12"/>
      <c r="JPZ11" s="12"/>
      <c r="JQA11" s="12"/>
      <c r="JQB11" s="12"/>
      <c r="JQC11" s="12"/>
      <c r="JQD11" s="12"/>
      <c r="JQE11" s="12"/>
      <c r="JQF11" s="12"/>
      <c r="JQG11" s="12"/>
      <c r="JQH11" s="12"/>
      <c r="JQI11" s="12"/>
      <c r="JQJ11" s="12"/>
      <c r="JQK11" s="12"/>
      <c r="JQL11" s="12"/>
      <c r="JQM11" s="12"/>
      <c r="JQN11" s="12"/>
      <c r="JQO11" s="12"/>
      <c r="JQP11" s="12"/>
      <c r="JQQ11" s="12"/>
      <c r="JQR11" s="12"/>
      <c r="JQS11" s="12"/>
      <c r="JQT11" s="12"/>
      <c r="JQU11" s="12"/>
      <c r="JQV11" s="12"/>
      <c r="JQW11" s="12"/>
      <c r="JQX11" s="12"/>
      <c r="JQY11" s="12"/>
      <c r="JQZ11" s="12"/>
      <c r="JRA11" s="12"/>
      <c r="JRB11" s="12"/>
      <c r="JRC11" s="12"/>
      <c r="JRD11" s="12"/>
      <c r="JRE11" s="12"/>
      <c r="JRF11" s="12"/>
      <c r="JRG11" s="12"/>
      <c r="JRH11" s="12"/>
      <c r="JRI11" s="12"/>
      <c r="JRJ11" s="12"/>
      <c r="JRK11" s="12"/>
      <c r="JRL11" s="12"/>
      <c r="JRM11" s="12"/>
      <c r="JRN11" s="12"/>
      <c r="JRO11" s="12"/>
      <c r="JRP11" s="12"/>
      <c r="JRQ11" s="12"/>
      <c r="JRR11" s="12"/>
      <c r="JRS11" s="12"/>
      <c r="JRT11" s="12"/>
      <c r="JRU11" s="12"/>
      <c r="JRV11" s="12"/>
      <c r="JRW11" s="12"/>
      <c r="JRX11" s="12"/>
      <c r="JRY11" s="12"/>
      <c r="JRZ11" s="12"/>
      <c r="JSA11" s="12"/>
      <c r="JSB11" s="12"/>
      <c r="JSC11" s="12"/>
      <c r="JSD11" s="12"/>
      <c r="JSE11" s="12"/>
      <c r="JSF11" s="12"/>
      <c r="JSG11" s="12"/>
      <c r="JSH11" s="12"/>
      <c r="JSI11" s="12"/>
      <c r="JSJ11" s="12"/>
      <c r="JSK11" s="12"/>
      <c r="JSL11" s="12"/>
      <c r="JSM11" s="12"/>
      <c r="JSN11" s="12"/>
      <c r="JSO11" s="12"/>
      <c r="JSP11" s="12"/>
      <c r="JSQ11" s="12"/>
      <c r="JSR11" s="12"/>
      <c r="JSS11" s="12"/>
      <c r="JST11" s="12"/>
      <c r="JSU11" s="12"/>
      <c r="JSV11" s="12"/>
      <c r="JSW11" s="12"/>
      <c r="JSX11" s="12"/>
      <c r="JSY11" s="12"/>
      <c r="JSZ11" s="12"/>
      <c r="JTA11" s="12"/>
      <c r="JTB11" s="12"/>
      <c r="JTC11" s="12"/>
      <c r="JTD11" s="12"/>
      <c r="JTE11" s="12"/>
      <c r="JTF11" s="12"/>
      <c r="JTG11" s="12"/>
      <c r="JTH11" s="12"/>
      <c r="JTI11" s="12"/>
      <c r="JTJ11" s="12"/>
      <c r="JTK11" s="12"/>
      <c r="JTL11" s="12"/>
      <c r="JTM11" s="12"/>
      <c r="JTN11" s="12"/>
      <c r="JTO11" s="12"/>
      <c r="JTP11" s="12"/>
      <c r="JTQ11" s="12"/>
      <c r="JTR11" s="12"/>
      <c r="JTS11" s="12"/>
      <c r="JTT11" s="12"/>
      <c r="JTU11" s="12"/>
      <c r="JTV11" s="12"/>
      <c r="JTW11" s="12"/>
      <c r="JTX11" s="12"/>
      <c r="JTY11" s="12"/>
      <c r="JTZ11" s="12"/>
      <c r="JUA11" s="12"/>
      <c r="JUB11" s="12"/>
      <c r="JUC11" s="12"/>
      <c r="JUD11" s="12"/>
      <c r="JUE11" s="12"/>
      <c r="JUF11" s="12"/>
      <c r="JUG11" s="12"/>
      <c r="JUH11" s="12"/>
      <c r="JUI11" s="12"/>
      <c r="JUJ11" s="12"/>
      <c r="JUK11" s="12"/>
      <c r="JUL11" s="12"/>
      <c r="JUM11" s="12"/>
      <c r="JUN11" s="12"/>
      <c r="JUO11" s="12"/>
      <c r="JUP11" s="12"/>
      <c r="JUQ11" s="12"/>
      <c r="JUR11" s="12"/>
      <c r="JUS11" s="12"/>
      <c r="JUT11" s="12"/>
      <c r="JUU11" s="12"/>
      <c r="JUV11" s="12"/>
      <c r="JUW11" s="12"/>
      <c r="JUX11" s="12"/>
      <c r="JUY11" s="12"/>
      <c r="JUZ11" s="12"/>
      <c r="JVA11" s="12"/>
      <c r="JVB11" s="12"/>
      <c r="JVC11" s="12"/>
      <c r="JVD11" s="12"/>
      <c r="JVE11" s="12"/>
      <c r="JVF11" s="12"/>
      <c r="JVG11" s="12"/>
      <c r="JVH11" s="12"/>
      <c r="JVI11" s="12"/>
      <c r="JVJ11" s="12"/>
      <c r="JVK11" s="12"/>
      <c r="JVL11" s="12"/>
      <c r="JVM11" s="12"/>
      <c r="JVN11" s="12"/>
      <c r="JVO11" s="12"/>
      <c r="JVP11" s="12"/>
      <c r="JVQ11" s="12"/>
      <c r="JVR11" s="12"/>
      <c r="JVS11" s="12"/>
      <c r="JVT11" s="12"/>
      <c r="JVU11" s="12"/>
      <c r="JVV11" s="12"/>
      <c r="JVW11" s="12"/>
      <c r="JVX11" s="12"/>
      <c r="JVY11" s="12"/>
      <c r="JVZ11" s="12"/>
      <c r="JWA11" s="12"/>
      <c r="JWB11" s="12"/>
      <c r="JWC11" s="12"/>
      <c r="JWD11" s="12"/>
      <c r="JWE11" s="12"/>
      <c r="JWF11" s="12"/>
      <c r="JWG11" s="12"/>
      <c r="JWH11" s="12"/>
      <c r="JWI11" s="12"/>
      <c r="JWJ11" s="12"/>
      <c r="JWK11" s="12"/>
      <c r="JWL11" s="12"/>
      <c r="JWM11" s="12"/>
      <c r="JWN11" s="12"/>
      <c r="JWO11" s="12"/>
      <c r="JWP11" s="12"/>
      <c r="JWQ11" s="12"/>
      <c r="JWR11" s="12"/>
      <c r="JWS11" s="12"/>
      <c r="JWT11" s="12"/>
      <c r="JWU11" s="12"/>
      <c r="JWV11" s="12"/>
      <c r="JWW11" s="12"/>
      <c r="JWX11" s="12"/>
      <c r="JWY11" s="12"/>
      <c r="JWZ11" s="12"/>
      <c r="JXA11" s="12"/>
      <c r="JXB11" s="12"/>
      <c r="JXC11" s="12"/>
      <c r="JXD11" s="12"/>
      <c r="JXE11" s="12"/>
      <c r="JXF11" s="12"/>
      <c r="JXG11" s="12"/>
      <c r="JXH11" s="12"/>
      <c r="JXI11" s="12"/>
      <c r="JXJ11" s="12"/>
      <c r="JXK11" s="12"/>
      <c r="JXL11" s="12"/>
      <c r="JXM11" s="12"/>
      <c r="JXN11" s="12"/>
      <c r="JXO11" s="12"/>
      <c r="JXP11" s="12"/>
      <c r="JXQ11" s="12"/>
      <c r="JXR11" s="12"/>
      <c r="JXS11" s="12"/>
      <c r="JXT11" s="12"/>
      <c r="JXU11" s="12"/>
      <c r="JXV11" s="12"/>
      <c r="JXW11" s="12"/>
      <c r="JXX11" s="12"/>
      <c r="JXY11" s="12"/>
      <c r="JXZ11" s="12"/>
      <c r="JYA11" s="12"/>
      <c r="JYB11" s="12"/>
      <c r="JYC11" s="12"/>
      <c r="JYD11" s="12"/>
      <c r="JYE11" s="12"/>
      <c r="JYF11" s="12"/>
      <c r="JYG11" s="12"/>
      <c r="JYH11" s="12"/>
      <c r="JYI11" s="12"/>
      <c r="JYJ11" s="12"/>
      <c r="JYK11" s="12"/>
      <c r="JYL11" s="12"/>
      <c r="JYM11" s="12"/>
      <c r="JYN11" s="12"/>
      <c r="JYO11" s="12"/>
      <c r="JYP11" s="12"/>
      <c r="JYQ11" s="12"/>
      <c r="JYR11" s="12"/>
      <c r="JYS11" s="12"/>
      <c r="JYT11" s="12"/>
      <c r="JYU11" s="12"/>
      <c r="JYV11" s="12"/>
      <c r="JYW11" s="12"/>
      <c r="JYX11" s="12"/>
      <c r="JYY11" s="12"/>
      <c r="JYZ11" s="12"/>
      <c r="JZA11" s="12"/>
      <c r="JZB11" s="12"/>
      <c r="JZC11" s="12"/>
      <c r="JZD11" s="12"/>
      <c r="JZE11" s="12"/>
      <c r="JZF11" s="12"/>
      <c r="JZG11" s="12"/>
      <c r="JZH11" s="12"/>
      <c r="JZI11" s="12"/>
      <c r="JZJ11" s="12"/>
      <c r="JZK11" s="12"/>
      <c r="JZL11" s="12"/>
      <c r="JZM11" s="12"/>
      <c r="JZN11" s="12"/>
      <c r="JZO11" s="12"/>
      <c r="JZP11" s="12"/>
      <c r="JZQ11" s="12"/>
      <c r="JZR11" s="12"/>
      <c r="JZS11" s="12"/>
      <c r="JZT11" s="12"/>
      <c r="JZU11" s="12"/>
      <c r="JZV11" s="12"/>
      <c r="JZW11" s="12"/>
      <c r="JZX11" s="12"/>
      <c r="JZY11" s="12"/>
      <c r="JZZ11" s="12"/>
      <c r="KAA11" s="12"/>
      <c r="KAB11" s="12"/>
      <c r="KAC11" s="12"/>
      <c r="KAD11" s="12"/>
      <c r="KAE11" s="12"/>
      <c r="KAF11" s="12"/>
      <c r="KAG11" s="12"/>
      <c r="KAH11" s="12"/>
      <c r="KAI11" s="12"/>
      <c r="KAJ11" s="12"/>
      <c r="KAK11" s="12"/>
      <c r="KAL11" s="12"/>
      <c r="KAM11" s="12"/>
      <c r="KAN11" s="12"/>
      <c r="KAO11" s="12"/>
      <c r="KAP11" s="12"/>
      <c r="KAQ11" s="12"/>
      <c r="KAR11" s="12"/>
      <c r="KAS11" s="12"/>
      <c r="KAT11" s="12"/>
      <c r="KAU11" s="12"/>
      <c r="KAV11" s="12"/>
      <c r="KAW11" s="12"/>
      <c r="KAX11" s="12"/>
      <c r="KAY11" s="12"/>
      <c r="KAZ11" s="12"/>
      <c r="KBA11" s="12"/>
      <c r="KBB11" s="12"/>
      <c r="KBC11" s="12"/>
      <c r="KBD11" s="12"/>
      <c r="KBE11" s="12"/>
      <c r="KBF11" s="12"/>
      <c r="KBG11" s="12"/>
      <c r="KBH11" s="12"/>
      <c r="KBI11" s="12"/>
      <c r="KBJ11" s="12"/>
      <c r="KBK11" s="12"/>
      <c r="KBL11" s="12"/>
      <c r="KBM11" s="12"/>
      <c r="KBN11" s="12"/>
      <c r="KBO11" s="12"/>
      <c r="KBP11" s="12"/>
      <c r="KBQ11" s="12"/>
      <c r="KBR11" s="12"/>
      <c r="KBS11" s="12"/>
      <c r="KBT11" s="12"/>
      <c r="KBU11" s="12"/>
      <c r="KBV11" s="12"/>
      <c r="KBW11" s="12"/>
      <c r="KBX11" s="12"/>
      <c r="KBY11" s="12"/>
      <c r="KBZ11" s="12"/>
      <c r="KCA11" s="12"/>
      <c r="KCB11" s="12"/>
      <c r="KCC11" s="12"/>
      <c r="KCD11" s="12"/>
      <c r="KCE11" s="12"/>
      <c r="KCF11" s="12"/>
      <c r="KCG11" s="12"/>
      <c r="KCH11" s="12"/>
      <c r="KCI11" s="12"/>
      <c r="KCJ11" s="12"/>
      <c r="KCK11" s="12"/>
      <c r="KCL11" s="12"/>
      <c r="KCM11" s="12"/>
      <c r="KCN11" s="12"/>
      <c r="KCO11" s="12"/>
      <c r="KCP11" s="12"/>
      <c r="KCQ11" s="12"/>
      <c r="KCR11" s="12"/>
      <c r="KCS11" s="12"/>
      <c r="KCT11" s="12"/>
      <c r="KCU11" s="12"/>
      <c r="KCV11" s="12"/>
      <c r="KCW11" s="12"/>
      <c r="KCX11" s="12"/>
      <c r="KCY11" s="12"/>
      <c r="KCZ11" s="12"/>
      <c r="KDA11" s="12"/>
      <c r="KDB11" s="12"/>
      <c r="KDC11" s="12"/>
      <c r="KDD11" s="12"/>
      <c r="KDE11" s="12"/>
      <c r="KDF11" s="12"/>
      <c r="KDG11" s="12"/>
      <c r="KDH11" s="12"/>
      <c r="KDI11" s="12"/>
      <c r="KDJ11" s="12"/>
      <c r="KDK11" s="12"/>
      <c r="KDL11" s="12"/>
      <c r="KDM11" s="12"/>
      <c r="KDN11" s="12"/>
      <c r="KDO11" s="12"/>
      <c r="KDP11" s="12"/>
      <c r="KDQ11" s="12"/>
      <c r="KDR11" s="12"/>
      <c r="KDS11" s="12"/>
      <c r="KDT11" s="12"/>
      <c r="KDU11" s="12"/>
      <c r="KDV11" s="12"/>
      <c r="KDW11" s="12"/>
      <c r="KDX11" s="12"/>
      <c r="KDY11" s="12"/>
      <c r="KDZ11" s="12"/>
      <c r="KEA11" s="12"/>
      <c r="KEB11" s="12"/>
      <c r="KEC11" s="12"/>
      <c r="KED11" s="12"/>
      <c r="KEE11" s="12"/>
      <c r="KEF11" s="12"/>
      <c r="KEG11" s="12"/>
      <c r="KEH11" s="12"/>
      <c r="KEI11" s="12"/>
      <c r="KEJ11" s="12"/>
      <c r="KEK11" s="12"/>
      <c r="KEL11" s="12"/>
      <c r="KEM11" s="12"/>
      <c r="KEN11" s="12"/>
      <c r="KEO11" s="12"/>
      <c r="KEP11" s="12"/>
      <c r="KEQ11" s="12"/>
      <c r="KER11" s="12"/>
      <c r="KES11" s="12"/>
      <c r="KET11" s="12"/>
      <c r="KEU11" s="12"/>
      <c r="KEV11" s="12"/>
      <c r="KEW11" s="12"/>
      <c r="KEX11" s="12"/>
      <c r="KEY11" s="12"/>
      <c r="KEZ11" s="12"/>
      <c r="KFA11" s="12"/>
      <c r="KFB11" s="12"/>
      <c r="KFC11" s="12"/>
      <c r="KFD11" s="12"/>
      <c r="KFE11" s="12"/>
      <c r="KFF11" s="12"/>
      <c r="KFG11" s="12"/>
      <c r="KFH11" s="12"/>
      <c r="KFI11" s="12"/>
      <c r="KFJ11" s="12"/>
      <c r="KFK11" s="12"/>
      <c r="KFL11" s="12"/>
      <c r="KFM11" s="12"/>
      <c r="KFN11" s="12"/>
      <c r="KFO11" s="12"/>
      <c r="KFP11" s="12"/>
      <c r="KFQ11" s="12"/>
      <c r="KFR11" s="12"/>
      <c r="KFS11" s="12"/>
      <c r="KFT11" s="12"/>
      <c r="KFU11" s="12"/>
      <c r="KFV11" s="12"/>
      <c r="KFW11" s="12"/>
      <c r="KFX11" s="12"/>
      <c r="KFY11" s="12"/>
      <c r="KFZ11" s="12"/>
      <c r="KGA11" s="12"/>
      <c r="KGB11" s="12"/>
      <c r="KGC11" s="12"/>
      <c r="KGD11" s="12"/>
      <c r="KGE11" s="12"/>
      <c r="KGF11" s="12"/>
      <c r="KGG11" s="12"/>
      <c r="KGH11" s="12"/>
      <c r="KGI11" s="12"/>
      <c r="KGJ11" s="12"/>
      <c r="KGK11" s="12"/>
      <c r="KGL11" s="12"/>
      <c r="KGM11" s="12"/>
      <c r="KGN11" s="12"/>
      <c r="KGO11" s="12"/>
      <c r="KGP11" s="12"/>
      <c r="KGQ11" s="12"/>
      <c r="KGR11" s="12"/>
      <c r="KGS11" s="12"/>
      <c r="KGT11" s="12"/>
      <c r="KGU11" s="12"/>
      <c r="KGV11" s="12"/>
      <c r="KGW11" s="12"/>
      <c r="KGX11" s="12"/>
      <c r="KGY11" s="12"/>
      <c r="KGZ11" s="12"/>
      <c r="KHA11" s="12"/>
      <c r="KHB11" s="12"/>
      <c r="KHC11" s="12"/>
      <c r="KHD11" s="12"/>
      <c r="KHE11" s="12"/>
      <c r="KHF11" s="12"/>
      <c r="KHG11" s="12"/>
      <c r="KHH11" s="12"/>
      <c r="KHI11" s="12"/>
      <c r="KHJ11" s="12"/>
      <c r="KHK11" s="12"/>
      <c r="KHL11" s="12"/>
      <c r="KHM11" s="12"/>
      <c r="KHN11" s="12"/>
      <c r="KHO11" s="12"/>
      <c r="KHP11" s="12"/>
      <c r="KHQ11" s="12"/>
      <c r="KHR11" s="12"/>
      <c r="KHS11" s="12"/>
      <c r="KHT11" s="12"/>
      <c r="KHU11" s="12"/>
      <c r="KHV11" s="12"/>
      <c r="KHW11" s="12"/>
      <c r="KHX11" s="12"/>
      <c r="KHY11" s="12"/>
      <c r="KHZ11" s="12"/>
      <c r="KIA11" s="12"/>
      <c r="KIB11" s="12"/>
      <c r="KIC11" s="12"/>
      <c r="KID11" s="12"/>
      <c r="KIE11" s="12"/>
      <c r="KIF11" s="12"/>
      <c r="KIG11" s="12"/>
      <c r="KIH11" s="12"/>
      <c r="KII11" s="12"/>
      <c r="KIJ11" s="12"/>
      <c r="KIK11" s="12"/>
      <c r="KIL11" s="12"/>
      <c r="KIM11" s="12"/>
      <c r="KIN11" s="12"/>
      <c r="KIO11" s="12"/>
      <c r="KIP11" s="12"/>
      <c r="KIQ11" s="12"/>
      <c r="KIR11" s="12"/>
      <c r="KIS11" s="12"/>
      <c r="KIT11" s="12"/>
      <c r="KIU11" s="12"/>
      <c r="KIV11" s="12"/>
      <c r="KIW11" s="12"/>
      <c r="KIX11" s="12"/>
      <c r="KIY11" s="12"/>
      <c r="KIZ11" s="12"/>
      <c r="KJA11" s="12"/>
      <c r="KJB11" s="12"/>
      <c r="KJC11" s="12"/>
      <c r="KJD11" s="12"/>
      <c r="KJE11" s="12"/>
      <c r="KJF11" s="12"/>
      <c r="KJG11" s="12"/>
      <c r="KJH11" s="12"/>
      <c r="KJI11" s="12"/>
      <c r="KJJ11" s="12"/>
      <c r="KJK11" s="12"/>
      <c r="KJL11" s="12"/>
      <c r="KJM11" s="12"/>
      <c r="KJN11" s="12"/>
      <c r="KJO11" s="12"/>
      <c r="KJP11" s="12"/>
      <c r="KJQ11" s="12"/>
      <c r="KJR11" s="12"/>
      <c r="KJS11" s="12"/>
      <c r="KJT11" s="12"/>
      <c r="KJU11" s="12"/>
      <c r="KJV11" s="12"/>
      <c r="KJW11" s="12"/>
      <c r="KJX11" s="12"/>
      <c r="KJY11" s="12"/>
      <c r="KJZ11" s="12"/>
      <c r="KKA11" s="12"/>
      <c r="KKB11" s="12"/>
      <c r="KKC11" s="12"/>
      <c r="KKD11" s="12"/>
      <c r="KKE11" s="12"/>
      <c r="KKF11" s="12"/>
      <c r="KKG11" s="12"/>
      <c r="KKH11" s="12"/>
      <c r="KKI11" s="12"/>
      <c r="KKJ11" s="12"/>
      <c r="KKK11" s="12"/>
      <c r="KKL11" s="12"/>
      <c r="KKM11" s="12"/>
      <c r="KKN11" s="12"/>
      <c r="KKO11" s="12"/>
      <c r="KKP11" s="12"/>
      <c r="KKQ11" s="12"/>
      <c r="KKR11" s="12"/>
      <c r="KKS11" s="12"/>
      <c r="KKT11" s="12"/>
      <c r="KKU11" s="12"/>
      <c r="KKV11" s="12"/>
      <c r="KKW11" s="12"/>
      <c r="KKX11" s="12"/>
      <c r="KKY11" s="12"/>
      <c r="KKZ11" s="12"/>
      <c r="KLA11" s="12"/>
      <c r="KLB11" s="12"/>
      <c r="KLC11" s="12"/>
      <c r="KLD11" s="12"/>
      <c r="KLE11" s="12"/>
      <c r="KLF11" s="12"/>
      <c r="KLG11" s="12"/>
      <c r="KLH11" s="12"/>
      <c r="KLI11" s="12"/>
      <c r="KLJ11" s="12"/>
      <c r="KLK11" s="12"/>
      <c r="KLL11" s="12"/>
      <c r="KLM11" s="12"/>
      <c r="KLN11" s="12"/>
      <c r="KLO11" s="12"/>
      <c r="KLP11" s="12"/>
      <c r="KLQ11" s="12"/>
      <c r="KLR11" s="12"/>
      <c r="KLS11" s="12"/>
      <c r="KLT11" s="12"/>
      <c r="KLU11" s="12"/>
      <c r="KLV11" s="12"/>
      <c r="KLW11" s="12"/>
      <c r="KLX11" s="12"/>
      <c r="KLY11" s="12"/>
      <c r="KLZ11" s="12"/>
      <c r="KMA11" s="12"/>
      <c r="KMB11" s="12"/>
      <c r="KMC11" s="12"/>
      <c r="KMD11" s="12"/>
      <c r="KME11" s="12"/>
      <c r="KMF11" s="12"/>
      <c r="KMG11" s="12"/>
      <c r="KMH11" s="12"/>
      <c r="KMI11" s="12"/>
      <c r="KMJ11" s="12"/>
      <c r="KMK11" s="12"/>
      <c r="KML11" s="12"/>
      <c r="KMM11" s="12"/>
      <c r="KMN11" s="12"/>
      <c r="KMO11" s="12"/>
      <c r="KMP11" s="12"/>
      <c r="KMQ11" s="12"/>
      <c r="KMR11" s="12"/>
      <c r="KMS11" s="12"/>
      <c r="KMT11" s="12"/>
      <c r="KMU11" s="12"/>
      <c r="KMV11" s="12"/>
      <c r="KMW11" s="12"/>
      <c r="KMX11" s="12"/>
      <c r="KMY11" s="12"/>
      <c r="KMZ11" s="12"/>
      <c r="KNA11" s="12"/>
      <c r="KNB11" s="12"/>
      <c r="KNC11" s="12"/>
      <c r="KND11" s="12"/>
      <c r="KNE11" s="12"/>
      <c r="KNF11" s="12"/>
      <c r="KNG11" s="12"/>
      <c r="KNH11" s="12"/>
      <c r="KNI11" s="12"/>
      <c r="KNJ11" s="12"/>
      <c r="KNK11" s="12"/>
      <c r="KNL11" s="12"/>
      <c r="KNM11" s="12"/>
      <c r="KNN11" s="12"/>
      <c r="KNO11" s="12"/>
      <c r="KNP11" s="12"/>
      <c r="KNQ11" s="12"/>
      <c r="KNR11" s="12"/>
      <c r="KNS11" s="12"/>
      <c r="KNT11" s="12"/>
      <c r="KNU11" s="12"/>
      <c r="KNV11" s="12"/>
      <c r="KNW11" s="12"/>
      <c r="KNX11" s="12"/>
      <c r="KNY11" s="12"/>
      <c r="KNZ11" s="12"/>
      <c r="KOA11" s="12"/>
      <c r="KOB11" s="12"/>
      <c r="KOC11" s="12"/>
      <c r="KOD11" s="12"/>
      <c r="KOE11" s="12"/>
      <c r="KOF11" s="12"/>
      <c r="KOG11" s="12"/>
      <c r="KOH11" s="12"/>
      <c r="KOI11" s="12"/>
      <c r="KOJ11" s="12"/>
      <c r="KOK11" s="12"/>
      <c r="KOL11" s="12"/>
      <c r="KOM11" s="12"/>
      <c r="KON11" s="12"/>
      <c r="KOO11" s="12"/>
      <c r="KOP11" s="12"/>
      <c r="KOQ11" s="12"/>
      <c r="KOR11" s="12"/>
      <c r="KOS11" s="12"/>
      <c r="KOT11" s="12"/>
      <c r="KOU11" s="12"/>
      <c r="KOV11" s="12"/>
      <c r="KOW11" s="12"/>
      <c r="KOX11" s="12"/>
      <c r="KOY11" s="12"/>
      <c r="KOZ11" s="12"/>
      <c r="KPA11" s="12"/>
      <c r="KPB11" s="12"/>
      <c r="KPC11" s="12"/>
      <c r="KPD11" s="12"/>
      <c r="KPE11" s="12"/>
      <c r="KPF11" s="12"/>
      <c r="KPG11" s="12"/>
      <c r="KPH11" s="12"/>
      <c r="KPI11" s="12"/>
      <c r="KPJ11" s="12"/>
      <c r="KPK11" s="12"/>
      <c r="KPL11" s="12"/>
      <c r="KPM11" s="12"/>
      <c r="KPN11" s="12"/>
      <c r="KPO11" s="12"/>
      <c r="KPP11" s="12"/>
      <c r="KPQ11" s="12"/>
      <c r="KPR11" s="12"/>
      <c r="KPS11" s="12"/>
      <c r="KPT11" s="12"/>
      <c r="KPU11" s="12"/>
      <c r="KPV11" s="12"/>
      <c r="KPW11" s="12"/>
      <c r="KPX11" s="12"/>
      <c r="KPY11" s="12"/>
      <c r="KPZ11" s="12"/>
      <c r="KQA11" s="12"/>
      <c r="KQB11" s="12"/>
      <c r="KQC11" s="12"/>
      <c r="KQD11" s="12"/>
      <c r="KQE11" s="12"/>
      <c r="KQF11" s="12"/>
      <c r="KQG11" s="12"/>
      <c r="KQH11" s="12"/>
      <c r="KQI11" s="12"/>
      <c r="KQJ11" s="12"/>
      <c r="KQK11" s="12"/>
      <c r="KQL11" s="12"/>
      <c r="KQM11" s="12"/>
      <c r="KQN11" s="12"/>
      <c r="KQO11" s="12"/>
      <c r="KQP11" s="12"/>
      <c r="KQQ11" s="12"/>
      <c r="KQR11" s="12"/>
      <c r="KQS11" s="12"/>
      <c r="KQT11" s="12"/>
      <c r="KQU11" s="12"/>
      <c r="KQV11" s="12"/>
      <c r="KQW11" s="12"/>
      <c r="KQX11" s="12"/>
      <c r="KQY11" s="12"/>
      <c r="KQZ11" s="12"/>
      <c r="KRA11" s="12"/>
      <c r="KRB11" s="12"/>
      <c r="KRC11" s="12"/>
      <c r="KRD11" s="12"/>
      <c r="KRE11" s="12"/>
      <c r="KRF11" s="12"/>
      <c r="KRG11" s="12"/>
      <c r="KRH11" s="12"/>
      <c r="KRI11" s="12"/>
      <c r="KRJ11" s="12"/>
      <c r="KRK11" s="12"/>
      <c r="KRL11" s="12"/>
      <c r="KRM11" s="12"/>
      <c r="KRN11" s="12"/>
      <c r="KRO11" s="12"/>
      <c r="KRP11" s="12"/>
      <c r="KRQ11" s="12"/>
      <c r="KRR11" s="12"/>
      <c r="KRS11" s="12"/>
      <c r="KRT11" s="12"/>
      <c r="KRU11" s="12"/>
      <c r="KRV11" s="12"/>
      <c r="KRW11" s="12"/>
      <c r="KRX11" s="12"/>
      <c r="KRY11" s="12"/>
      <c r="KRZ11" s="12"/>
      <c r="KSA11" s="12"/>
      <c r="KSB11" s="12"/>
      <c r="KSC11" s="12"/>
      <c r="KSD11" s="12"/>
      <c r="KSE11" s="12"/>
      <c r="KSF11" s="12"/>
      <c r="KSG11" s="12"/>
      <c r="KSH11" s="12"/>
      <c r="KSI11" s="12"/>
      <c r="KSJ11" s="12"/>
      <c r="KSK11" s="12"/>
      <c r="KSL11" s="12"/>
      <c r="KSM11" s="12"/>
      <c r="KSN11" s="12"/>
      <c r="KSO11" s="12"/>
      <c r="KSP11" s="12"/>
      <c r="KSQ11" s="12"/>
      <c r="KSR11" s="12"/>
      <c r="KSS11" s="12"/>
      <c r="KST11" s="12"/>
      <c r="KSU11" s="12"/>
      <c r="KSV11" s="12"/>
      <c r="KSW11" s="12"/>
      <c r="KSX11" s="12"/>
      <c r="KSY11" s="12"/>
      <c r="KSZ11" s="12"/>
      <c r="KTA11" s="12"/>
      <c r="KTB11" s="12"/>
      <c r="KTC11" s="12"/>
      <c r="KTD11" s="12"/>
      <c r="KTE11" s="12"/>
      <c r="KTF11" s="12"/>
      <c r="KTG11" s="12"/>
      <c r="KTH11" s="12"/>
      <c r="KTI11" s="12"/>
      <c r="KTJ11" s="12"/>
      <c r="KTK11" s="12"/>
      <c r="KTL11" s="12"/>
      <c r="KTM11" s="12"/>
      <c r="KTN11" s="12"/>
      <c r="KTO11" s="12"/>
      <c r="KTP11" s="12"/>
      <c r="KTQ11" s="12"/>
      <c r="KTR11" s="12"/>
      <c r="KTS11" s="12"/>
      <c r="KTT11" s="12"/>
      <c r="KTU11" s="12"/>
      <c r="KTV11" s="12"/>
      <c r="KTW11" s="12"/>
      <c r="KTX11" s="12"/>
      <c r="KTY11" s="12"/>
      <c r="KTZ11" s="12"/>
      <c r="KUA11" s="12"/>
      <c r="KUB11" s="12"/>
      <c r="KUC11" s="12"/>
      <c r="KUD11" s="12"/>
      <c r="KUE11" s="12"/>
      <c r="KUF11" s="12"/>
      <c r="KUG11" s="12"/>
      <c r="KUH11" s="12"/>
      <c r="KUI11" s="12"/>
      <c r="KUJ11" s="12"/>
      <c r="KUK11" s="12"/>
      <c r="KUL11" s="12"/>
      <c r="KUM11" s="12"/>
      <c r="KUN11" s="12"/>
      <c r="KUO11" s="12"/>
      <c r="KUP11" s="12"/>
      <c r="KUQ11" s="12"/>
      <c r="KUR11" s="12"/>
      <c r="KUS11" s="12"/>
      <c r="KUT11" s="12"/>
      <c r="KUU11" s="12"/>
      <c r="KUV11" s="12"/>
      <c r="KUW11" s="12"/>
      <c r="KUX11" s="12"/>
      <c r="KUY11" s="12"/>
      <c r="KUZ11" s="12"/>
      <c r="KVA11" s="12"/>
      <c r="KVB11" s="12"/>
      <c r="KVC11" s="12"/>
      <c r="KVD11" s="12"/>
      <c r="KVE11" s="12"/>
      <c r="KVF11" s="12"/>
      <c r="KVG11" s="12"/>
      <c r="KVH11" s="12"/>
      <c r="KVI11" s="12"/>
      <c r="KVJ11" s="12"/>
      <c r="KVK11" s="12"/>
      <c r="KVL11" s="12"/>
      <c r="KVM11" s="12"/>
      <c r="KVN11" s="12"/>
      <c r="KVO11" s="12"/>
      <c r="KVP11" s="12"/>
      <c r="KVQ11" s="12"/>
      <c r="KVR11" s="12"/>
      <c r="KVS11" s="12"/>
      <c r="KVT11" s="12"/>
      <c r="KVU11" s="12"/>
      <c r="KVV11" s="12"/>
      <c r="KVW11" s="12"/>
      <c r="KVX11" s="12"/>
      <c r="KVY11" s="12"/>
      <c r="KVZ11" s="12"/>
      <c r="KWA11" s="12"/>
      <c r="KWB11" s="12"/>
      <c r="KWC11" s="12"/>
      <c r="KWD11" s="12"/>
      <c r="KWE11" s="12"/>
      <c r="KWF11" s="12"/>
      <c r="KWG11" s="12"/>
      <c r="KWH11" s="12"/>
      <c r="KWI11" s="12"/>
      <c r="KWJ11" s="12"/>
      <c r="KWK11" s="12"/>
      <c r="KWL11" s="12"/>
      <c r="KWM11" s="12"/>
      <c r="KWN11" s="12"/>
      <c r="KWO11" s="12"/>
      <c r="KWP11" s="12"/>
      <c r="KWQ11" s="12"/>
      <c r="KWR11" s="12"/>
      <c r="KWS11" s="12"/>
      <c r="KWT11" s="12"/>
      <c r="KWU11" s="12"/>
      <c r="KWV11" s="12"/>
      <c r="KWW11" s="12"/>
      <c r="KWX11" s="12"/>
      <c r="KWY11" s="12"/>
      <c r="KWZ11" s="12"/>
      <c r="KXA11" s="12"/>
      <c r="KXB11" s="12"/>
      <c r="KXC11" s="12"/>
      <c r="KXD11" s="12"/>
      <c r="KXE11" s="12"/>
      <c r="KXF11" s="12"/>
      <c r="KXG11" s="12"/>
      <c r="KXH11" s="12"/>
      <c r="KXI11" s="12"/>
      <c r="KXJ11" s="12"/>
      <c r="KXK11" s="12"/>
      <c r="KXL11" s="12"/>
      <c r="KXM11" s="12"/>
      <c r="KXN11" s="12"/>
      <c r="KXO11" s="12"/>
      <c r="KXP11" s="12"/>
      <c r="KXQ11" s="12"/>
      <c r="KXR11" s="12"/>
      <c r="KXS11" s="12"/>
      <c r="KXT11" s="12"/>
      <c r="KXU11" s="12"/>
      <c r="KXV11" s="12"/>
      <c r="KXW11" s="12"/>
      <c r="KXX11" s="12"/>
      <c r="KXY11" s="12"/>
      <c r="KXZ11" s="12"/>
      <c r="KYA11" s="12"/>
      <c r="KYB11" s="12"/>
      <c r="KYC11" s="12"/>
      <c r="KYD11" s="12"/>
      <c r="KYE11" s="12"/>
      <c r="KYF11" s="12"/>
      <c r="KYG11" s="12"/>
      <c r="KYH11" s="12"/>
      <c r="KYI11" s="12"/>
      <c r="KYJ11" s="12"/>
      <c r="KYK11" s="12"/>
      <c r="KYL11" s="12"/>
      <c r="KYM11" s="12"/>
      <c r="KYN11" s="12"/>
      <c r="KYO11" s="12"/>
      <c r="KYP11" s="12"/>
      <c r="KYQ11" s="12"/>
      <c r="KYR11" s="12"/>
      <c r="KYS11" s="12"/>
      <c r="KYT11" s="12"/>
      <c r="KYU11" s="12"/>
      <c r="KYV11" s="12"/>
      <c r="KYW11" s="12"/>
      <c r="KYX11" s="12"/>
      <c r="KYY11" s="12"/>
      <c r="KYZ11" s="12"/>
      <c r="KZA11" s="12"/>
      <c r="KZB11" s="12"/>
      <c r="KZC11" s="12"/>
      <c r="KZD11" s="12"/>
      <c r="KZE11" s="12"/>
      <c r="KZF11" s="12"/>
      <c r="KZG11" s="12"/>
      <c r="KZH11" s="12"/>
      <c r="KZI11" s="12"/>
      <c r="KZJ11" s="12"/>
      <c r="KZK11" s="12"/>
      <c r="KZL11" s="12"/>
      <c r="KZM11" s="12"/>
      <c r="KZN11" s="12"/>
      <c r="KZO11" s="12"/>
      <c r="KZP11" s="12"/>
      <c r="KZQ11" s="12"/>
      <c r="KZR11" s="12"/>
      <c r="KZS11" s="12"/>
      <c r="KZT11" s="12"/>
      <c r="KZU11" s="12"/>
      <c r="KZV11" s="12"/>
      <c r="KZW11" s="12"/>
      <c r="KZX11" s="12"/>
      <c r="KZY11" s="12"/>
      <c r="KZZ11" s="12"/>
      <c r="LAA11" s="12"/>
      <c r="LAB11" s="12"/>
      <c r="LAC11" s="12"/>
      <c r="LAD11" s="12"/>
      <c r="LAE11" s="12"/>
      <c r="LAF11" s="12"/>
      <c r="LAG11" s="12"/>
      <c r="LAH11" s="12"/>
      <c r="LAI11" s="12"/>
      <c r="LAJ11" s="12"/>
      <c r="LAK11" s="12"/>
      <c r="LAL11" s="12"/>
      <c r="LAM11" s="12"/>
      <c r="LAN11" s="12"/>
      <c r="LAO11" s="12"/>
      <c r="LAP11" s="12"/>
      <c r="LAQ11" s="12"/>
      <c r="LAR11" s="12"/>
      <c r="LAS11" s="12"/>
      <c r="LAT11" s="12"/>
      <c r="LAU11" s="12"/>
      <c r="LAV11" s="12"/>
      <c r="LAW11" s="12"/>
      <c r="LAX11" s="12"/>
      <c r="LAY11" s="12"/>
      <c r="LAZ11" s="12"/>
      <c r="LBA11" s="12"/>
      <c r="LBB11" s="12"/>
      <c r="LBC11" s="12"/>
      <c r="LBD11" s="12"/>
      <c r="LBE11" s="12"/>
      <c r="LBF11" s="12"/>
      <c r="LBG11" s="12"/>
      <c r="LBH11" s="12"/>
      <c r="LBI11" s="12"/>
      <c r="LBJ11" s="12"/>
      <c r="LBK11" s="12"/>
      <c r="LBL11" s="12"/>
      <c r="LBM11" s="12"/>
      <c r="LBN11" s="12"/>
      <c r="LBO11" s="12"/>
      <c r="LBP11" s="12"/>
      <c r="LBQ11" s="12"/>
      <c r="LBR11" s="12"/>
      <c r="LBS11" s="12"/>
      <c r="LBT11" s="12"/>
      <c r="LBU11" s="12"/>
      <c r="LBV11" s="12"/>
      <c r="LBW11" s="12"/>
      <c r="LBX11" s="12"/>
      <c r="LBY11" s="12"/>
      <c r="LBZ11" s="12"/>
      <c r="LCA11" s="12"/>
      <c r="LCB11" s="12"/>
      <c r="LCC11" s="12"/>
      <c r="LCD11" s="12"/>
      <c r="LCE11" s="12"/>
      <c r="LCF11" s="12"/>
      <c r="LCG11" s="12"/>
      <c r="LCH11" s="12"/>
      <c r="LCI11" s="12"/>
      <c r="LCJ11" s="12"/>
      <c r="LCK11" s="12"/>
      <c r="LCL11" s="12"/>
      <c r="LCM11" s="12"/>
      <c r="LCN11" s="12"/>
      <c r="LCO11" s="12"/>
      <c r="LCP11" s="12"/>
      <c r="LCQ11" s="12"/>
      <c r="LCR11" s="12"/>
      <c r="LCS11" s="12"/>
      <c r="LCT11" s="12"/>
      <c r="LCU11" s="12"/>
      <c r="LCV11" s="12"/>
      <c r="LCW11" s="12"/>
      <c r="LCX11" s="12"/>
      <c r="LCY11" s="12"/>
      <c r="LCZ11" s="12"/>
      <c r="LDA11" s="12"/>
      <c r="LDB11" s="12"/>
      <c r="LDC11" s="12"/>
      <c r="LDD11" s="12"/>
      <c r="LDE11" s="12"/>
      <c r="LDF11" s="12"/>
      <c r="LDG11" s="12"/>
      <c r="LDH11" s="12"/>
      <c r="LDI11" s="12"/>
      <c r="LDJ11" s="12"/>
      <c r="LDK11" s="12"/>
      <c r="LDL11" s="12"/>
      <c r="LDM11" s="12"/>
      <c r="LDN11" s="12"/>
      <c r="LDO11" s="12"/>
      <c r="LDP11" s="12"/>
      <c r="LDQ11" s="12"/>
      <c r="LDR11" s="12"/>
      <c r="LDS11" s="12"/>
      <c r="LDT11" s="12"/>
      <c r="LDU11" s="12"/>
      <c r="LDV11" s="12"/>
      <c r="LDW11" s="12"/>
      <c r="LDX11" s="12"/>
      <c r="LDY11" s="12"/>
      <c r="LDZ11" s="12"/>
      <c r="LEA11" s="12"/>
      <c r="LEB11" s="12"/>
      <c r="LEC11" s="12"/>
      <c r="LED11" s="12"/>
      <c r="LEE11" s="12"/>
      <c r="LEF11" s="12"/>
      <c r="LEG11" s="12"/>
      <c r="LEH11" s="12"/>
      <c r="LEI11" s="12"/>
      <c r="LEJ11" s="12"/>
      <c r="LEK11" s="12"/>
      <c r="LEL11" s="12"/>
      <c r="LEM11" s="12"/>
      <c r="LEN11" s="12"/>
      <c r="LEO11" s="12"/>
      <c r="LEP11" s="12"/>
      <c r="LEQ11" s="12"/>
      <c r="LER11" s="12"/>
      <c r="LES11" s="12"/>
      <c r="LET11" s="12"/>
      <c r="LEU11" s="12"/>
      <c r="LEV11" s="12"/>
      <c r="LEW11" s="12"/>
      <c r="LEX11" s="12"/>
      <c r="LEY11" s="12"/>
      <c r="LEZ11" s="12"/>
      <c r="LFA11" s="12"/>
      <c r="LFB11" s="12"/>
      <c r="LFC11" s="12"/>
      <c r="LFD11" s="12"/>
      <c r="LFE11" s="12"/>
      <c r="LFF11" s="12"/>
      <c r="LFG11" s="12"/>
      <c r="LFH11" s="12"/>
      <c r="LFI11" s="12"/>
      <c r="LFJ11" s="12"/>
      <c r="LFK11" s="12"/>
      <c r="LFL11" s="12"/>
      <c r="LFM11" s="12"/>
      <c r="LFN11" s="12"/>
      <c r="LFO11" s="12"/>
      <c r="LFP11" s="12"/>
      <c r="LFQ11" s="12"/>
      <c r="LFR11" s="12"/>
      <c r="LFS11" s="12"/>
      <c r="LFT11" s="12"/>
      <c r="LFU11" s="12"/>
      <c r="LFV11" s="12"/>
      <c r="LFW11" s="12"/>
      <c r="LFX11" s="12"/>
      <c r="LFY11" s="12"/>
      <c r="LFZ11" s="12"/>
      <c r="LGA11" s="12"/>
      <c r="LGB11" s="12"/>
      <c r="LGC11" s="12"/>
      <c r="LGD11" s="12"/>
      <c r="LGE11" s="12"/>
      <c r="LGF11" s="12"/>
      <c r="LGG11" s="12"/>
      <c r="LGH11" s="12"/>
      <c r="LGI11" s="12"/>
      <c r="LGJ11" s="12"/>
      <c r="LGK11" s="12"/>
      <c r="LGL11" s="12"/>
      <c r="LGM11" s="12"/>
      <c r="LGN11" s="12"/>
      <c r="LGO11" s="12"/>
      <c r="LGP11" s="12"/>
      <c r="LGQ11" s="12"/>
      <c r="LGR11" s="12"/>
      <c r="LGS11" s="12"/>
      <c r="LGT11" s="12"/>
      <c r="LGU11" s="12"/>
      <c r="LGV11" s="12"/>
      <c r="LGW11" s="12"/>
      <c r="LGX11" s="12"/>
      <c r="LGY11" s="12"/>
      <c r="LGZ11" s="12"/>
      <c r="LHA11" s="12"/>
      <c r="LHB11" s="12"/>
      <c r="LHC11" s="12"/>
      <c r="LHD11" s="12"/>
      <c r="LHE11" s="12"/>
      <c r="LHF11" s="12"/>
      <c r="LHG11" s="12"/>
      <c r="LHH11" s="12"/>
      <c r="LHI11" s="12"/>
      <c r="LHJ11" s="12"/>
      <c r="LHK11" s="12"/>
      <c r="LHL11" s="12"/>
      <c r="LHM11" s="12"/>
      <c r="LHN11" s="12"/>
      <c r="LHO11" s="12"/>
      <c r="LHP11" s="12"/>
      <c r="LHQ11" s="12"/>
      <c r="LHR11" s="12"/>
      <c r="LHS11" s="12"/>
      <c r="LHT11" s="12"/>
      <c r="LHU11" s="12"/>
      <c r="LHV11" s="12"/>
      <c r="LHW11" s="12"/>
      <c r="LHX11" s="12"/>
      <c r="LHY11" s="12"/>
      <c r="LHZ11" s="12"/>
      <c r="LIA11" s="12"/>
      <c r="LIB11" s="12"/>
      <c r="LIC11" s="12"/>
      <c r="LID11" s="12"/>
      <c r="LIE11" s="12"/>
      <c r="LIF11" s="12"/>
      <c r="LIG11" s="12"/>
      <c r="LIH11" s="12"/>
      <c r="LII11" s="12"/>
      <c r="LIJ11" s="12"/>
      <c r="LIK11" s="12"/>
      <c r="LIL11" s="12"/>
      <c r="LIM11" s="12"/>
      <c r="LIN11" s="12"/>
      <c r="LIO11" s="12"/>
      <c r="LIP11" s="12"/>
      <c r="LIQ11" s="12"/>
      <c r="LIR11" s="12"/>
      <c r="LIS11" s="12"/>
      <c r="LIT11" s="12"/>
      <c r="LIU11" s="12"/>
      <c r="LIV11" s="12"/>
      <c r="LIW11" s="12"/>
      <c r="LIX11" s="12"/>
      <c r="LIY11" s="12"/>
      <c r="LIZ11" s="12"/>
      <c r="LJA11" s="12"/>
      <c r="LJB11" s="12"/>
      <c r="LJC11" s="12"/>
      <c r="LJD11" s="12"/>
      <c r="LJE11" s="12"/>
      <c r="LJF11" s="12"/>
      <c r="LJG11" s="12"/>
      <c r="LJH11" s="12"/>
      <c r="LJI11" s="12"/>
      <c r="LJJ11" s="12"/>
      <c r="LJK11" s="12"/>
      <c r="LJL11" s="12"/>
      <c r="LJM11" s="12"/>
      <c r="LJN11" s="12"/>
      <c r="LJO11" s="12"/>
      <c r="LJP11" s="12"/>
      <c r="LJQ11" s="12"/>
      <c r="LJR11" s="12"/>
      <c r="LJS11" s="12"/>
      <c r="LJT11" s="12"/>
      <c r="LJU11" s="12"/>
      <c r="LJV11" s="12"/>
      <c r="LJW11" s="12"/>
      <c r="LJX11" s="12"/>
      <c r="LJY11" s="12"/>
      <c r="LJZ11" s="12"/>
      <c r="LKA11" s="12"/>
      <c r="LKB11" s="12"/>
      <c r="LKC11" s="12"/>
      <c r="LKD11" s="12"/>
      <c r="LKE11" s="12"/>
      <c r="LKF11" s="12"/>
      <c r="LKG11" s="12"/>
      <c r="LKH11" s="12"/>
      <c r="LKI11" s="12"/>
      <c r="LKJ11" s="12"/>
      <c r="LKK11" s="12"/>
      <c r="LKL11" s="12"/>
      <c r="LKM11" s="12"/>
      <c r="LKN11" s="12"/>
      <c r="LKO11" s="12"/>
      <c r="LKP11" s="12"/>
      <c r="LKQ11" s="12"/>
      <c r="LKR11" s="12"/>
      <c r="LKS11" s="12"/>
      <c r="LKT11" s="12"/>
      <c r="LKU11" s="12"/>
      <c r="LKV11" s="12"/>
      <c r="LKW11" s="12"/>
      <c r="LKX11" s="12"/>
      <c r="LKY11" s="12"/>
      <c r="LKZ11" s="12"/>
      <c r="LLA11" s="12"/>
      <c r="LLB11" s="12"/>
      <c r="LLC11" s="12"/>
      <c r="LLD11" s="12"/>
      <c r="LLE11" s="12"/>
      <c r="LLF11" s="12"/>
      <c r="LLG11" s="12"/>
      <c r="LLH11" s="12"/>
      <c r="LLI11" s="12"/>
      <c r="LLJ11" s="12"/>
      <c r="LLK11" s="12"/>
      <c r="LLL11" s="12"/>
      <c r="LLM11" s="12"/>
      <c r="LLN11" s="12"/>
      <c r="LLO11" s="12"/>
      <c r="LLP11" s="12"/>
      <c r="LLQ11" s="12"/>
      <c r="LLR11" s="12"/>
      <c r="LLS11" s="12"/>
      <c r="LLT11" s="12"/>
      <c r="LLU11" s="12"/>
      <c r="LLV11" s="12"/>
      <c r="LLW11" s="12"/>
      <c r="LLX11" s="12"/>
      <c r="LLY11" s="12"/>
      <c r="LLZ11" s="12"/>
      <c r="LMA11" s="12"/>
      <c r="LMB11" s="12"/>
      <c r="LMC11" s="12"/>
      <c r="LMD11" s="12"/>
      <c r="LME11" s="12"/>
      <c r="LMF11" s="12"/>
      <c r="LMG11" s="12"/>
      <c r="LMH11" s="12"/>
      <c r="LMI11" s="12"/>
      <c r="LMJ11" s="12"/>
      <c r="LMK11" s="12"/>
      <c r="LML11" s="12"/>
      <c r="LMM11" s="12"/>
      <c r="LMN11" s="12"/>
      <c r="LMO11" s="12"/>
      <c r="LMP11" s="12"/>
      <c r="LMQ11" s="12"/>
      <c r="LMR11" s="12"/>
      <c r="LMS11" s="12"/>
      <c r="LMT11" s="12"/>
      <c r="LMU11" s="12"/>
      <c r="LMV11" s="12"/>
      <c r="LMW11" s="12"/>
      <c r="LMX11" s="12"/>
      <c r="LMY11" s="12"/>
      <c r="LMZ11" s="12"/>
      <c r="LNA11" s="12"/>
      <c r="LNB11" s="12"/>
      <c r="LNC11" s="12"/>
      <c r="LND11" s="12"/>
      <c r="LNE11" s="12"/>
      <c r="LNF11" s="12"/>
      <c r="LNG11" s="12"/>
      <c r="LNH11" s="12"/>
      <c r="LNI11" s="12"/>
      <c r="LNJ11" s="12"/>
      <c r="LNK11" s="12"/>
      <c r="LNL11" s="12"/>
      <c r="LNM11" s="12"/>
      <c r="LNN11" s="12"/>
      <c r="LNO11" s="12"/>
      <c r="LNP11" s="12"/>
      <c r="LNQ11" s="12"/>
      <c r="LNR11" s="12"/>
      <c r="LNS11" s="12"/>
      <c r="LNT11" s="12"/>
      <c r="LNU11" s="12"/>
      <c r="LNV11" s="12"/>
      <c r="LNW11" s="12"/>
      <c r="LNX11" s="12"/>
      <c r="LNY11" s="12"/>
      <c r="LNZ11" s="12"/>
      <c r="LOA11" s="12"/>
      <c r="LOB11" s="12"/>
      <c r="LOC11" s="12"/>
      <c r="LOD11" s="12"/>
      <c r="LOE11" s="12"/>
      <c r="LOF11" s="12"/>
      <c r="LOG11" s="12"/>
      <c r="LOH11" s="12"/>
      <c r="LOI11" s="12"/>
      <c r="LOJ11" s="12"/>
      <c r="LOK11" s="12"/>
      <c r="LOL11" s="12"/>
      <c r="LOM11" s="12"/>
      <c r="LON11" s="12"/>
      <c r="LOO11" s="12"/>
      <c r="LOP11" s="12"/>
      <c r="LOQ11" s="12"/>
      <c r="LOR11" s="12"/>
      <c r="LOS11" s="12"/>
      <c r="LOT11" s="12"/>
      <c r="LOU11" s="12"/>
      <c r="LOV11" s="12"/>
      <c r="LOW11" s="12"/>
      <c r="LOX11" s="12"/>
      <c r="LOY11" s="12"/>
      <c r="LOZ11" s="12"/>
      <c r="LPA11" s="12"/>
      <c r="LPB11" s="12"/>
      <c r="LPC11" s="12"/>
      <c r="LPD11" s="12"/>
      <c r="LPE11" s="12"/>
      <c r="LPF11" s="12"/>
      <c r="LPG11" s="12"/>
      <c r="LPH11" s="12"/>
      <c r="LPI11" s="12"/>
      <c r="LPJ11" s="12"/>
      <c r="LPK11" s="12"/>
      <c r="LPL11" s="12"/>
      <c r="LPM11" s="12"/>
      <c r="LPN11" s="12"/>
      <c r="LPO11" s="12"/>
      <c r="LPP11" s="12"/>
      <c r="LPQ11" s="12"/>
      <c r="LPR11" s="12"/>
      <c r="LPS11" s="12"/>
      <c r="LPT11" s="12"/>
      <c r="LPU11" s="12"/>
      <c r="LPV11" s="12"/>
      <c r="LPW11" s="12"/>
      <c r="LPX11" s="12"/>
      <c r="LPY11" s="12"/>
      <c r="LPZ11" s="12"/>
      <c r="LQA11" s="12"/>
      <c r="LQB11" s="12"/>
      <c r="LQC11" s="12"/>
      <c r="LQD11" s="12"/>
      <c r="LQE11" s="12"/>
      <c r="LQF11" s="12"/>
      <c r="LQG11" s="12"/>
      <c r="LQH11" s="12"/>
      <c r="LQI11" s="12"/>
      <c r="LQJ11" s="12"/>
      <c r="LQK11" s="12"/>
      <c r="LQL11" s="12"/>
      <c r="LQM11" s="12"/>
      <c r="LQN11" s="12"/>
      <c r="LQO11" s="12"/>
      <c r="LQP11" s="12"/>
      <c r="LQQ11" s="12"/>
      <c r="LQR11" s="12"/>
      <c r="LQS11" s="12"/>
      <c r="LQT11" s="12"/>
      <c r="LQU11" s="12"/>
      <c r="LQV11" s="12"/>
      <c r="LQW11" s="12"/>
      <c r="LQX11" s="12"/>
      <c r="LQY11" s="12"/>
      <c r="LQZ11" s="12"/>
      <c r="LRA11" s="12"/>
      <c r="LRB11" s="12"/>
      <c r="LRC11" s="12"/>
      <c r="LRD11" s="12"/>
      <c r="LRE11" s="12"/>
      <c r="LRF11" s="12"/>
      <c r="LRG11" s="12"/>
      <c r="LRH11" s="12"/>
      <c r="LRI11" s="12"/>
      <c r="LRJ11" s="12"/>
      <c r="LRK11" s="12"/>
      <c r="LRL11" s="12"/>
      <c r="LRM11" s="12"/>
      <c r="LRN11" s="12"/>
      <c r="LRO11" s="12"/>
      <c r="LRP11" s="12"/>
      <c r="LRQ11" s="12"/>
      <c r="LRR11" s="12"/>
      <c r="LRS11" s="12"/>
      <c r="LRT11" s="12"/>
      <c r="LRU11" s="12"/>
      <c r="LRV11" s="12"/>
      <c r="LRW11" s="12"/>
      <c r="LRX11" s="12"/>
      <c r="LRY11" s="12"/>
      <c r="LRZ11" s="12"/>
      <c r="LSA11" s="12"/>
      <c r="LSB11" s="12"/>
      <c r="LSC11" s="12"/>
      <c r="LSD11" s="12"/>
      <c r="LSE11" s="12"/>
      <c r="LSF11" s="12"/>
      <c r="LSG11" s="12"/>
      <c r="LSH11" s="12"/>
      <c r="LSI11" s="12"/>
      <c r="LSJ11" s="12"/>
      <c r="LSK11" s="12"/>
      <c r="LSL11" s="12"/>
      <c r="LSM11" s="12"/>
      <c r="LSN11" s="12"/>
      <c r="LSO11" s="12"/>
      <c r="LSP11" s="12"/>
      <c r="LSQ11" s="12"/>
      <c r="LSR11" s="12"/>
      <c r="LSS11" s="12"/>
      <c r="LST11" s="12"/>
      <c r="LSU11" s="12"/>
      <c r="LSV11" s="12"/>
      <c r="LSW11" s="12"/>
      <c r="LSX11" s="12"/>
      <c r="LSY11" s="12"/>
      <c r="LSZ11" s="12"/>
      <c r="LTA11" s="12"/>
      <c r="LTB11" s="12"/>
      <c r="LTC11" s="12"/>
      <c r="LTD11" s="12"/>
      <c r="LTE11" s="12"/>
      <c r="LTF11" s="12"/>
      <c r="LTG11" s="12"/>
      <c r="LTH11" s="12"/>
      <c r="LTI11" s="12"/>
      <c r="LTJ11" s="12"/>
      <c r="LTK11" s="12"/>
      <c r="LTL11" s="12"/>
      <c r="LTM11" s="12"/>
      <c r="LTN11" s="12"/>
      <c r="LTO11" s="12"/>
      <c r="LTP11" s="12"/>
      <c r="LTQ11" s="12"/>
      <c r="LTR11" s="12"/>
      <c r="LTS11" s="12"/>
      <c r="LTT11" s="12"/>
      <c r="LTU11" s="12"/>
      <c r="LTV11" s="12"/>
      <c r="LTW11" s="12"/>
      <c r="LTX11" s="12"/>
      <c r="LTY11" s="12"/>
      <c r="LTZ11" s="12"/>
      <c r="LUA11" s="12"/>
      <c r="LUB11" s="12"/>
      <c r="LUC11" s="12"/>
      <c r="LUD11" s="12"/>
      <c r="LUE11" s="12"/>
      <c r="LUF11" s="12"/>
      <c r="LUG11" s="12"/>
      <c r="LUH11" s="12"/>
      <c r="LUI11" s="12"/>
      <c r="LUJ11" s="12"/>
      <c r="LUK11" s="12"/>
      <c r="LUL11" s="12"/>
      <c r="LUM11" s="12"/>
      <c r="LUN11" s="12"/>
      <c r="LUO11" s="12"/>
      <c r="LUP11" s="12"/>
      <c r="LUQ11" s="12"/>
      <c r="LUR11" s="12"/>
      <c r="LUS11" s="12"/>
      <c r="LUT11" s="12"/>
      <c r="LUU11" s="12"/>
      <c r="LUV11" s="12"/>
      <c r="LUW11" s="12"/>
      <c r="LUX11" s="12"/>
      <c r="LUY11" s="12"/>
      <c r="LUZ11" s="12"/>
      <c r="LVA11" s="12"/>
      <c r="LVB11" s="12"/>
      <c r="LVC11" s="12"/>
      <c r="LVD11" s="12"/>
      <c r="LVE11" s="12"/>
      <c r="LVF11" s="12"/>
      <c r="LVG11" s="12"/>
      <c r="LVH11" s="12"/>
      <c r="LVI11" s="12"/>
      <c r="LVJ11" s="12"/>
      <c r="LVK11" s="12"/>
      <c r="LVL11" s="12"/>
      <c r="LVM11" s="12"/>
      <c r="LVN11" s="12"/>
      <c r="LVO11" s="12"/>
      <c r="LVP11" s="12"/>
      <c r="LVQ11" s="12"/>
      <c r="LVR11" s="12"/>
      <c r="LVS11" s="12"/>
      <c r="LVT11" s="12"/>
      <c r="LVU11" s="12"/>
      <c r="LVV11" s="12"/>
      <c r="LVW11" s="12"/>
      <c r="LVX11" s="12"/>
      <c r="LVY11" s="12"/>
      <c r="LVZ11" s="12"/>
      <c r="LWA11" s="12"/>
      <c r="LWB11" s="12"/>
      <c r="LWC11" s="12"/>
      <c r="LWD11" s="12"/>
      <c r="LWE11" s="12"/>
      <c r="LWF11" s="12"/>
      <c r="LWG11" s="12"/>
      <c r="LWH11" s="12"/>
      <c r="LWI11" s="12"/>
      <c r="LWJ11" s="12"/>
      <c r="LWK11" s="12"/>
      <c r="LWL11" s="12"/>
      <c r="LWM11" s="12"/>
      <c r="LWN11" s="12"/>
      <c r="LWO11" s="12"/>
      <c r="LWP11" s="12"/>
      <c r="LWQ11" s="12"/>
      <c r="LWR11" s="12"/>
      <c r="LWS11" s="12"/>
      <c r="LWT11" s="12"/>
      <c r="LWU11" s="12"/>
      <c r="LWV11" s="12"/>
      <c r="LWW11" s="12"/>
      <c r="LWX11" s="12"/>
      <c r="LWY11" s="12"/>
      <c r="LWZ11" s="12"/>
      <c r="LXA11" s="12"/>
      <c r="LXB11" s="12"/>
      <c r="LXC11" s="12"/>
      <c r="LXD11" s="12"/>
      <c r="LXE11" s="12"/>
      <c r="LXF11" s="12"/>
      <c r="LXG11" s="12"/>
      <c r="LXH11" s="12"/>
      <c r="LXI11" s="12"/>
      <c r="LXJ11" s="12"/>
      <c r="LXK11" s="12"/>
      <c r="LXL11" s="12"/>
      <c r="LXM11" s="12"/>
      <c r="LXN11" s="12"/>
      <c r="LXO11" s="12"/>
      <c r="LXP11" s="12"/>
      <c r="LXQ11" s="12"/>
      <c r="LXR11" s="12"/>
      <c r="LXS11" s="12"/>
      <c r="LXT11" s="12"/>
      <c r="LXU11" s="12"/>
      <c r="LXV11" s="12"/>
      <c r="LXW11" s="12"/>
      <c r="LXX11" s="12"/>
      <c r="LXY11" s="12"/>
      <c r="LXZ11" s="12"/>
      <c r="LYA11" s="12"/>
      <c r="LYB11" s="12"/>
      <c r="LYC11" s="12"/>
      <c r="LYD11" s="12"/>
      <c r="LYE11" s="12"/>
      <c r="LYF11" s="12"/>
      <c r="LYG11" s="12"/>
      <c r="LYH11" s="12"/>
      <c r="LYI11" s="12"/>
      <c r="LYJ11" s="12"/>
      <c r="LYK11" s="12"/>
      <c r="LYL11" s="12"/>
      <c r="LYM11" s="12"/>
      <c r="LYN11" s="12"/>
      <c r="LYO11" s="12"/>
      <c r="LYP11" s="12"/>
      <c r="LYQ11" s="12"/>
      <c r="LYR11" s="12"/>
      <c r="LYS11" s="12"/>
      <c r="LYT11" s="12"/>
      <c r="LYU11" s="12"/>
      <c r="LYV11" s="12"/>
      <c r="LYW11" s="12"/>
      <c r="LYX11" s="12"/>
      <c r="LYY11" s="12"/>
      <c r="LYZ11" s="12"/>
      <c r="LZA11" s="12"/>
      <c r="LZB11" s="12"/>
      <c r="LZC11" s="12"/>
      <c r="LZD11" s="12"/>
      <c r="LZE11" s="12"/>
      <c r="LZF11" s="12"/>
      <c r="LZG11" s="12"/>
      <c r="LZH11" s="12"/>
      <c r="LZI11" s="12"/>
      <c r="LZJ11" s="12"/>
      <c r="LZK11" s="12"/>
      <c r="LZL11" s="12"/>
      <c r="LZM11" s="12"/>
      <c r="LZN11" s="12"/>
      <c r="LZO11" s="12"/>
      <c r="LZP11" s="12"/>
      <c r="LZQ11" s="12"/>
      <c r="LZR11" s="12"/>
      <c r="LZS11" s="12"/>
      <c r="LZT11" s="12"/>
      <c r="LZU11" s="12"/>
      <c r="LZV11" s="12"/>
      <c r="LZW11" s="12"/>
      <c r="LZX11" s="12"/>
      <c r="LZY11" s="12"/>
      <c r="LZZ11" s="12"/>
      <c r="MAA11" s="12"/>
      <c r="MAB11" s="12"/>
      <c r="MAC11" s="12"/>
      <c r="MAD11" s="12"/>
      <c r="MAE11" s="12"/>
      <c r="MAF11" s="12"/>
      <c r="MAG11" s="12"/>
      <c r="MAH11" s="12"/>
      <c r="MAI11" s="12"/>
      <c r="MAJ11" s="12"/>
      <c r="MAK11" s="12"/>
      <c r="MAL11" s="12"/>
      <c r="MAM11" s="12"/>
      <c r="MAN11" s="12"/>
      <c r="MAO11" s="12"/>
      <c r="MAP11" s="12"/>
      <c r="MAQ11" s="12"/>
      <c r="MAR11" s="12"/>
      <c r="MAS11" s="12"/>
      <c r="MAT11" s="12"/>
      <c r="MAU11" s="12"/>
      <c r="MAV11" s="12"/>
      <c r="MAW11" s="12"/>
      <c r="MAX11" s="12"/>
      <c r="MAY11" s="12"/>
      <c r="MAZ11" s="12"/>
      <c r="MBA11" s="12"/>
      <c r="MBB11" s="12"/>
      <c r="MBC11" s="12"/>
      <c r="MBD11" s="12"/>
      <c r="MBE11" s="12"/>
      <c r="MBF11" s="12"/>
      <c r="MBG11" s="12"/>
      <c r="MBH11" s="12"/>
      <c r="MBI11" s="12"/>
      <c r="MBJ11" s="12"/>
      <c r="MBK11" s="12"/>
      <c r="MBL11" s="12"/>
      <c r="MBM11" s="12"/>
      <c r="MBN11" s="12"/>
      <c r="MBO11" s="12"/>
      <c r="MBP11" s="12"/>
      <c r="MBQ11" s="12"/>
      <c r="MBR11" s="12"/>
      <c r="MBS11" s="12"/>
      <c r="MBT11" s="12"/>
      <c r="MBU11" s="12"/>
      <c r="MBV11" s="12"/>
      <c r="MBW11" s="12"/>
      <c r="MBX11" s="12"/>
      <c r="MBY11" s="12"/>
      <c r="MBZ11" s="12"/>
      <c r="MCA11" s="12"/>
      <c r="MCB11" s="12"/>
      <c r="MCC11" s="12"/>
      <c r="MCD11" s="12"/>
      <c r="MCE11" s="12"/>
      <c r="MCF11" s="12"/>
      <c r="MCG11" s="12"/>
      <c r="MCH11" s="12"/>
      <c r="MCI11" s="12"/>
      <c r="MCJ11" s="12"/>
      <c r="MCK11" s="12"/>
      <c r="MCL11" s="12"/>
      <c r="MCM11" s="12"/>
      <c r="MCN11" s="12"/>
      <c r="MCO11" s="12"/>
      <c r="MCP11" s="12"/>
      <c r="MCQ11" s="12"/>
      <c r="MCR11" s="12"/>
      <c r="MCS11" s="12"/>
      <c r="MCT11" s="12"/>
      <c r="MCU11" s="12"/>
      <c r="MCV11" s="12"/>
      <c r="MCW11" s="12"/>
      <c r="MCX11" s="12"/>
      <c r="MCY11" s="12"/>
      <c r="MCZ11" s="12"/>
      <c r="MDA11" s="12"/>
      <c r="MDB11" s="12"/>
      <c r="MDC11" s="12"/>
      <c r="MDD11" s="12"/>
      <c r="MDE11" s="12"/>
      <c r="MDF11" s="12"/>
      <c r="MDG11" s="12"/>
      <c r="MDH11" s="12"/>
      <c r="MDI11" s="12"/>
      <c r="MDJ11" s="12"/>
      <c r="MDK11" s="12"/>
      <c r="MDL11" s="12"/>
      <c r="MDM11" s="12"/>
      <c r="MDN11" s="12"/>
      <c r="MDO11" s="12"/>
      <c r="MDP11" s="12"/>
      <c r="MDQ11" s="12"/>
      <c r="MDR11" s="12"/>
      <c r="MDS11" s="12"/>
      <c r="MDT11" s="12"/>
      <c r="MDU11" s="12"/>
      <c r="MDV11" s="12"/>
      <c r="MDW11" s="12"/>
      <c r="MDX11" s="12"/>
      <c r="MDY11" s="12"/>
      <c r="MDZ11" s="12"/>
      <c r="MEA11" s="12"/>
      <c r="MEB11" s="12"/>
      <c r="MEC11" s="12"/>
      <c r="MED11" s="12"/>
      <c r="MEE11" s="12"/>
      <c r="MEF11" s="12"/>
      <c r="MEG11" s="12"/>
      <c r="MEH11" s="12"/>
      <c r="MEI11" s="12"/>
      <c r="MEJ11" s="12"/>
      <c r="MEK11" s="12"/>
      <c r="MEL11" s="12"/>
      <c r="MEM11" s="12"/>
      <c r="MEN11" s="12"/>
      <c r="MEO11" s="12"/>
      <c r="MEP11" s="12"/>
      <c r="MEQ11" s="12"/>
      <c r="MER11" s="12"/>
      <c r="MES11" s="12"/>
      <c r="MET11" s="12"/>
      <c r="MEU11" s="12"/>
      <c r="MEV11" s="12"/>
      <c r="MEW11" s="12"/>
      <c r="MEX11" s="12"/>
      <c r="MEY11" s="12"/>
      <c r="MEZ11" s="12"/>
      <c r="MFA11" s="12"/>
      <c r="MFB11" s="12"/>
      <c r="MFC11" s="12"/>
      <c r="MFD11" s="12"/>
      <c r="MFE11" s="12"/>
      <c r="MFF11" s="12"/>
      <c r="MFG11" s="12"/>
      <c r="MFH11" s="12"/>
      <c r="MFI11" s="12"/>
      <c r="MFJ11" s="12"/>
      <c r="MFK11" s="12"/>
      <c r="MFL11" s="12"/>
      <c r="MFM11" s="12"/>
      <c r="MFN11" s="12"/>
      <c r="MFO11" s="12"/>
      <c r="MFP11" s="12"/>
      <c r="MFQ11" s="12"/>
      <c r="MFR11" s="12"/>
      <c r="MFS11" s="12"/>
      <c r="MFT11" s="12"/>
      <c r="MFU11" s="12"/>
      <c r="MFV11" s="12"/>
      <c r="MFW11" s="12"/>
      <c r="MFX11" s="12"/>
      <c r="MFY11" s="12"/>
      <c r="MFZ11" s="12"/>
      <c r="MGA11" s="12"/>
      <c r="MGB11" s="12"/>
      <c r="MGC11" s="12"/>
      <c r="MGD11" s="12"/>
      <c r="MGE11" s="12"/>
      <c r="MGF11" s="12"/>
      <c r="MGG11" s="12"/>
      <c r="MGH11" s="12"/>
      <c r="MGI11" s="12"/>
      <c r="MGJ11" s="12"/>
      <c r="MGK11" s="12"/>
      <c r="MGL11" s="12"/>
      <c r="MGM11" s="12"/>
      <c r="MGN11" s="12"/>
      <c r="MGO11" s="12"/>
      <c r="MGP11" s="12"/>
      <c r="MGQ11" s="12"/>
      <c r="MGR11" s="12"/>
      <c r="MGS11" s="12"/>
      <c r="MGT11" s="12"/>
      <c r="MGU11" s="12"/>
      <c r="MGV11" s="12"/>
      <c r="MGW11" s="12"/>
      <c r="MGX11" s="12"/>
      <c r="MGY11" s="12"/>
      <c r="MGZ11" s="12"/>
      <c r="MHA11" s="12"/>
      <c r="MHB11" s="12"/>
      <c r="MHC11" s="12"/>
      <c r="MHD11" s="12"/>
      <c r="MHE11" s="12"/>
      <c r="MHF11" s="12"/>
      <c r="MHG11" s="12"/>
      <c r="MHH11" s="12"/>
      <c r="MHI11" s="12"/>
      <c r="MHJ11" s="12"/>
      <c r="MHK11" s="12"/>
      <c r="MHL11" s="12"/>
      <c r="MHM11" s="12"/>
      <c r="MHN11" s="12"/>
      <c r="MHO11" s="12"/>
      <c r="MHP11" s="12"/>
      <c r="MHQ11" s="12"/>
      <c r="MHR11" s="12"/>
      <c r="MHS11" s="12"/>
      <c r="MHT11" s="12"/>
      <c r="MHU11" s="12"/>
      <c r="MHV11" s="12"/>
      <c r="MHW11" s="12"/>
      <c r="MHX11" s="12"/>
      <c r="MHY11" s="12"/>
      <c r="MHZ11" s="12"/>
      <c r="MIA11" s="12"/>
      <c r="MIB11" s="12"/>
      <c r="MIC11" s="12"/>
      <c r="MID11" s="12"/>
      <c r="MIE11" s="12"/>
      <c r="MIF11" s="12"/>
      <c r="MIG11" s="12"/>
      <c r="MIH11" s="12"/>
      <c r="MII11" s="12"/>
      <c r="MIJ11" s="12"/>
      <c r="MIK11" s="12"/>
      <c r="MIL11" s="12"/>
      <c r="MIM11" s="12"/>
      <c r="MIN11" s="12"/>
      <c r="MIO11" s="12"/>
      <c r="MIP11" s="12"/>
      <c r="MIQ11" s="12"/>
      <c r="MIR11" s="12"/>
      <c r="MIS11" s="12"/>
      <c r="MIT11" s="12"/>
      <c r="MIU11" s="12"/>
      <c r="MIV11" s="12"/>
      <c r="MIW11" s="12"/>
      <c r="MIX11" s="12"/>
      <c r="MIY11" s="12"/>
      <c r="MIZ11" s="12"/>
      <c r="MJA11" s="12"/>
      <c r="MJB11" s="12"/>
      <c r="MJC11" s="12"/>
      <c r="MJD11" s="12"/>
      <c r="MJE11" s="12"/>
      <c r="MJF11" s="12"/>
      <c r="MJG11" s="12"/>
      <c r="MJH11" s="12"/>
      <c r="MJI11" s="12"/>
      <c r="MJJ11" s="12"/>
      <c r="MJK11" s="12"/>
      <c r="MJL11" s="12"/>
      <c r="MJM11" s="12"/>
      <c r="MJN11" s="12"/>
      <c r="MJO11" s="12"/>
      <c r="MJP11" s="12"/>
      <c r="MJQ11" s="12"/>
      <c r="MJR11" s="12"/>
      <c r="MJS11" s="12"/>
      <c r="MJT11" s="12"/>
      <c r="MJU11" s="12"/>
      <c r="MJV11" s="12"/>
      <c r="MJW11" s="12"/>
      <c r="MJX11" s="12"/>
      <c r="MJY11" s="12"/>
      <c r="MJZ11" s="12"/>
      <c r="MKA11" s="12"/>
      <c r="MKB11" s="12"/>
      <c r="MKC11" s="12"/>
      <c r="MKD11" s="12"/>
      <c r="MKE11" s="12"/>
      <c r="MKF11" s="12"/>
      <c r="MKG11" s="12"/>
      <c r="MKH11" s="12"/>
      <c r="MKI11" s="12"/>
      <c r="MKJ11" s="12"/>
      <c r="MKK11" s="12"/>
      <c r="MKL11" s="12"/>
      <c r="MKM11" s="12"/>
      <c r="MKN11" s="12"/>
      <c r="MKO11" s="12"/>
      <c r="MKP11" s="12"/>
      <c r="MKQ11" s="12"/>
      <c r="MKR11" s="12"/>
      <c r="MKS11" s="12"/>
      <c r="MKT11" s="12"/>
      <c r="MKU11" s="12"/>
      <c r="MKV11" s="12"/>
      <c r="MKW11" s="12"/>
      <c r="MKX11" s="12"/>
      <c r="MKY11" s="12"/>
      <c r="MKZ11" s="12"/>
      <c r="MLA11" s="12"/>
      <c r="MLB11" s="12"/>
      <c r="MLC11" s="12"/>
      <c r="MLD11" s="12"/>
      <c r="MLE11" s="12"/>
      <c r="MLF11" s="12"/>
      <c r="MLG11" s="12"/>
      <c r="MLH11" s="12"/>
      <c r="MLI11" s="12"/>
      <c r="MLJ11" s="12"/>
      <c r="MLK11" s="12"/>
      <c r="MLL11" s="12"/>
      <c r="MLM11" s="12"/>
      <c r="MLN11" s="12"/>
      <c r="MLO11" s="12"/>
      <c r="MLP11" s="12"/>
      <c r="MLQ11" s="12"/>
      <c r="MLR11" s="12"/>
      <c r="MLS11" s="12"/>
      <c r="MLT11" s="12"/>
      <c r="MLU11" s="12"/>
      <c r="MLV11" s="12"/>
      <c r="MLW11" s="12"/>
      <c r="MLX11" s="12"/>
      <c r="MLY11" s="12"/>
      <c r="MLZ11" s="12"/>
      <c r="MMA11" s="12"/>
      <c r="MMB11" s="12"/>
      <c r="MMC11" s="12"/>
      <c r="MMD11" s="12"/>
      <c r="MME11" s="12"/>
      <c r="MMF11" s="12"/>
      <c r="MMG11" s="12"/>
      <c r="MMH11" s="12"/>
      <c r="MMI11" s="12"/>
      <c r="MMJ11" s="12"/>
      <c r="MMK11" s="12"/>
      <c r="MML11" s="12"/>
      <c r="MMM11" s="12"/>
      <c r="MMN11" s="12"/>
      <c r="MMO11" s="12"/>
      <c r="MMP11" s="12"/>
      <c r="MMQ11" s="12"/>
      <c r="MMR11" s="12"/>
      <c r="MMS11" s="12"/>
      <c r="MMT11" s="12"/>
      <c r="MMU11" s="12"/>
      <c r="MMV11" s="12"/>
      <c r="MMW11" s="12"/>
      <c r="MMX11" s="12"/>
      <c r="MMY11" s="12"/>
      <c r="MMZ11" s="12"/>
      <c r="MNA11" s="12"/>
      <c r="MNB11" s="12"/>
      <c r="MNC11" s="12"/>
      <c r="MND11" s="12"/>
      <c r="MNE11" s="12"/>
      <c r="MNF11" s="12"/>
      <c r="MNG11" s="12"/>
      <c r="MNH11" s="12"/>
      <c r="MNI11" s="12"/>
      <c r="MNJ11" s="12"/>
      <c r="MNK11" s="12"/>
      <c r="MNL11" s="12"/>
      <c r="MNM11" s="12"/>
      <c r="MNN11" s="12"/>
      <c r="MNO11" s="12"/>
      <c r="MNP11" s="12"/>
      <c r="MNQ11" s="12"/>
      <c r="MNR11" s="12"/>
      <c r="MNS11" s="12"/>
      <c r="MNT11" s="12"/>
      <c r="MNU11" s="12"/>
      <c r="MNV11" s="12"/>
      <c r="MNW11" s="12"/>
      <c r="MNX11" s="12"/>
      <c r="MNY11" s="12"/>
      <c r="MNZ11" s="12"/>
      <c r="MOA11" s="12"/>
      <c r="MOB11" s="12"/>
      <c r="MOC11" s="12"/>
      <c r="MOD11" s="12"/>
      <c r="MOE11" s="12"/>
      <c r="MOF11" s="12"/>
      <c r="MOG11" s="12"/>
      <c r="MOH11" s="12"/>
      <c r="MOI11" s="12"/>
      <c r="MOJ11" s="12"/>
      <c r="MOK11" s="12"/>
      <c r="MOL11" s="12"/>
      <c r="MOM11" s="12"/>
      <c r="MON11" s="12"/>
      <c r="MOO11" s="12"/>
      <c r="MOP11" s="12"/>
      <c r="MOQ11" s="12"/>
      <c r="MOR11" s="12"/>
      <c r="MOS11" s="12"/>
      <c r="MOT11" s="12"/>
      <c r="MOU11" s="12"/>
      <c r="MOV11" s="12"/>
      <c r="MOW11" s="12"/>
      <c r="MOX11" s="12"/>
      <c r="MOY11" s="12"/>
      <c r="MOZ11" s="12"/>
      <c r="MPA11" s="12"/>
      <c r="MPB11" s="12"/>
      <c r="MPC11" s="12"/>
      <c r="MPD11" s="12"/>
      <c r="MPE11" s="12"/>
      <c r="MPF11" s="12"/>
      <c r="MPG11" s="12"/>
      <c r="MPH11" s="12"/>
      <c r="MPI11" s="12"/>
      <c r="MPJ11" s="12"/>
      <c r="MPK11" s="12"/>
      <c r="MPL11" s="12"/>
      <c r="MPM11" s="12"/>
      <c r="MPN11" s="12"/>
      <c r="MPO11" s="12"/>
      <c r="MPP11" s="12"/>
      <c r="MPQ11" s="12"/>
      <c r="MPR11" s="12"/>
      <c r="MPS11" s="12"/>
      <c r="MPT11" s="12"/>
      <c r="MPU11" s="12"/>
      <c r="MPV11" s="12"/>
      <c r="MPW11" s="12"/>
      <c r="MPX11" s="12"/>
      <c r="MPY11" s="12"/>
      <c r="MPZ11" s="12"/>
      <c r="MQA11" s="12"/>
      <c r="MQB11" s="12"/>
      <c r="MQC11" s="12"/>
      <c r="MQD11" s="12"/>
      <c r="MQE11" s="12"/>
      <c r="MQF11" s="12"/>
      <c r="MQG11" s="12"/>
      <c r="MQH11" s="12"/>
      <c r="MQI11" s="12"/>
      <c r="MQJ11" s="12"/>
      <c r="MQK11" s="12"/>
      <c r="MQL11" s="12"/>
      <c r="MQM11" s="12"/>
      <c r="MQN11" s="12"/>
      <c r="MQO11" s="12"/>
      <c r="MQP11" s="12"/>
      <c r="MQQ11" s="12"/>
      <c r="MQR11" s="12"/>
      <c r="MQS11" s="12"/>
      <c r="MQT11" s="12"/>
      <c r="MQU11" s="12"/>
      <c r="MQV11" s="12"/>
      <c r="MQW11" s="12"/>
      <c r="MQX11" s="12"/>
      <c r="MQY11" s="12"/>
      <c r="MQZ11" s="12"/>
      <c r="MRA11" s="12"/>
      <c r="MRB11" s="12"/>
      <c r="MRC11" s="12"/>
      <c r="MRD11" s="12"/>
      <c r="MRE11" s="12"/>
      <c r="MRF11" s="12"/>
      <c r="MRG11" s="12"/>
      <c r="MRH11" s="12"/>
      <c r="MRI11" s="12"/>
      <c r="MRJ11" s="12"/>
      <c r="MRK11" s="12"/>
      <c r="MRL11" s="12"/>
      <c r="MRM11" s="12"/>
      <c r="MRN11" s="12"/>
      <c r="MRO11" s="12"/>
      <c r="MRP11" s="12"/>
      <c r="MRQ11" s="12"/>
      <c r="MRR11" s="12"/>
      <c r="MRS11" s="12"/>
      <c r="MRT11" s="12"/>
      <c r="MRU11" s="12"/>
      <c r="MRV11" s="12"/>
      <c r="MRW11" s="12"/>
      <c r="MRX11" s="12"/>
      <c r="MRY11" s="12"/>
      <c r="MRZ11" s="12"/>
      <c r="MSA11" s="12"/>
      <c r="MSB11" s="12"/>
      <c r="MSC11" s="12"/>
      <c r="MSD11" s="12"/>
      <c r="MSE11" s="12"/>
      <c r="MSF11" s="12"/>
      <c r="MSG11" s="12"/>
      <c r="MSH11" s="12"/>
      <c r="MSI11" s="12"/>
      <c r="MSJ11" s="12"/>
      <c r="MSK11" s="12"/>
      <c r="MSL11" s="12"/>
      <c r="MSM11" s="12"/>
      <c r="MSN11" s="12"/>
      <c r="MSO11" s="12"/>
      <c r="MSP11" s="12"/>
      <c r="MSQ11" s="12"/>
      <c r="MSR11" s="12"/>
      <c r="MSS11" s="12"/>
      <c r="MST11" s="12"/>
      <c r="MSU11" s="12"/>
      <c r="MSV11" s="12"/>
      <c r="MSW11" s="12"/>
      <c r="MSX11" s="12"/>
      <c r="MSY11" s="12"/>
      <c r="MSZ11" s="12"/>
      <c r="MTA11" s="12"/>
      <c r="MTB11" s="12"/>
      <c r="MTC11" s="12"/>
      <c r="MTD11" s="12"/>
      <c r="MTE11" s="12"/>
      <c r="MTF11" s="12"/>
      <c r="MTG11" s="12"/>
      <c r="MTH11" s="12"/>
      <c r="MTI11" s="12"/>
      <c r="MTJ11" s="12"/>
      <c r="MTK11" s="12"/>
      <c r="MTL11" s="12"/>
      <c r="MTM11" s="12"/>
      <c r="MTN11" s="12"/>
      <c r="MTO11" s="12"/>
      <c r="MTP11" s="12"/>
      <c r="MTQ11" s="12"/>
      <c r="MTR11" s="12"/>
      <c r="MTS11" s="12"/>
      <c r="MTT11" s="12"/>
      <c r="MTU11" s="12"/>
      <c r="MTV11" s="12"/>
      <c r="MTW11" s="12"/>
      <c r="MTX11" s="12"/>
      <c r="MTY11" s="12"/>
      <c r="MTZ11" s="12"/>
      <c r="MUA11" s="12"/>
      <c r="MUB11" s="12"/>
      <c r="MUC11" s="12"/>
      <c r="MUD11" s="12"/>
      <c r="MUE11" s="12"/>
      <c r="MUF11" s="12"/>
      <c r="MUG11" s="12"/>
      <c r="MUH11" s="12"/>
      <c r="MUI11" s="12"/>
      <c r="MUJ11" s="12"/>
      <c r="MUK11" s="12"/>
      <c r="MUL11" s="12"/>
      <c r="MUM11" s="12"/>
      <c r="MUN11" s="12"/>
      <c r="MUO11" s="12"/>
      <c r="MUP11" s="12"/>
      <c r="MUQ11" s="12"/>
      <c r="MUR11" s="12"/>
      <c r="MUS11" s="12"/>
      <c r="MUT11" s="12"/>
      <c r="MUU11" s="12"/>
      <c r="MUV11" s="12"/>
      <c r="MUW11" s="12"/>
      <c r="MUX11" s="12"/>
      <c r="MUY11" s="12"/>
      <c r="MUZ11" s="12"/>
      <c r="MVA11" s="12"/>
      <c r="MVB11" s="12"/>
      <c r="MVC11" s="12"/>
      <c r="MVD11" s="12"/>
      <c r="MVE11" s="12"/>
      <c r="MVF11" s="12"/>
      <c r="MVG11" s="12"/>
      <c r="MVH11" s="12"/>
      <c r="MVI11" s="12"/>
      <c r="MVJ11" s="12"/>
      <c r="MVK11" s="12"/>
      <c r="MVL11" s="12"/>
      <c r="MVM11" s="12"/>
      <c r="MVN11" s="12"/>
      <c r="MVO11" s="12"/>
      <c r="MVP11" s="12"/>
      <c r="MVQ11" s="12"/>
      <c r="MVR11" s="12"/>
      <c r="MVS11" s="12"/>
      <c r="MVT11" s="12"/>
      <c r="MVU11" s="12"/>
      <c r="MVV11" s="12"/>
      <c r="MVW11" s="12"/>
      <c r="MVX11" s="12"/>
      <c r="MVY11" s="12"/>
      <c r="MVZ11" s="12"/>
      <c r="MWA11" s="12"/>
      <c r="MWB11" s="12"/>
      <c r="MWC11" s="12"/>
      <c r="MWD11" s="12"/>
      <c r="MWE11" s="12"/>
      <c r="MWF11" s="12"/>
      <c r="MWG11" s="12"/>
      <c r="MWH11" s="12"/>
      <c r="MWI11" s="12"/>
      <c r="MWJ11" s="12"/>
      <c r="MWK11" s="12"/>
      <c r="MWL11" s="12"/>
      <c r="MWM11" s="12"/>
      <c r="MWN11" s="12"/>
      <c r="MWO11" s="12"/>
      <c r="MWP11" s="12"/>
      <c r="MWQ11" s="12"/>
      <c r="MWR11" s="12"/>
      <c r="MWS11" s="12"/>
      <c r="MWT11" s="12"/>
      <c r="MWU11" s="12"/>
      <c r="MWV11" s="12"/>
      <c r="MWW11" s="12"/>
      <c r="MWX11" s="12"/>
      <c r="MWY11" s="12"/>
      <c r="MWZ11" s="12"/>
      <c r="MXA11" s="12"/>
      <c r="MXB11" s="12"/>
      <c r="MXC11" s="12"/>
      <c r="MXD11" s="12"/>
      <c r="MXE11" s="12"/>
      <c r="MXF11" s="12"/>
      <c r="MXG11" s="12"/>
      <c r="MXH11" s="12"/>
      <c r="MXI11" s="12"/>
      <c r="MXJ11" s="12"/>
      <c r="MXK11" s="12"/>
      <c r="MXL11" s="12"/>
      <c r="MXM11" s="12"/>
      <c r="MXN11" s="12"/>
      <c r="MXO11" s="12"/>
      <c r="MXP11" s="12"/>
      <c r="MXQ11" s="12"/>
      <c r="MXR11" s="12"/>
      <c r="MXS11" s="12"/>
      <c r="MXT11" s="12"/>
      <c r="MXU11" s="12"/>
      <c r="MXV11" s="12"/>
      <c r="MXW11" s="12"/>
      <c r="MXX11" s="12"/>
      <c r="MXY11" s="12"/>
      <c r="MXZ11" s="12"/>
      <c r="MYA11" s="12"/>
      <c r="MYB11" s="12"/>
      <c r="MYC11" s="12"/>
      <c r="MYD11" s="12"/>
      <c r="MYE11" s="12"/>
      <c r="MYF11" s="12"/>
      <c r="MYG11" s="12"/>
      <c r="MYH11" s="12"/>
      <c r="MYI11" s="12"/>
      <c r="MYJ11" s="12"/>
      <c r="MYK11" s="12"/>
      <c r="MYL11" s="12"/>
      <c r="MYM11" s="12"/>
      <c r="MYN11" s="12"/>
      <c r="MYO11" s="12"/>
      <c r="MYP11" s="12"/>
      <c r="MYQ11" s="12"/>
      <c r="MYR11" s="12"/>
      <c r="MYS11" s="12"/>
      <c r="MYT11" s="12"/>
      <c r="MYU11" s="12"/>
      <c r="MYV11" s="12"/>
      <c r="MYW11" s="12"/>
      <c r="MYX11" s="12"/>
      <c r="MYY11" s="12"/>
      <c r="MYZ11" s="12"/>
      <c r="MZA11" s="12"/>
      <c r="MZB11" s="12"/>
      <c r="MZC11" s="12"/>
      <c r="MZD11" s="12"/>
      <c r="MZE11" s="12"/>
      <c r="MZF11" s="12"/>
      <c r="MZG11" s="12"/>
      <c r="MZH11" s="12"/>
      <c r="MZI11" s="12"/>
      <c r="MZJ11" s="12"/>
      <c r="MZK11" s="12"/>
      <c r="MZL11" s="12"/>
      <c r="MZM11" s="12"/>
      <c r="MZN11" s="12"/>
      <c r="MZO11" s="12"/>
      <c r="MZP11" s="12"/>
      <c r="MZQ11" s="12"/>
      <c r="MZR11" s="12"/>
      <c r="MZS11" s="12"/>
      <c r="MZT11" s="12"/>
      <c r="MZU11" s="12"/>
      <c r="MZV11" s="12"/>
      <c r="MZW11" s="12"/>
      <c r="MZX11" s="12"/>
      <c r="MZY11" s="12"/>
      <c r="MZZ11" s="12"/>
      <c r="NAA11" s="12"/>
      <c r="NAB11" s="12"/>
      <c r="NAC11" s="12"/>
      <c r="NAD11" s="12"/>
      <c r="NAE11" s="12"/>
      <c r="NAF11" s="12"/>
      <c r="NAG11" s="12"/>
      <c r="NAH11" s="12"/>
      <c r="NAI11" s="12"/>
      <c r="NAJ11" s="12"/>
      <c r="NAK11" s="12"/>
      <c r="NAL11" s="12"/>
      <c r="NAM11" s="12"/>
      <c r="NAN11" s="12"/>
      <c r="NAO11" s="12"/>
      <c r="NAP11" s="12"/>
      <c r="NAQ11" s="12"/>
      <c r="NAR11" s="12"/>
      <c r="NAS11" s="12"/>
      <c r="NAT11" s="12"/>
      <c r="NAU11" s="12"/>
      <c r="NAV11" s="12"/>
      <c r="NAW11" s="12"/>
      <c r="NAX11" s="12"/>
      <c r="NAY11" s="12"/>
      <c r="NAZ11" s="12"/>
      <c r="NBA11" s="12"/>
      <c r="NBB11" s="12"/>
      <c r="NBC11" s="12"/>
      <c r="NBD11" s="12"/>
      <c r="NBE11" s="12"/>
      <c r="NBF11" s="12"/>
      <c r="NBG11" s="12"/>
      <c r="NBH11" s="12"/>
      <c r="NBI11" s="12"/>
      <c r="NBJ11" s="12"/>
      <c r="NBK11" s="12"/>
      <c r="NBL11" s="12"/>
      <c r="NBM11" s="12"/>
      <c r="NBN11" s="12"/>
      <c r="NBO11" s="12"/>
      <c r="NBP11" s="12"/>
      <c r="NBQ11" s="12"/>
      <c r="NBR11" s="12"/>
      <c r="NBS11" s="12"/>
      <c r="NBT11" s="12"/>
      <c r="NBU11" s="12"/>
      <c r="NBV11" s="12"/>
      <c r="NBW11" s="12"/>
      <c r="NBX11" s="12"/>
      <c r="NBY11" s="12"/>
      <c r="NBZ11" s="12"/>
      <c r="NCA11" s="12"/>
      <c r="NCB11" s="12"/>
      <c r="NCC11" s="12"/>
      <c r="NCD11" s="12"/>
      <c r="NCE11" s="12"/>
      <c r="NCF11" s="12"/>
      <c r="NCG11" s="12"/>
      <c r="NCH11" s="12"/>
      <c r="NCI11" s="12"/>
      <c r="NCJ11" s="12"/>
      <c r="NCK11" s="12"/>
      <c r="NCL11" s="12"/>
      <c r="NCM11" s="12"/>
      <c r="NCN11" s="12"/>
      <c r="NCO11" s="12"/>
      <c r="NCP11" s="12"/>
      <c r="NCQ11" s="12"/>
      <c r="NCR11" s="12"/>
      <c r="NCS11" s="12"/>
      <c r="NCT11" s="12"/>
      <c r="NCU11" s="12"/>
      <c r="NCV11" s="12"/>
      <c r="NCW11" s="12"/>
      <c r="NCX11" s="12"/>
      <c r="NCY11" s="12"/>
      <c r="NCZ11" s="12"/>
      <c r="NDA11" s="12"/>
      <c r="NDB11" s="12"/>
      <c r="NDC11" s="12"/>
      <c r="NDD11" s="12"/>
      <c r="NDE11" s="12"/>
      <c r="NDF11" s="12"/>
      <c r="NDG11" s="12"/>
      <c r="NDH11" s="12"/>
      <c r="NDI11" s="12"/>
      <c r="NDJ11" s="12"/>
      <c r="NDK11" s="12"/>
      <c r="NDL11" s="12"/>
      <c r="NDM11" s="12"/>
      <c r="NDN11" s="12"/>
      <c r="NDO11" s="12"/>
      <c r="NDP11" s="12"/>
      <c r="NDQ11" s="12"/>
      <c r="NDR11" s="12"/>
      <c r="NDS11" s="12"/>
      <c r="NDT11" s="12"/>
      <c r="NDU11" s="12"/>
      <c r="NDV11" s="12"/>
      <c r="NDW11" s="12"/>
      <c r="NDX11" s="12"/>
      <c r="NDY11" s="12"/>
      <c r="NDZ11" s="12"/>
      <c r="NEA11" s="12"/>
      <c r="NEB11" s="12"/>
      <c r="NEC11" s="12"/>
      <c r="NED11" s="12"/>
      <c r="NEE11" s="12"/>
      <c r="NEF11" s="12"/>
      <c r="NEG11" s="12"/>
      <c r="NEH11" s="12"/>
      <c r="NEI11" s="12"/>
      <c r="NEJ11" s="12"/>
      <c r="NEK11" s="12"/>
      <c r="NEL11" s="12"/>
      <c r="NEM11" s="12"/>
      <c r="NEN11" s="12"/>
      <c r="NEO11" s="12"/>
      <c r="NEP11" s="12"/>
      <c r="NEQ11" s="12"/>
      <c r="NER11" s="12"/>
      <c r="NES11" s="12"/>
      <c r="NET11" s="12"/>
      <c r="NEU11" s="12"/>
      <c r="NEV11" s="12"/>
      <c r="NEW11" s="12"/>
      <c r="NEX11" s="12"/>
      <c r="NEY11" s="12"/>
      <c r="NEZ11" s="12"/>
      <c r="NFA11" s="12"/>
      <c r="NFB11" s="12"/>
      <c r="NFC11" s="12"/>
      <c r="NFD11" s="12"/>
      <c r="NFE11" s="12"/>
      <c r="NFF11" s="12"/>
      <c r="NFG11" s="12"/>
      <c r="NFH11" s="12"/>
      <c r="NFI11" s="12"/>
      <c r="NFJ11" s="12"/>
      <c r="NFK11" s="12"/>
      <c r="NFL11" s="12"/>
      <c r="NFM11" s="12"/>
      <c r="NFN11" s="12"/>
      <c r="NFO11" s="12"/>
      <c r="NFP11" s="12"/>
      <c r="NFQ11" s="12"/>
      <c r="NFR11" s="12"/>
      <c r="NFS11" s="12"/>
      <c r="NFT11" s="12"/>
      <c r="NFU11" s="12"/>
      <c r="NFV11" s="12"/>
      <c r="NFW11" s="12"/>
      <c r="NFX11" s="12"/>
      <c r="NFY11" s="12"/>
      <c r="NFZ11" s="12"/>
      <c r="NGA11" s="12"/>
      <c r="NGB11" s="12"/>
      <c r="NGC11" s="12"/>
      <c r="NGD11" s="12"/>
      <c r="NGE11" s="12"/>
      <c r="NGF11" s="12"/>
      <c r="NGG11" s="12"/>
      <c r="NGH11" s="12"/>
      <c r="NGI11" s="12"/>
      <c r="NGJ11" s="12"/>
      <c r="NGK11" s="12"/>
      <c r="NGL11" s="12"/>
      <c r="NGM11" s="12"/>
      <c r="NGN11" s="12"/>
      <c r="NGO11" s="12"/>
      <c r="NGP11" s="12"/>
      <c r="NGQ11" s="12"/>
      <c r="NGR11" s="12"/>
      <c r="NGS11" s="12"/>
      <c r="NGT11" s="12"/>
      <c r="NGU11" s="12"/>
      <c r="NGV11" s="12"/>
      <c r="NGW11" s="12"/>
      <c r="NGX11" s="12"/>
      <c r="NGY11" s="12"/>
      <c r="NGZ11" s="12"/>
      <c r="NHA11" s="12"/>
      <c r="NHB11" s="12"/>
      <c r="NHC11" s="12"/>
      <c r="NHD11" s="12"/>
      <c r="NHE11" s="12"/>
      <c r="NHF11" s="12"/>
      <c r="NHG11" s="12"/>
      <c r="NHH11" s="12"/>
      <c r="NHI11" s="12"/>
      <c r="NHJ11" s="12"/>
      <c r="NHK11" s="12"/>
      <c r="NHL11" s="12"/>
      <c r="NHM11" s="12"/>
      <c r="NHN11" s="12"/>
      <c r="NHO11" s="12"/>
      <c r="NHP11" s="12"/>
      <c r="NHQ11" s="12"/>
      <c r="NHR11" s="12"/>
      <c r="NHS11" s="12"/>
      <c r="NHT11" s="12"/>
      <c r="NHU11" s="12"/>
      <c r="NHV11" s="12"/>
      <c r="NHW11" s="12"/>
      <c r="NHX11" s="12"/>
      <c r="NHY11" s="12"/>
      <c r="NHZ11" s="12"/>
      <c r="NIA11" s="12"/>
      <c r="NIB11" s="12"/>
      <c r="NIC11" s="12"/>
      <c r="NID11" s="12"/>
      <c r="NIE11" s="12"/>
      <c r="NIF11" s="12"/>
      <c r="NIG11" s="12"/>
      <c r="NIH11" s="12"/>
      <c r="NII11" s="12"/>
      <c r="NIJ11" s="12"/>
      <c r="NIK11" s="12"/>
      <c r="NIL11" s="12"/>
      <c r="NIM11" s="12"/>
      <c r="NIN11" s="12"/>
      <c r="NIO11" s="12"/>
      <c r="NIP11" s="12"/>
      <c r="NIQ11" s="12"/>
      <c r="NIR11" s="12"/>
      <c r="NIS11" s="12"/>
      <c r="NIT11" s="12"/>
      <c r="NIU11" s="12"/>
      <c r="NIV11" s="12"/>
      <c r="NIW11" s="12"/>
      <c r="NIX11" s="12"/>
      <c r="NIY11" s="12"/>
      <c r="NIZ11" s="12"/>
      <c r="NJA11" s="12"/>
      <c r="NJB11" s="12"/>
      <c r="NJC11" s="12"/>
      <c r="NJD11" s="12"/>
      <c r="NJE11" s="12"/>
      <c r="NJF11" s="12"/>
      <c r="NJG11" s="12"/>
      <c r="NJH11" s="12"/>
      <c r="NJI11" s="12"/>
      <c r="NJJ11" s="12"/>
      <c r="NJK11" s="12"/>
      <c r="NJL11" s="12"/>
      <c r="NJM11" s="12"/>
      <c r="NJN11" s="12"/>
      <c r="NJO11" s="12"/>
      <c r="NJP11" s="12"/>
      <c r="NJQ11" s="12"/>
      <c r="NJR11" s="12"/>
      <c r="NJS11" s="12"/>
      <c r="NJT11" s="12"/>
      <c r="NJU11" s="12"/>
      <c r="NJV11" s="12"/>
      <c r="NJW11" s="12"/>
      <c r="NJX11" s="12"/>
      <c r="NJY11" s="12"/>
      <c r="NJZ11" s="12"/>
      <c r="NKA11" s="12"/>
      <c r="NKB11" s="12"/>
      <c r="NKC11" s="12"/>
      <c r="NKD11" s="12"/>
      <c r="NKE11" s="12"/>
      <c r="NKF11" s="12"/>
      <c r="NKG11" s="12"/>
      <c r="NKH11" s="12"/>
      <c r="NKI11" s="12"/>
      <c r="NKJ11" s="12"/>
      <c r="NKK11" s="12"/>
      <c r="NKL11" s="12"/>
      <c r="NKM11" s="12"/>
      <c r="NKN11" s="12"/>
      <c r="NKO11" s="12"/>
      <c r="NKP11" s="12"/>
      <c r="NKQ11" s="12"/>
      <c r="NKR11" s="12"/>
      <c r="NKS11" s="12"/>
      <c r="NKT11" s="12"/>
      <c r="NKU11" s="12"/>
      <c r="NKV11" s="12"/>
      <c r="NKW11" s="12"/>
      <c r="NKX11" s="12"/>
      <c r="NKY11" s="12"/>
      <c r="NKZ11" s="12"/>
      <c r="NLA11" s="12"/>
      <c r="NLB11" s="12"/>
      <c r="NLC11" s="12"/>
      <c r="NLD11" s="12"/>
      <c r="NLE11" s="12"/>
      <c r="NLF11" s="12"/>
      <c r="NLG11" s="12"/>
      <c r="NLH11" s="12"/>
      <c r="NLI11" s="12"/>
      <c r="NLJ11" s="12"/>
      <c r="NLK11" s="12"/>
      <c r="NLL11" s="12"/>
      <c r="NLM11" s="12"/>
      <c r="NLN11" s="12"/>
      <c r="NLO11" s="12"/>
      <c r="NLP11" s="12"/>
      <c r="NLQ11" s="12"/>
      <c r="NLR11" s="12"/>
      <c r="NLS11" s="12"/>
      <c r="NLT11" s="12"/>
      <c r="NLU11" s="12"/>
      <c r="NLV11" s="12"/>
      <c r="NLW11" s="12"/>
      <c r="NLX11" s="12"/>
      <c r="NLY11" s="12"/>
      <c r="NLZ11" s="12"/>
      <c r="NMA11" s="12"/>
      <c r="NMB11" s="12"/>
      <c r="NMC11" s="12"/>
      <c r="NMD11" s="12"/>
      <c r="NME11" s="12"/>
      <c r="NMF11" s="12"/>
      <c r="NMG11" s="12"/>
      <c r="NMH11" s="12"/>
      <c r="NMI11" s="12"/>
      <c r="NMJ11" s="12"/>
      <c r="NMK11" s="12"/>
      <c r="NML11" s="12"/>
      <c r="NMM11" s="12"/>
      <c r="NMN11" s="12"/>
      <c r="NMO11" s="12"/>
      <c r="NMP11" s="12"/>
      <c r="NMQ11" s="12"/>
      <c r="NMR11" s="12"/>
      <c r="NMS11" s="12"/>
      <c r="NMT11" s="12"/>
      <c r="NMU11" s="12"/>
      <c r="NMV11" s="12"/>
      <c r="NMW11" s="12"/>
      <c r="NMX11" s="12"/>
      <c r="NMY11" s="12"/>
      <c r="NMZ11" s="12"/>
      <c r="NNA11" s="12"/>
      <c r="NNB11" s="12"/>
      <c r="NNC11" s="12"/>
      <c r="NND11" s="12"/>
      <c r="NNE11" s="12"/>
      <c r="NNF11" s="12"/>
      <c r="NNG11" s="12"/>
      <c r="NNH11" s="12"/>
      <c r="NNI11" s="12"/>
      <c r="NNJ11" s="12"/>
      <c r="NNK11" s="12"/>
      <c r="NNL11" s="12"/>
      <c r="NNM11" s="12"/>
      <c r="NNN11" s="12"/>
      <c r="NNO11" s="12"/>
      <c r="NNP11" s="12"/>
      <c r="NNQ11" s="12"/>
      <c r="NNR11" s="12"/>
      <c r="NNS11" s="12"/>
      <c r="NNT11" s="12"/>
      <c r="NNU11" s="12"/>
      <c r="NNV11" s="12"/>
      <c r="NNW11" s="12"/>
      <c r="NNX11" s="12"/>
      <c r="NNY11" s="12"/>
      <c r="NNZ11" s="12"/>
      <c r="NOA11" s="12"/>
      <c r="NOB11" s="12"/>
      <c r="NOC11" s="12"/>
      <c r="NOD11" s="12"/>
      <c r="NOE11" s="12"/>
      <c r="NOF11" s="12"/>
      <c r="NOG11" s="12"/>
      <c r="NOH11" s="12"/>
      <c r="NOI11" s="12"/>
      <c r="NOJ11" s="12"/>
      <c r="NOK11" s="12"/>
      <c r="NOL11" s="12"/>
      <c r="NOM11" s="12"/>
      <c r="NON11" s="12"/>
      <c r="NOO11" s="12"/>
      <c r="NOP11" s="12"/>
      <c r="NOQ11" s="12"/>
      <c r="NOR11" s="12"/>
      <c r="NOS11" s="12"/>
      <c r="NOT11" s="12"/>
      <c r="NOU11" s="12"/>
      <c r="NOV11" s="12"/>
      <c r="NOW11" s="12"/>
      <c r="NOX11" s="12"/>
      <c r="NOY11" s="12"/>
      <c r="NOZ11" s="12"/>
      <c r="NPA11" s="12"/>
      <c r="NPB11" s="12"/>
      <c r="NPC11" s="12"/>
      <c r="NPD11" s="12"/>
      <c r="NPE11" s="12"/>
      <c r="NPF11" s="12"/>
      <c r="NPG11" s="12"/>
      <c r="NPH11" s="12"/>
      <c r="NPI11" s="12"/>
      <c r="NPJ11" s="12"/>
      <c r="NPK11" s="12"/>
      <c r="NPL11" s="12"/>
      <c r="NPM11" s="12"/>
      <c r="NPN11" s="12"/>
      <c r="NPO11" s="12"/>
      <c r="NPP11" s="12"/>
      <c r="NPQ11" s="12"/>
      <c r="NPR11" s="12"/>
      <c r="NPS11" s="12"/>
      <c r="NPT11" s="12"/>
      <c r="NPU11" s="12"/>
      <c r="NPV11" s="12"/>
      <c r="NPW11" s="12"/>
      <c r="NPX11" s="12"/>
      <c r="NPY11" s="12"/>
      <c r="NPZ11" s="12"/>
      <c r="NQA11" s="12"/>
      <c r="NQB11" s="12"/>
      <c r="NQC11" s="12"/>
      <c r="NQD11" s="12"/>
      <c r="NQE11" s="12"/>
      <c r="NQF11" s="12"/>
      <c r="NQG11" s="12"/>
      <c r="NQH11" s="12"/>
      <c r="NQI11" s="12"/>
      <c r="NQJ11" s="12"/>
      <c r="NQK11" s="12"/>
      <c r="NQL11" s="12"/>
      <c r="NQM11" s="12"/>
      <c r="NQN11" s="12"/>
      <c r="NQO11" s="12"/>
      <c r="NQP11" s="12"/>
      <c r="NQQ11" s="12"/>
      <c r="NQR11" s="12"/>
      <c r="NQS11" s="12"/>
      <c r="NQT11" s="12"/>
      <c r="NQU11" s="12"/>
      <c r="NQV11" s="12"/>
      <c r="NQW11" s="12"/>
      <c r="NQX11" s="12"/>
      <c r="NQY11" s="12"/>
      <c r="NQZ11" s="12"/>
      <c r="NRA11" s="12"/>
      <c r="NRB11" s="12"/>
      <c r="NRC11" s="12"/>
      <c r="NRD11" s="12"/>
      <c r="NRE11" s="12"/>
      <c r="NRF11" s="12"/>
      <c r="NRG11" s="12"/>
      <c r="NRH11" s="12"/>
      <c r="NRI11" s="12"/>
      <c r="NRJ11" s="12"/>
      <c r="NRK11" s="12"/>
      <c r="NRL11" s="12"/>
      <c r="NRM11" s="12"/>
      <c r="NRN11" s="12"/>
      <c r="NRO11" s="12"/>
      <c r="NRP11" s="12"/>
      <c r="NRQ11" s="12"/>
      <c r="NRR11" s="12"/>
      <c r="NRS11" s="12"/>
      <c r="NRT11" s="12"/>
      <c r="NRU11" s="12"/>
      <c r="NRV11" s="12"/>
      <c r="NRW11" s="12"/>
      <c r="NRX11" s="12"/>
      <c r="NRY11" s="12"/>
      <c r="NRZ11" s="12"/>
      <c r="NSA11" s="12"/>
      <c r="NSB11" s="12"/>
      <c r="NSC11" s="12"/>
      <c r="NSD11" s="12"/>
      <c r="NSE11" s="12"/>
      <c r="NSF11" s="12"/>
      <c r="NSG11" s="12"/>
      <c r="NSH11" s="12"/>
      <c r="NSI11" s="12"/>
      <c r="NSJ11" s="12"/>
      <c r="NSK11" s="12"/>
      <c r="NSL11" s="12"/>
      <c r="NSM11" s="12"/>
      <c r="NSN11" s="12"/>
      <c r="NSO11" s="12"/>
      <c r="NSP11" s="12"/>
      <c r="NSQ11" s="12"/>
      <c r="NSR11" s="12"/>
      <c r="NSS11" s="12"/>
      <c r="NST11" s="12"/>
      <c r="NSU11" s="12"/>
      <c r="NSV11" s="12"/>
      <c r="NSW11" s="12"/>
      <c r="NSX11" s="12"/>
      <c r="NSY11" s="12"/>
      <c r="NSZ11" s="12"/>
      <c r="NTA11" s="12"/>
      <c r="NTB11" s="12"/>
      <c r="NTC11" s="12"/>
      <c r="NTD11" s="12"/>
      <c r="NTE11" s="12"/>
      <c r="NTF11" s="12"/>
      <c r="NTG11" s="12"/>
      <c r="NTH11" s="12"/>
      <c r="NTI11" s="12"/>
      <c r="NTJ11" s="12"/>
      <c r="NTK11" s="12"/>
      <c r="NTL11" s="12"/>
      <c r="NTM11" s="12"/>
      <c r="NTN11" s="12"/>
      <c r="NTO11" s="12"/>
      <c r="NTP11" s="12"/>
      <c r="NTQ11" s="12"/>
      <c r="NTR11" s="12"/>
      <c r="NTS11" s="12"/>
      <c r="NTT11" s="12"/>
      <c r="NTU11" s="12"/>
      <c r="NTV11" s="12"/>
      <c r="NTW11" s="12"/>
      <c r="NTX11" s="12"/>
      <c r="NTY11" s="12"/>
      <c r="NTZ11" s="12"/>
      <c r="NUA11" s="12"/>
      <c r="NUB11" s="12"/>
      <c r="NUC11" s="12"/>
      <c r="NUD11" s="12"/>
      <c r="NUE11" s="12"/>
      <c r="NUF11" s="12"/>
      <c r="NUG11" s="12"/>
      <c r="NUH11" s="12"/>
      <c r="NUI11" s="12"/>
      <c r="NUJ11" s="12"/>
      <c r="NUK11" s="12"/>
      <c r="NUL11" s="12"/>
      <c r="NUM11" s="12"/>
      <c r="NUN11" s="12"/>
      <c r="NUO11" s="12"/>
      <c r="NUP11" s="12"/>
      <c r="NUQ11" s="12"/>
      <c r="NUR11" s="12"/>
      <c r="NUS11" s="12"/>
      <c r="NUT11" s="12"/>
      <c r="NUU11" s="12"/>
      <c r="NUV11" s="12"/>
      <c r="NUW11" s="12"/>
      <c r="NUX11" s="12"/>
      <c r="NUY11" s="12"/>
      <c r="NUZ11" s="12"/>
      <c r="NVA11" s="12"/>
      <c r="NVB11" s="12"/>
      <c r="NVC11" s="12"/>
      <c r="NVD11" s="12"/>
      <c r="NVE11" s="12"/>
      <c r="NVF11" s="12"/>
      <c r="NVG11" s="12"/>
      <c r="NVH11" s="12"/>
      <c r="NVI11" s="12"/>
      <c r="NVJ11" s="12"/>
      <c r="NVK11" s="12"/>
      <c r="NVL11" s="12"/>
      <c r="NVM11" s="12"/>
      <c r="NVN11" s="12"/>
      <c r="NVO11" s="12"/>
      <c r="NVP11" s="12"/>
      <c r="NVQ11" s="12"/>
      <c r="NVR11" s="12"/>
      <c r="NVS11" s="12"/>
      <c r="NVT11" s="12"/>
      <c r="NVU11" s="12"/>
      <c r="NVV11" s="12"/>
      <c r="NVW11" s="12"/>
      <c r="NVX11" s="12"/>
      <c r="NVY11" s="12"/>
      <c r="NVZ11" s="12"/>
      <c r="NWA11" s="12"/>
      <c r="NWB11" s="12"/>
      <c r="NWC11" s="12"/>
      <c r="NWD11" s="12"/>
      <c r="NWE11" s="12"/>
      <c r="NWF11" s="12"/>
      <c r="NWG11" s="12"/>
      <c r="NWH11" s="12"/>
      <c r="NWI11" s="12"/>
      <c r="NWJ11" s="12"/>
      <c r="NWK11" s="12"/>
      <c r="NWL11" s="12"/>
      <c r="NWM11" s="12"/>
      <c r="NWN11" s="12"/>
      <c r="NWO11" s="12"/>
      <c r="NWP11" s="12"/>
      <c r="NWQ11" s="12"/>
      <c r="NWR11" s="12"/>
      <c r="NWS11" s="12"/>
      <c r="NWT11" s="12"/>
      <c r="NWU11" s="12"/>
      <c r="NWV11" s="12"/>
      <c r="NWW11" s="12"/>
      <c r="NWX11" s="12"/>
      <c r="NWY11" s="12"/>
      <c r="NWZ11" s="12"/>
      <c r="NXA11" s="12"/>
      <c r="NXB11" s="12"/>
      <c r="NXC11" s="12"/>
      <c r="NXD11" s="12"/>
      <c r="NXE11" s="12"/>
      <c r="NXF11" s="12"/>
      <c r="NXG11" s="12"/>
      <c r="NXH11" s="12"/>
      <c r="NXI11" s="12"/>
      <c r="NXJ11" s="12"/>
      <c r="NXK11" s="12"/>
      <c r="NXL11" s="12"/>
      <c r="NXM11" s="12"/>
      <c r="NXN11" s="12"/>
      <c r="NXO11" s="12"/>
      <c r="NXP11" s="12"/>
      <c r="NXQ11" s="12"/>
      <c r="NXR11" s="12"/>
      <c r="NXS11" s="12"/>
      <c r="NXT11" s="12"/>
      <c r="NXU11" s="12"/>
      <c r="NXV11" s="12"/>
      <c r="NXW11" s="12"/>
      <c r="NXX11" s="12"/>
      <c r="NXY11" s="12"/>
      <c r="NXZ11" s="12"/>
      <c r="NYA11" s="12"/>
      <c r="NYB11" s="12"/>
      <c r="NYC11" s="12"/>
      <c r="NYD11" s="12"/>
      <c r="NYE11" s="12"/>
      <c r="NYF11" s="12"/>
      <c r="NYG11" s="12"/>
      <c r="NYH11" s="12"/>
      <c r="NYI11" s="12"/>
      <c r="NYJ11" s="12"/>
      <c r="NYK11" s="12"/>
      <c r="NYL11" s="12"/>
      <c r="NYM11" s="12"/>
      <c r="NYN11" s="12"/>
      <c r="NYO11" s="12"/>
      <c r="NYP11" s="12"/>
      <c r="NYQ11" s="12"/>
      <c r="NYR11" s="12"/>
      <c r="NYS11" s="12"/>
      <c r="NYT11" s="12"/>
      <c r="NYU11" s="12"/>
      <c r="NYV11" s="12"/>
      <c r="NYW11" s="12"/>
      <c r="NYX11" s="12"/>
      <c r="NYY11" s="12"/>
      <c r="NYZ11" s="12"/>
      <c r="NZA11" s="12"/>
      <c r="NZB11" s="12"/>
      <c r="NZC11" s="12"/>
      <c r="NZD11" s="12"/>
      <c r="NZE11" s="12"/>
      <c r="NZF11" s="12"/>
      <c r="NZG11" s="12"/>
      <c r="NZH11" s="12"/>
      <c r="NZI11" s="12"/>
      <c r="NZJ11" s="12"/>
      <c r="NZK11" s="12"/>
      <c r="NZL11" s="12"/>
      <c r="NZM11" s="12"/>
      <c r="NZN11" s="12"/>
      <c r="NZO11" s="12"/>
      <c r="NZP11" s="12"/>
      <c r="NZQ11" s="12"/>
      <c r="NZR11" s="12"/>
      <c r="NZS11" s="12"/>
      <c r="NZT11" s="12"/>
      <c r="NZU11" s="12"/>
      <c r="NZV11" s="12"/>
      <c r="NZW11" s="12"/>
      <c r="NZX11" s="12"/>
      <c r="NZY11" s="12"/>
      <c r="NZZ11" s="12"/>
      <c r="OAA11" s="12"/>
      <c r="OAB11" s="12"/>
      <c r="OAC11" s="12"/>
      <c r="OAD11" s="12"/>
      <c r="OAE11" s="12"/>
      <c r="OAF11" s="12"/>
      <c r="OAG11" s="12"/>
      <c r="OAH11" s="12"/>
      <c r="OAI11" s="12"/>
      <c r="OAJ11" s="12"/>
      <c r="OAK11" s="12"/>
      <c r="OAL11" s="12"/>
      <c r="OAM11" s="12"/>
      <c r="OAN11" s="12"/>
      <c r="OAO11" s="12"/>
      <c r="OAP11" s="12"/>
      <c r="OAQ11" s="12"/>
      <c r="OAR11" s="12"/>
      <c r="OAS11" s="12"/>
      <c r="OAT11" s="12"/>
      <c r="OAU11" s="12"/>
      <c r="OAV11" s="12"/>
      <c r="OAW11" s="12"/>
      <c r="OAX11" s="12"/>
      <c r="OAY11" s="12"/>
      <c r="OAZ11" s="12"/>
      <c r="OBA11" s="12"/>
      <c r="OBB11" s="12"/>
      <c r="OBC11" s="12"/>
      <c r="OBD11" s="12"/>
      <c r="OBE11" s="12"/>
      <c r="OBF11" s="12"/>
      <c r="OBG11" s="12"/>
      <c r="OBH11" s="12"/>
      <c r="OBI11" s="12"/>
      <c r="OBJ11" s="12"/>
      <c r="OBK11" s="12"/>
      <c r="OBL11" s="12"/>
      <c r="OBM11" s="12"/>
      <c r="OBN11" s="12"/>
      <c r="OBO11" s="12"/>
      <c r="OBP11" s="12"/>
      <c r="OBQ11" s="12"/>
      <c r="OBR11" s="12"/>
      <c r="OBS11" s="12"/>
      <c r="OBT11" s="12"/>
      <c r="OBU11" s="12"/>
      <c r="OBV11" s="12"/>
      <c r="OBW11" s="12"/>
      <c r="OBX11" s="12"/>
      <c r="OBY11" s="12"/>
      <c r="OBZ11" s="12"/>
      <c r="OCA11" s="12"/>
      <c r="OCB11" s="12"/>
      <c r="OCC11" s="12"/>
      <c r="OCD11" s="12"/>
      <c r="OCE11" s="12"/>
      <c r="OCF11" s="12"/>
      <c r="OCG11" s="12"/>
      <c r="OCH11" s="12"/>
      <c r="OCI11" s="12"/>
      <c r="OCJ11" s="12"/>
      <c r="OCK11" s="12"/>
      <c r="OCL11" s="12"/>
      <c r="OCM11" s="12"/>
      <c r="OCN11" s="12"/>
      <c r="OCO11" s="12"/>
      <c r="OCP11" s="12"/>
      <c r="OCQ11" s="12"/>
      <c r="OCR11" s="12"/>
      <c r="OCS11" s="12"/>
      <c r="OCT11" s="12"/>
      <c r="OCU11" s="12"/>
      <c r="OCV11" s="12"/>
      <c r="OCW11" s="12"/>
      <c r="OCX11" s="12"/>
      <c r="OCY11" s="12"/>
      <c r="OCZ11" s="12"/>
      <c r="ODA11" s="12"/>
      <c r="ODB11" s="12"/>
      <c r="ODC11" s="12"/>
      <c r="ODD11" s="12"/>
      <c r="ODE11" s="12"/>
      <c r="ODF11" s="12"/>
      <c r="ODG11" s="12"/>
      <c r="ODH11" s="12"/>
      <c r="ODI11" s="12"/>
      <c r="ODJ11" s="12"/>
      <c r="ODK11" s="12"/>
      <c r="ODL11" s="12"/>
      <c r="ODM11" s="12"/>
      <c r="ODN11" s="12"/>
      <c r="ODO11" s="12"/>
      <c r="ODP11" s="12"/>
      <c r="ODQ11" s="12"/>
      <c r="ODR11" s="12"/>
      <c r="ODS11" s="12"/>
      <c r="ODT11" s="12"/>
      <c r="ODU11" s="12"/>
      <c r="ODV11" s="12"/>
      <c r="ODW11" s="12"/>
      <c r="ODX11" s="12"/>
      <c r="ODY11" s="12"/>
      <c r="ODZ11" s="12"/>
      <c r="OEA11" s="12"/>
      <c r="OEB11" s="12"/>
      <c r="OEC11" s="12"/>
      <c r="OED11" s="12"/>
      <c r="OEE11" s="12"/>
      <c r="OEF11" s="12"/>
      <c r="OEG11" s="12"/>
      <c r="OEH11" s="12"/>
      <c r="OEI11" s="12"/>
      <c r="OEJ11" s="12"/>
      <c r="OEK11" s="12"/>
      <c r="OEL11" s="12"/>
      <c r="OEM11" s="12"/>
      <c r="OEN11" s="12"/>
      <c r="OEO11" s="12"/>
      <c r="OEP11" s="12"/>
      <c r="OEQ11" s="12"/>
      <c r="OER11" s="12"/>
      <c r="OES11" s="12"/>
      <c r="OET11" s="12"/>
      <c r="OEU11" s="12"/>
      <c r="OEV11" s="12"/>
      <c r="OEW11" s="12"/>
      <c r="OEX11" s="12"/>
      <c r="OEY11" s="12"/>
      <c r="OEZ11" s="12"/>
      <c r="OFA11" s="12"/>
      <c r="OFB11" s="12"/>
      <c r="OFC11" s="12"/>
      <c r="OFD11" s="12"/>
      <c r="OFE11" s="12"/>
      <c r="OFF11" s="12"/>
      <c r="OFG11" s="12"/>
      <c r="OFH11" s="12"/>
      <c r="OFI11" s="12"/>
      <c r="OFJ11" s="12"/>
      <c r="OFK11" s="12"/>
      <c r="OFL11" s="12"/>
      <c r="OFM11" s="12"/>
      <c r="OFN11" s="12"/>
      <c r="OFO11" s="12"/>
      <c r="OFP11" s="12"/>
      <c r="OFQ11" s="12"/>
      <c r="OFR11" s="12"/>
      <c r="OFS11" s="12"/>
      <c r="OFT11" s="12"/>
      <c r="OFU11" s="12"/>
      <c r="OFV11" s="12"/>
      <c r="OFW11" s="12"/>
      <c r="OFX11" s="12"/>
      <c r="OFY11" s="12"/>
      <c r="OFZ11" s="12"/>
      <c r="OGA11" s="12"/>
      <c r="OGB11" s="12"/>
      <c r="OGC11" s="12"/>
      <c r="OGD11" s="12"/>
      <c r="OGE11" s="12"/>
      <c r="OGF11" s="12"/>
      <c r="OGG11" s="12"/>
      <c r="OGH11" s="12"/>
      <c r="OGI11" s="12"/>
      <c r="OGJ11" s="12"/>
      <c r="OGK11" s="12"/>
      <c r="OGL11" s="12"/>
      <c r="OGM11" s="12"/>
      <c r="OGN11" s="12"/>
      <c r="OGO11" s="12"/>
      <c r="OGP11" s="12"/>
      <c r="OGQ11" s="12"/>
      <c r="OGR11" s="12"/>
      <c r="OGS11" s="12"/>
      <c r="OGT11" s="12"/>
      <c r="OGU11" s="12"/>
      <c r="OGV11" s="12"/>
      <c r="OGW11" s="12"/>
      <c r="OGX11" s="12"/>
      <c r="OGY11" s="12"/>
      <c r="OGZ11" s="12"/>
      <c r="OHA11" s="12"/>
      <c r="OHB11" s="12"/>
      <c r="OHC11" s="12"/>
      <c r="OHD11" s="12"/>
      <c r="OHE11" s="12"/>
      <c r="OHF11" s="12"/>
      <c r="OHG11" s="12"/>
      <c r="OHH11" s="12"/>
      <c r="OHI11" s="12"/>
      <c r="OHJ11" s="12"/>
      <c r="OHK11" s="12"/>
      <c r="OHL11" s="12"/>
      <c r="OHM11" s="12"/>
      <c r="OHN11" s="12"/>
      <c r="OHO11" s="12"/>
      <c r="OHP11" s="12"/>
      <c r="OHQ11" s="12"/>
      <c r="OHR11" s="12"/>
      <c r="OHS11" s="12"/>
      <c r="OHT11" s="12"/>
      <c r="OHU11" s="12"/>
      <c r="OHV11" s="12"/>
      <c r="OHW11" s="12"/>
      <c r="OHX11" s="12"/>
      <c r="OHY11" s="12"/>
      <c r="OHZ11" s="12"/>
      <c r="OIA11" s="12"/>
      <c r="OIB11" s="12"/>
      <c r="OIC11" s="12"/>
      <c r="OID11" s="12"/>
      <c r="OIE11" s="12"/>
      <c r="OIF11" s="12"/>
      <c r="OIG11" s="12"/>
      <c r="OIH11" s="12"/>
      <c r="OII11" s="12"/>
      <c r="OIJ11" s="12"/>
      <c r="OIK11" s="12"/>
      <c r="OIL11" s="12"/>
      <c r="OIM11" s="12"/>
      <c r="OIN11" s="12"/>
      <c r="OIO11" s="12"/>
      <c r="OIP11" s="12"/>
      <c r="OIQ11" s="12"/>
      <c r="OIR11" s="12"/>
      <c r="OIS11" s="12"/>
      <c r="OIT11" s="12"/>
      <c r="OIU11" s="12"/>
      <c r="OIV11" s="12"/>
      <c r="OIW11" s="12"/>
      <c r="OIX11" s="12"/>
      <c r="OIY11" s="12"/>
      <c r="OIZ11" s="12"/>
      <c r="OJA11" s="12"/>
      <c r="OJB11" s="12"/>
      <c r="OJC11" s="12"/>
      <c r="OJD11" s="12"/>
      <c r="OJE11" s="12"/>
      <c r="OJF11" s="12"/>
      <c r="OJG11" s="12"/>
      <c r="OJH11" s="12"/>
      <c r="OJI11" s="12"/>
      <c r="OJJ11" s="12"/>
      <c r="OJK11" s="12"/>
      <c r="OJL11" s="12"/>
      <c r="OJM11" s="12"/>
      <c r="OJN11" s="12"/>
      <c r="OJO11" s="12"/>
      <c r="OJP11" s="12"/>
      <c r="OJQ11" s="12"/>
      <c r="OJR11" s="12"/>
      <c r="OJS11" s="12"/>
      <c r="OJT11" s="12"/>
      <c r="OJU11" s="12"/>
      <c r="OJV11" s="12"/>
      <c r="OJW11" s="12"/>
      <c r="OJX11" s="12"/>
      <c r="OJY11" s="12"/>
      <c r="OJZ11" s="12"/>
      <c r="OKA11" s="12"/>
      <c r="OKB11" s="12"/>
      <c r="OKC11" s="12"/>
      <c r="OKD11" s="12"/>
      <c r="OKE11" s="12"/>
      <c r="OKF11" s="12"/>
      <c r="OKG11" s="12"/>
      <c r="OKH11" s="12"/>
      <c r="OKI11" s="12"/>
      <c r="OKJ11" s="12"/>
      <c r="OKK11" s="12"/>
      <c r="OKL11" s="12"/>
      <c r="OKM11" s="12"/>
      <c r="OKN11" s="12"/>
      <c r="OKO11" s="12"/>
      <c r="OKP11" s="12"/>
      <c r="OKQ11" s="12"/>
      <c r="OKR11" s="12"/>
      <c r="OKS11" s="12"/>
      <c r="OKT11" s="12"/>
      <c r="OKU11" s="12"/>
      <c r="OKV11" s="12"/>
      <c r="OKW11" s="12"/>
      <c r="OKX11" s="12"/>
      <c r="OKY11" s="12"/>
      <c r="OKZ11" s="12"/>
      <c r="OLA11" s="12"/>
      <c r="OLB11" s="12"/>
      <c r="OLC11" s="12"/>
      <c r="OLD11" s="12"/>
      <c r="OLE11" s="12"/>
      <c r="OLF11" s="12"/>
      <c r="OLG11" s="12"/>
      <c r="OLH11" s="12"/>
      <c r="OLI11" s="12"/>
      <c r="OLJ11" s="12"/>
      <c r="OLK11" s="12"/>
      <c r="OLL11" s="12"/>
      <c r="OLM11" s="12"/>
      <c r="OLN11" s="12"/>
      <c r="OLO11" s="12"/>
      <c r="OLP11" s="12"/>
      <c r="OLQ11" s="12"/>
      <c r="OLR11" s="12"/>
      <c r="OLS11" s="12"/>
      <c r="OLT11" s="12"/>
      <c r="OLU11" s="12"/>
      <c r="OLV11" s="12"/>
      <c r="OLW11" s="12"/>
      <c r="OLX11" s="12"/>
      <c r="OLY11" s="12"/>
      <c r="OLZ11" s="12"/>
      <c r="OMA11" s="12"/>
      <c r="OMB11" s="12"/>
      <c r="OMC11" s="12"/>
      <c r="OMD11" s="12"/>
      <c r="OME11" s="12"/>
      <c r="OMF11" s="12"/>
      <c r="OMG11" s="12"/>
      <c r="OMH11" s="12"/>
      <c r="OMI11" s="12"/>
      <c r="OMJ11" s="12"/>
      <c r="OMK11" s="12"/>
      <c r="OML11" s="12"/>
      <c r="OMM11" s="12"/>
      <c r="OMN11" s="12"/>
      <c r="OMO11" s="12"/>
      <c r="OMP11" s="12"/>
      <c r="OMQ11" s="12"/>
      <c r="OMR11" s="12"/>
      <c r="OMS11" s="12"/>
      <c r="OMT11" s="12"/>
      <c r="OMU11" s="12"/>
      <c r="OMV11" s="12"/>
      <c r="OMW11" s="12"/>
      <c r="OMX11" s="12"/>
      <c r="OMY11" s="12"/>
      <c r="OMZ11" s="12"/>
      <c r="ONA11" s="12"/>
      <c r="ONB11" s="12"/>
      <c r="ONC11" s="12"/>
      <c r="OND11" s="12"/>
      <c r="ONE11" s="12"/>
      <c r="ONF11" s="12"/>
      <c r="ONG11" s="12"/>
      <c r="ONH11" s="12"/>
      <c r="ONI11" s="12"/>
      <c r="ONJ11" s="12"/>
      <c r="ONK11" s="12"/>
      <c r="ONL11" s="12"/>
      <c r="ONM11" s="12"/>
      <c r="ONN11" s="12"/>
      <c r="ONO11" s="12"/>
      <c r="ONP11" s="12"/>
      <c r="ONQ11" s="12"/>
      <c r="ONR11" s="12"/>
      <c r="ONS11" s="12"/>
      <c r="ONT11" s="12"/>
      <c r="ONU11" s="12"/>
      <c r="ONV11" s="12"/>
      <c r="ONW11" s="12"/>
      <c r="ONX11" s="12"/>
      <c r="ONY11" s="12"/>
      <c r="ONZ11" s="12"/>
      <c r="OOA11" s="12"/>
      <c r="OOB11" s="12"/>
      <c r="OOC11" s="12"/>
      <c r="OOD11" s="12"/>
      <c r="OOE11" s="12"/>
      <c r="OOF11" s="12"/>
      <c r="OOG11" s="12"/>
      <c r="OOH11" s="12"/>
      <c r="OOI11" s="12"/>
      <c r="OOJ11" s="12"/>
      <c r="OOK11" s="12"/>
      <c r="OOL11" s="12"/>
      <c r="OOM11" s="12"/>
      <c r="OON11" s="12"/>
      <c r="OOO11" s="12"/>
      <c r="OOP11" s="12"/>
      <c r="OOQ11" s="12"/>
      <c r="OOR11" s="12"/>
      <c r="OOS11" s="12"/>
      <c r="OOT11" s="12"/>
      <c r="OOU11" s="12"/>
      <c r="OOV11" s="12"/>
      <c r="OOW11" s="12"/>
      <c r="OOX11" s="12"/>
      <c r="OOY11" s="12"/>
      <c r="OOZ11" s="12"/>
      <c r="OPA11" s="12"/>
      <c r="OPB11" s="12"/>
      <c r="OPC11" s="12"/>
      <c r="OPD11" s="12"/>
      <c r="OPE11" s="12"/>
      <c r="OPF11" s="12"/>
      <c r="OPG11" s="12"/>
      <c r="OPH11" s="12"/>
      <c r="OPI11" s="12"/>
      <c r="OPJ11" s="12"/>
      <c r="OPK11" s="12"/>
      <c r="OPL11" s="12"/>
      <c r="OPM11" s="12"/>
      <c r="OPN11" s="12"/>
      <c r="OPO11" s="12"/>
      <c r="OPP11" s="12"/>
      <c r="OPQ11" s="12"/>
      <c r="OPR11" s="12"/>
      <c r="OPS11" s="12"/>
      <c r="OPT11" s="12"/>
      <c r="OPU11" s="12"/>
      <c r="OPV11" s="12"/>
      <c r="OPW11" s="12"/>
      <c r="OPX11" s="12"/>
      <c r="OPY11" s="12"/>
      <c r="OPZ11" s="12"/>
      <c r="OQA11" s="12"/>
      <c r="OQB11" s="12"/>
      <c r="OQC11" s="12"/>
      <c r="OQD11" s="12"/>
      <c r="OQE11" s="12"/>
      <c r="OQF11" s="12"/>
      <c r="OQG11" s="12"/>
      <c r="OQH11" s="12"/>
      <c r="OQI11" s="12"/>
      <c r="OQJ11" s="12"/>
      <c r="OQK11" s="12"/>
      <c r="OQL11" s="12"/>
      <c r="OQM11" s="12"/>
      <c r="OQN11" s="12"/>
      <c r="OQO11" s="12"/>
      <c r="OQP11" s="12"/>
      <c r="OQQ11" s="12"/>
      <c r="OQR11" s="12"/>
      <c r="OQS11" s="12"/>
      <c r="OQT11" s="12"/>
      <c r="OQU11" s="12"/>
      <c r="OQV11" s="12"/>
      <c r="OQW11" s="12"/>
      <c r="OQX11" s="12"/>
      <c r="OQY11" s="12"/>
      <c r="OQZ11" s="12"/>
      <c r="ORA11" s="12"/>
      <c r="ORB11" s="12"/>
      <c r="ORC11" s="12"/>
      <c r="ORD11" s="12"/>
      <c r="ORE11" s="12"/>
      <c r="ORF11" s="12"/>
      <c r="ORG11" s="12"/>
      <c r="ORH11" s="12"/>
      <c r="ORI11" s="12"/>
      <c r="ORJ11" s="12"/>
      <c r="ORK11" s="12"/>
      <c r="ORL11" s="12"/>
      <c r="ORM11" s="12"/>
      <c r="ORN11" s="12"/>
      <c r="ORO11" s="12"/>
      <c r="ORP11" s="12"/>
      <c r="ORQ11" s="12"/>
      <c r="ORR11" s="12"/>
      <c r="ORS11" s="12"/>
      <c r="ORT11" s="12"/>
      <c r="ORU11" s="12"/>
      <c r="ORV11" s="12"/>
      <c r="ORW11" s="12"/>
      <c r="ORX11" s="12"/>
      <c r="ORY11" s="12"/>
      <c r="ORZ11" s="12"/>
      <c r="OSA11" s="12"/>
      <c r="OSB11" s="12"/>
      <c r="OSC11" s="12"/>
      <c r="OSD11" s="12"/>
      <c r="OSE11" s="12"/>
      <c r="OSF11" s="12"/>
      <c r="OSG11" s="12"/>
      <c r="OSH11" s="12"/>
      <c r="OSI11" s="12"/>
      <c r="OSJ11" s="12"/>
      <c r="OSK11" s="12"/>
      <c r="OSL11" s="12"/>
      <c r="OSM11" s="12"/>
      <c r="OSN11" s="12"/>
      <c r="OSO11" s="12"/>
      <c r="OSP11" s="12"/>
      <c r="OSQ11" s="12"/>
      <c r="OSR11" s="12"/>
      <c r="OSS11" s="12"/>
      <c r="OST11" s="12"/>
      <c r="OSU11" s="12"/>
      <c r="OSV11" s="12"/>
      <c r="OSW11" s="12"/>
      <c r="OSX11" s="12"/>
      <c r="OSY11" s="12"/>
      <c r="OSZ11" s="12"/>
      <c r="OTA11" s="12"/>
      <c r="OTB11" s="12"/>
      <c r="OTC11" s="12"/>
      <c r="OTD11" s="12"/>
      <c r="OTE11" s="12"/>
      <c r="OTF11" s="12"/>
      <c r="OTG11" s="12"/>
      <c r="OTH11" s="12"/>
      <c r="OTI11" s="12"/>
      <c r="OTJ11" s="12"/>
      <c r="OTK11" s="12"/>
      <c r="OTL11" s="12"/>
      <c r="OTM11" s="12"/>
      <c r="OTN11" s="12"/>
      <c r="OTO11" s="12"/>
      <c r="OTP11" s="12"/>
      <c r="OTQ11" s="12"/>
      <c r="OTR11" s="12"/>
      <c r="OTS11" s="12"/>
      <c r="OTT11" s="12"/>
      <c r="OTU11" s="12"/>
      <c r="OTV11" s="12"/>
      <c r="OTW11" s="12"/>
      <c r="OTX11" s="12"/>
      <c r="OTY11" s="12"/>
      <c r="OTZ11" s="12"/>
      <c r="OUA11" s="12"/>
      <c r="OUB11" s="12"/>
      <c r="OUC11" s="12"/>
      <c r="OUD11" s="12"/>
      <c r="OUE11" s="12"/>
      <c r="OUF11" s="12"/>
      <c r="OUG11" s="12"/>
      <c r="OUH11" s="12"/>
      <c r="OUI11" s="12"/>
      <c r="OUJ11" s="12"/>
      <c r="OUK11" s="12"/>
      <c r="OUL11" s="12"/>
      <c r="OUM11" s="12"/>
      <c r="OUN11" s="12"/>
      <c r="OUO11" s="12"/>
      <c r="OUP11" s="12"/>
      <c r="OUQ11" s="12"/>
      <c r="OUR11" s="12"/>
      <c r="OUS11" s="12"/>
      <c r="OUT11" s="12"/>
      <c r="OUU11" s="12"/>
      <c r="OUV11" s="12"/>
      <c r="OUW11" s="12"/>
      <c r="OUX11" s="12"/>
      <c r="OUY11" s="12"/>
      <c r="OUZ11" s="12"/>
      <c r="OVA11" s="12"/>
      <c r="OVB11" s="12"/>
      <c r="OVC11" s="12"/>
      <c r="OVD11" s="12"/>
      <c r="OVE11" s="12"/>
      <c r="OVF11" s="12"/>
      <c r="OVG11" s="12"/>
      <c r="OVH11" s="12"/>
      <c r="OVI11" s="12"/>
      <c r="OVJ11" s="12"/>
      <c r="OVK11" s="12"/>
      <c r="OVL11" s="12"/>
      <c r="OVM11" s="12"/>
      <c r="OVN11" s="12"/>
      <c r="OVO11" s="12"/>
      <c r="OVP11" s="12"/>
      <c r="OVQ11" s="12"/>
      <c r="OVR11" s="12"/>
      <c r="OVS11" s="12"/>
      <c r="OVT11" s="12"/>
      <c r="OVU11" s="12"/>
      <c r="OVV11" s="12"/>
      <c r="OVW11" s="12"/>
      <c r="OVX11" s="12"/>
      <c r="OVY11" s="12"/>
      <c r="OVZ11" s="12"/>
      <c r="OWA11" s="12"/>
      <c r="OWB11" s="12"/>
      <c r="OWC11" s="12"/>
      <c r="OWD11" s="12"/>
      <c r="OWE11" s="12"/>
      <c r="OWF11" s="12"/>
      <c r="OWG11" s="12"/>
      <c r="OWH11" s="12"/>
      <c r="OWI11" s="12"/>
      <c r="OWJ11" s="12"/>
      <c r="OWK11" s="12"/>
      <c r="OWL11" s="12"/>
      <c r="OWM11" s="12"/>
      <c r="OWN11" s="12"/>
      <c r="OWO11" s="12"/>
      <c r="OWP11" s="12"/>
      <c r="OWQ11" s="12"/>
      <c r="OWR11" s="12"/>
      <c r="OWS11" s="12"/>
      <c r="OWT11" s="12"/>
      <c r="OWU11" s="12"/>
      <c r="OWV11" s="12"/>
      <c r="OWW11" s="12"/>
      <c r="OWX11" s="12"/>
      <c r="OWY11" s="12"/>
      <c r="OWZ11" s="12"/>
      <c r="OXA11" s="12"/>
      <c r="OXB11" s="12"/>
      <c r="OXC11" s="12"/>
      <c r="OXD11" s="12"/>
      <c r="OXE11" s="12"/>
      <c r="OXF11" s="12"/>
      <c r="OXG11" s="12"/>
      <c r="OXH11" s="12"/>
      <c r="OXI11" s="12"/>
      <c r="OXJ11" s="12"/>
      <c r="OXK11" s="12"/>
      <c r="OXL11" s="12"/>
      <c r="OXM11" s="12"/>
      <c r="OXN11" s="12"/>
      <c r="OXO11" s="12"/>
      <c r="OXP11" s="12"/>
      <c r="OXQ11" s="12"/>
      <c r="OXR11" s="12"/>
      <c r="OXS11" s="12"/>
      <c r="OXT11" s="12"/>
      <c r="OXU11" s="12"/>
      <c r="OXV11" s="12"/>
      <c r="OXW11" s="12"/>
      <c r="OXX11" s="12"/>
      <c r="OXY11" s="12"/>
      <c r="OXZ11" s="12"/>
      <c r="OYA11" s="12"/>
      <c r="OYB11" s="12"/>
      <c r="OYC11" s="12"/>
      <c r="OYD11" s="12"/>
      <c r="OYE11" s="12"/>
      <c r="OYF11" s="12"/>
      <c r="OYG11" s="12"/>
      <c r="OYH11" s="12"/>
      <c r="OYI11" s="12"/>
      <c r="OYJ11" s="12"/>
      <c r="OYK11" s="12"/>
      <c r="OYL11" s="12"/>
      <c r="OYM11" s="12"/>
      <c r="OYN11" s="12"/>
      <c r="OYO11" s="12"/>
      <c r="OYP11" s="12"/>
      <c r="OYQ11" s="12"/>
      <c r="OYR11" s="12"/>
      <c r="OYS11" s="12"/>
      <c r="OYT11" s="12"/>
      <c r="OYU11" s="12"/>
      <c r="OYV11" s="12"/>
      <c r="OYW11" s="12"/>
      <c r="OYX11" s="12"/>
      <c r="OYY11" s="12"/>
      <c r="OYZ11" s="12"/>
      <c r="OZA11" s="12"/>
      <c r="OZB11" s="12"/>
      <c r="OZC11" s="12"/>
      <c r="OZD11" s="12"/>
      <c r="OZE11" s="12"/>
      <c r="OZF11" s="12"/>
      <c r="OZG11" s="12"/>
      <c r="OZH11" s="12"/>
      <c r="OZI11" s="12"/>
      <c r="OZJ11" s="12"/>
      <c r="OZK11" s="12"/>
      <c r="OZL11" s="12"/>
      <c r="OZM11" s="12"/>
      <c r="OZN11" s="12"/>
      <c r="OZO11" s="12"/>
      <c r="OZP11" s="12"/>
      <c r="OZQ11" s="12"/>
      <c r="OZR11" s="12"/>
      <c r="OZS11" s="12"/>
      <c r="OZT11" s="12"/>
      <c r="OZU11" s="12"/>
      <c r="OZV11" s="12"/>
      <c r="OZW11" s="12"/>
      <c r="OZX11" s="12"/>
      <c r="OZY11" s="12"/>
      <c r="OZZ11" s="12"/>
      <c r="PAA11" s="12"/>
      <c r="PAB11" s="12"/>
      <c r="PAC11" s="12"/>
      <c r="PAD11" s="12"/>
      <c r="PAE11" s="12"/>
      <c r="PAF11" s="12"/>
      <c r="PAG11" s="12"/>
      <c r="PAH11" s="12"/>
      <c r="PAI11" s="12"/>
      <c r="PAJ11" s="12"/>
      <c r="PAK11" s="12"/>
      <c r="PAL11" s="12"/>
      <c r="PAM11" s="12"/>
      <c r="PAN11" s="12"/>
      <c r="PAO11" s="12"/>
      <c r="PAP11" s="12"/>
      <c r="PAQ11" s="12"/>
      <c r="PAR11" s="12"/>
      <c r="PAS11" s="12"/>
      <c r="PAT11" s="12"/>
      <c r="PAU11" s="12"/>
      <c r="PAV11" s="12"/>
      <c r="PAW11" s="12"/>
      <c r="PAX11" s="12"/>
      <c r="PAY11" s="12"/>
      <c r="PAZ11" s="12"/>
      <c r="PBA11" s="12"/>
      <c r="PBB11" s="12"/>
      <c r="PBC11" s="12"/>
      <c r="PBD11" s="12"/>
      <c r="PBE11" s="12"/>
      <c r="PBF11" s="12"/>
      <c r="PBG11" s="12"/>
      <c r="PBH11" s="12"/>
      <c r="PBI11" s="12"/>
      <c r="PBJ11" s="12"/>
      <c r="PBK11" s="12"/>
      <c r="PBL11" s="12"/>
      <c r="PBM11" s="12"/>
      <c r="PBN11" s="12"/>
      <c r="PBO11" s="12"/>
      <c r="PBP11" s="12"/>
      <c r="PBQ11" s="12"/>
      <c r="PBR11" s="12"/>
      <c r="PBS11" s="12"/>
      <c r="PBT11" s="12"/>
      <c r="PBU11" s="12"/>
      <c r="PBV11" s="12"/>
      <c r="PBW11" s="12"/>
      <c r="PBX11" s="12"/>
      <c r="PBY11" s="12"/>
      <c r="PBZ11" s="12"/>
      <c r="PCA11" s="12"/>
      <c r="PCB11" s="12"/>
      <c r="PCC11" s="12"/>
      <c r="PCD11" s="12"/>
      <c r="PCE11" s="12"/>
      <c r="PCF11" s="12"/>
      <c r="PCG11" s="12"/>
      <c r="PCH11" s="12"/>
      <c r="PCI11" s="12"/>
      <c r="PCJ11" s="12"/>
      <c r="PCK11" s="12"/>
      <c r="PCL11" s="12"/>
      <c r="PCM11" s="12"/>
      <c r="PCN11" s="12"/>
      <c r="PCO11" s="12"/>
      <c r="PCP11" s="12"/>
      <c r="PCQ11" s="12"/>
      <c r="PCR11" s="12"/>
      <c r="PCS11" s="12"/>
      <c r="PCT11" s="12"/>
      <c r="PCU11" s="12"/>
      <c r="PCV11" s="12"/>
      <c r="PCW11" s="12"/>
      <c r="PCX11" s="12"/>
      <c r="PCY11" s="12"/>
      <c r="PCZ11" s="12"/>
      <c r="PDA11" s="12"/>
      <c r="PDB11" s="12"/>
      <c r="PDC11" s="12"/>
      <c r="PDD11" s="12"/>
      <c r="PDE11" s="12"/>
      <c r="PDF11" s="12"/>
      <c r="PDG11" s="12"/>
      <c r="PDH11" s="12"/>
      <c r="PDI11" s="12"/>
      <c r="PDJ11" s="12"/>
      <c r="PDK11" s="12"/>
      <c r="PDL11" s="12"/>
      <c r="PDM11" s="12"/>
      <c r="PDN11" s="12"/>
      <c r="PDO11" s="12"/>
      <c r="PDP11" s="12"/>
      <c r="PDQ11" s="12"/>
      <c r="PDR11" s="12"/>
      <c r="PDS11" s="12"/>
      <c r="PDT11" s="12"/>
      <c r="PDU11" s="12"/>
      <c r="PDV11" s="12"/>
      <c r="PDW11" s="12"/>
      <c r="PDX11" s="12"/>
      <c r="PDY11" s="12"/>
      <c r="PDZ11" s="12"/>
      <c r="PEA11" s="12"/>
      <c r="PEB11" s="12"/>
      <c r="PEC11" s="12"/>
      <c r="PED11" s="12"/>
      <c r="PEE11" s="12"/>
      <c r="PEF11" s="12"/>
      <c r="PEG11" s="12"/>
      <c r="PEH11" s="12"/>
      <c r="PEI11" s="12"/>
      <c r="PEJ11" s="12"/>
      <c r="PEK11" s="12"/>
      <c r="PEL11" s="12"/>
      <c r="PEM11" s="12"/>
      <c r="PEN11" s="12"/>
      <c r="PEO11" s="12"/>
      <c r="PEP11" s="12"/>
      <c r="PEQ11" s="12"/>
      <c r="PER11" s="12"/>
      <c r="PES11" s="12"/>
      <c r="PET11" s="12"/>
      <c r="PEU11" s="12"/>
      <c r="PEV11" s="12"/>
      <c r="PEW11" s="12"/>
      <c r="PEX11" s="12"/>
      <c r="PEY11" s="12"/>
      <c r="PEZ11" s="12"/>
      <c r="PFA11" s="12"/>
      <c r="PFB11" s="12"/>
      <c r="PFC11" s="12"/>
      <c r="PFD11" s="12"/>
      <c r="PFE11" s="12"/>
      <c r="PFF11" s="12"/>
      <c r="PFG11" s="12"/>
      <c r="PFH11" s="12"/>
      <c r="PFI11" s="12"/>
      <c r="PFJ11" s="12"/>
      <c r="PFK11" s="12"/>
      <c r="PFL11" s="12"/>
      <c r="PFM11" s="12"/>
      <c r="PFN11" s="12"/>
      <c r="PFO11" s="12"/>
      <c r="PFP11" s="12"/>
      <c r="PFQ11" s="12"/>
      <c r="PFR11" s="12"/>
      <c r="PFS11" s="12"/>
      <c r="PFT11" s="12"/>
      <c r="PFU11" s="12"/>
      <c r="PFV11" s="12"/>
      <c r="PFW11" s="12"/>
      <c r="PFX11" s="12"/>
      <c r="PFY11" s="12"/>
      <c r="PFZ11" s="12"/>
      <c r="PGA11" s="12"/>
      <c r="PGB11" s="12"/>
      <c r="PGC11" s="12"/>
      <c r="PGD11" s="12"/>
      <c r="PGE11" s="12"/>
      <c r="PGF11" s="12"/>
      <c r="PGG11" s="12"/>
      <c r="PGH11" s="12"/>
      <c r="PGI11" s="12"/>
      <c r="PGJ11" s="12"/>
      <c r="PGK11" s="12"/>
      <c r="PGL11" s="12"/>
      <c r="PGM11" s="12"/>
      <c r="PGN11" s="12"/>
      <c r="PGO11" s="12"/>
      <c r="PGP11" s="12"/>
      <c r="PGQ11" s="12"/>
      <c r="PGR11" s="12"/>
      <c r="PGS11" s="12"/>
      <c r="PGT11" s="12"/>
      <c r="PGU11" s="12"/>
      <c r="PGV11" s="12"/>
      <c r="PGW11" s="12"/>
      <c r="PGX11" s="12"/>
      <c r="PGY11" s="12"/>
      <c r="PGZ11" s="12"/>
      <c r="PHA11" s="12"/>
      <c r="PHB11" s="12"/>
      <c r="PHC11" s="12"/>
      <c r="PHD11" s="12"/>
      <c r="PHE11" s="12"/>
      <c r="PHF11" s="12"/>
      <c r="PHG11" s="12"/>
      <c r="PHH11" s="12"/>
      <c r="PHI11" s="12"/>
      <c r="PHJ11" s="12"/>
      <c r="PHK11" s="12"/>
      <c r="PHL11" s="12"/>
      <c r="PHM11" s="12"/>
      <c r="PHN11" s="12"/>
      <c r="PHO11" s="12"/>
      <c r="PHP11" s="12"/>
      <c r="PHQ11" s="12"/>
      <c r="PHR11" s="12"/>
      <c r="PHS11" s="12"/>
      <c r="PHT11" s="12"/>
      <c r="PHU11" s="12"/>
      <c r="PHV11" s="12"/>
      <c r="PHW11" s="12"/>
      <c r="PHX11" s="12"/>
      <c r="PHY11" s="12"/>
      <c r="PHZ11" s="12"/>
      <c r="PIA11" s="12"/>
      <c r="PIB11" s="12"/>
      <c r="PIC11" s="12"/>
      <c r="PID11" s="12"/>
      <c r="PIE11" s="12"/>
      <c r="PIF11" s="12"/>
      <c r="PIG11" s="12"/>
      <c r="PIH11" s="12"/>
      <c r="PII11" s="12"/>
      <c r="PIJ11" s="12"/>
      <c r="PIK11" s="12"/>
      <c r="PIL11" s="12"/>
      <c r="PIM11" s="12"/>
      <c r="PIN11" s="12"/>
      <c r="PIO11" s="12"/>
      <c r="PIP11" s="12"/>
      <c r="PIQ11" s="12"/>
      <c r="PIR11" s="12"/>
      <c r="PIS11" s="12"/>
      <c r="PIT11" s="12"/>
      <c r="PIU11" s="12"/>
      <c r="PIV11" s="12"/>
      <c r="PIW11" s="12"/>
      <c r="PIX11" s="12"/>
      <c r="PIY11" s="12"/>
      <c r="PIZ11" s="12"/>
      <c r="PJA11" s="12"/>
      <c r="PJB11" s="12"/>
      <c r="PJC11" s="12"/>
      <c r="PJD11" s="12"/>
      <c r="PJE11" s="12"/>
      <c r="PJF11" s="12"/>
      <c r="PJG11" s="12"/>
      <c r="PJH11" s="12"/>
      <c r="PJI11" s="12"/>
      <c r="PJJ11" s="12"/>
      <c r="PJK11" s="12"/>
      <c r="PJL11" s="12"/>
      <c r="PJM11" s="12"/>
      <c r="PJN11" s="12"/>
      <c r="PJO11" s="12"/>
      <c r="PJP11" s="12"/>
      <c r="PJQ11" s="12"/>
      <c r="PJR11" s="12"/>
      <c r="PJS11" s="12"/>
      <c r="PJT11" s="12"/>
      <c r="PJU11" s="12"/>
      <c r="PJV11" s="12"/>
      <c r="PJW11" s="12"/>
      <c r="PJX11" s="12"/>
      <c r="PJY11" s="12"/>
      <c r="PJZ11" s="12"/>
      <c r="PKA11" s="12"/>
      <c r="PKB11" s="12"/>
      <c r="PKC11" s="12"/>
      <c r="PKD11" s="12"/>
      <c r="PKE11" s="12"/>
      <c r="PKF11" s="12"/>
      <c r="PKG11" s="12"/>
      <c r="PKH11" s="12"/>
      <c r="PKI11" s="12"/>
      <c r="PKJ11" s="12"/>
      <c r="PKK11" s="12"/>
      <c r="PKL11" s="12"/>
      <c r="PKM11" s="12"/>
      <c r="PKN11" s="12"/>
      <c r="PKO11" s="12"/>
      <c r="PKP11" s="12"/>
      <c r="PKQ11" s="12"/>
      <c r="PKR11" s="12"/>
      <c r="PKS11" s="12"/>
      <c r="PKT11" s="12"/>
      <c r="PKU11" s="12"/>
      <c r="PKV11" s="12"/>
      <c r="PKW11" s="12"/>
      <c r="PKX11" s="12"/>
      <c r="PKY11" s="12"/>
      <c r="PKZ11" s="12"/>
      <c r="PLA11" s="12"/>
      <c r="PLB11" s="12"/>
      <c r="PLC11" s="12"/>
      <c r="PLD11" s="12"/>
      <c r="PLE11" s="12"/>
      <c r="PLF11" s="12"/>
      <c r="PLG11" s="12"/>
      <c r="PLH11" s="12"/>
      <c r="PLI11" s="12"/>
      <c r="PLJ11" s="12"/>
      <c r="PLK11" s="12"/>
      <c r="PLL11" s="12"/>
      <c r="PLM11" s="12"/>
      <c r="PLN11" s="12"/>
      <c r="PLO11" s="12"/>
      <c r="PLP11" s="12"/>
      <c r="PLQ11" s="12"/>
      <c r="PLR11" s="12"/>
      <c r="PLS11" s="12"/>
      <c r="PLT11" s="12"/>
      <c r="PLU11" s="12"/>
      <c r="PLV11" s="12"/>
      <c r="PLW11" s="12"/>
      <c r="PLX11" s="12"/>
      <c r="PLY11" s="12"/>
      <c r="PLZ11" s="12"/>
      <c r="PMA11" s="12"/>
      <c r="PMB11" s="12"/>
      <c r="PMC11" s="12"/>
      <c r="PMD11" s="12"/>
      <c r="PME11" s="12"/>
      <c r="PMF11" s="12"/>
      <c r="PMG11" s="12"/>
      <c r="PMH11" s="12"/>
      <c r="PMI11" s="12"/>
      <c r="PMJ11" s="12"/>
      <c r="PMK11" s="12"/>
      <c r="PML11" s="12"/>
      <c r="PMM11" s="12"/>
      <c r="PMN11" s="12"/>
      <c r="PMO11" s="12"/>
      <c r="PMP11" s="12"/>
      <c r="PMQ11" s="12"/>
      <c r="PMR11" s="12"/>
      <c r="PMS11" s="12"/>
      <c r="PMT11" s="12"/>
      <c r="PMU11" s="12"/>
      <c r="PMV11" s="12"/>
      <c r="PMW11" s="12"/>
      <c r="PMX11" s="12"/>
      <c r="PMY11" s="12"/>
      <c r="PMZ11" s="12"/>
      <c r="PNA11" s="12"/>
      <c r="PNB11" s="12"/>
      <c r="PNC11" s="12"/>
      <c r="PND11" s="12"/>
      <c r="PNE11" s="12"/>
      <c r="PNF11" s="12"/>
      <c r="PNG11" s="12"/>
      <c r="PNH11" s="12"/>
      <c r="PNI11" s="12"/>
      <c r="PNJ11" s="12"/>
      <c r="PNK11" s="12"/>
      <c r="PNL11" s="12"/>
      <c r="PNM11" s="12"/>
      <c r="PNN11" s="12"/>
      <c r="PNO11" s="12"/>
      <c r="PNP11" s="12"/>
      <c r="PNQ11" s="12"/>
      <c r="PNR11" s="12"/>
      <c r="PNS11" s="12"/>
      <c r="PNT11" s="12"/>
      <c r="PNU11" s="12"/>
      <c r="PNV11" s="12"/>
      <c r="PNW11" s="12"/>
      <c r="PNX11" s="12"/>
      <c r="PNY11" s="12"/>
      <c r="PNZ11" s="12"/>
      <c r="POA11" s="12"/>
      <c r="POB11" s="12"/>
      <c r="POC11" s="12"/>
      <c r="POD11" s="12"/>
      <c r="POE11" s="12"/>
      <c r="POF11" s="12"/>
      <c r="POG11" s="12"/>
      <c r="POH11" s="12"/>
      <c r="POI11" s="12"/>
      <c r="POJ11" s="12"/>
      <c r="POK11" s="12"/>
      <c r="POL11" s="12"/>
      <c r="POM11" s="12"/>
      <c r="PON11" s="12"/>
      <c r="POO11" s="12"/>
      <c r="POP11" s="12"/>
      <c r="POQ11" s="12"/>
      <c r="POR11" s="12"/>
      <c r="POS11" s="12"/>
      <c r="POT11" s="12"/>
      <c r="POU11" s="12"/>
      <c r="POV11" s="12"/>
      <c r="POW11" s="12"/>
      <c r="POX11" s="12"/>
      <c r="POY11" s="12"/>
      <c r="POZ11" s="12"/>
      <c r="PPA11" s="12"/>
      <c r="PPB11" s="12"/>
      <c r="PPC11" s="12"/>
      <c r="PPD11" s="12"/>
      <c r="PPE11" s="12"/>
      <c r="PPF11" s="12"/>
      <c r="PPG11" s="12"/>
      <c r="PPH11" s="12"/>
      <c r="PPI11" s="12"/>
      <c r="PPJ11" s="12"/>
      <c r="PPK11" s="12"/>
      <c r="PPL11" s="12"/>
      <c r="PPM11" s="12"/>
      <c r="PPN11" s="12"/>
      <c r="PPO11" s="12"/>
      <c r="PPP11" s="12"/>
      <c r="PPQ11" s="12"/>
      <c r="PPR11" s="12"/>
      <c r="PPS11" s="12"/>
      <c r="PPT11" s="12"/>
      <c r="PPU11" s="12"/>
      <c r="PPV11" s="12"/>
      <c r="PPW11" s="12"/>
      <c r="PPX11" s="12"/>
      <c r="PPY11" s="12"/>
      <c r="PPZ11" s="12"/>
      <c r="PQA11" s="12"/>
      <c r="PQB11" s="12"/>
      <c r="PQC11" s="12"/>
      <c r="PQD11" s="12"/>
      <c r="PQE11" s="12"/>
      <c r="PQF11" s="12"/>
      <c r="PQG11" s="12"/>
      <c r="PQH11" s="12"/>
      <c r="PQI11" s="12"/>
      <c r="PQJ11" s="12"/>
      <c r="PQK11" s="12"/>
      <c r="PQL11" s="12"/>
      <c r="PQM11" s="12"/>
      <c r="PQN11" s="12"/>
      <c r="PQO11" s="12"/>
      <c r="PQP11" s="12"/>
      <c r="PQQ11" s="12"/>
      <c r="PQR11" s="12"/>
      <c r="PQS11" s="12"/>
      <c r="PQT11" s="12"/>
      <c r="PQU11" s="12"/>
      <c r="PQV11" s="12"/>
      <c r="PQW11" s="12"/>
      <c r="PQX11" s="12"/>
      <c r="PQY11" s="12"/>
      <c r="PQZ11" s="12"/>
      <c r="PRA11" s="12"/>
      <c r="PRB11" s="12"/>
      <c r="PRC11" s="12"/>
      <c r="PRD11" s="12"/>
      <c r="PRE11" s="12"/>
      <c r="PRF11" s="12"/>
      <c r="PRG11" s="12"/>
      <c r="PRH11" s="12"/>
      <c r="PRI11" s="12"/>
      <c r="PRJ11" s="12"/>
      <c r="PRK11" s="12"/>
      <c r="PRL11" s="12"/>
      <c r="PRM11" s="12"/>
      <c r="PRN11" s="12"/>
      <c r="PRO11" s="12"/>
      <c r="PRP11" s="12"/>
      <c r="PRQ11" s="12"/>
      <c r="PRR11" s="12"/>
      <c r="PRS11" s="12"/>
      <c r="PRT11" s="12"/>
      <c r="PRU11" s="12"/>
      <c r="PRV11" s="12"/>
      <c r="PRW11" s="12"/>
      <c r="PRX11" s="12"/>
      <c r="PRY11" s="12"/>
      <c r="PRZ11" s="12"/>
      <c r="PSA11" s="12"/>
      <c r="PSB11" s="12"/>
      <c r="PSC11" s="12"/>
      <c r="PSD11" s="12"/>
      <c r="PSE11" s="12"/>
      <c r="PSF11" s="12"/>
      <c r="PSG11" s="12"/>
      <c r="PSH11" s="12"/>
      <c r="PSI11" s="12"/>
      <c r="PSJ11" s="12"/>
      <c r="PSK11" s="12"/>
      <c r="PSL11" s="12"/>
      <c r="PSM11" s="12"/>
      <c r="PSN11" s="12"/>
      <c r="PSO11" s="12"/>
      <c r="PSP11" s="12"/>
      <c r="PSQ11" s="12"/>
      <c r="PSR11" s="12"/>
      <c r="PSS11" s="12"/>
      <c r="PST11" s="12"/>
      <c r="PSU11" s="12"/>
      <c r="PSV11" s="12"/>
      <c r="PSW11" s="12"/>
      <c r="PSX11" s="12"/>
      <c r="PSY11" s="12"/>
      <c r="PSZ11" s="12"/>
      <c r="PTA11" s="12"/>
      <c r="PTB11" s="12"/>
      <c r="PTC11" s="12"/>
      <c r="PTD11" s="12"/>
      <c r="PTE11" s="12"/>
      <c r="PTF11" s="12"/>
      <c r="PTG11" s="12"/>
      <c r="PTH11" s="12"/>
      <c r="PTI11" s="12"/>
      <c r="PTJ11" s="12"/>
      <c r="PTK11" s="12"/>
      <c r="PTL11" s="12"/>
      <c r="PTM11" s="12"/>
      <c r="PTN11" s="12"/>
      <c r="PTO11" s="12"/>
      <c r="PTP11" s="12"/>
      <c r="PTQ11" s="12"/>
      <c r="PTR11" s="12"/>
      <c r="PTS11" s="12"/>
      <c r="PTT11" s="12"/>
      <c r="PTU11" s="12"/>
      <c r="PTV11" s="12"/>
      <c r="PTW11" s="12"/>
      <c r="PTX11" s="12"/>
      <c r="PTY11" s="12"/>
      <c r="PTZ11" s="12"/>
      <c r="PUA11" s="12"/>
      <c r="PUB11" s="12"/>
      <c r="PUC11" s="12"/>
      <c r="PUD11" s="12"/>
      <c r="PUE11" s="12"/>
      <c r="PUF11" s="12"/>
      <c r="PUG11" s="12"/>
      <c r="PUH11" s="12"/>
      <c r="PUI11" s="12"/>
      <c r="PUJ11" s="12"/>
      <c r="PUK11" s="12"/>
      <c r="PUL11" s="12"/>
      <c r="PUM11" s="12"/>
      <c r="PUN11" s="12"/>
      <c r="PUO11" s="12"/>
      <c r="PUP11" s="12"/>
      <c r="PUQ11" s="12"/>
      <c r="PUR11" s="12"/>
      <c r="PUS11" s="12"/>
      <c r="PUT11" s="12"/>
      <c r="PUU11" s="12"/>
      <c r="PUV11" s="12"/>
      <c r="PUW11" s="12"/>
      <c r="PUX11" s="12"/>
      <c r="PUY11" s="12"/>
      <c r="PUZ11" s="12"/>
      <c r="PVA11" s="12"/>
      <c r="PVB11" s="12"/>
      <c r="PVC11" s="12"/>
      <c r="PVD11" s="12"/>
      <c r="PVE11" s="12"/>
      <c r="PVF11" s="12"/>
      <c r="PVG11" s="12"/>
      <c r="PVH11" s="12"/>
      <c r="PVI11" s="12"/>
      <c r="PVJ11" s="12"/>
      <c r="PVK11" s="12"/>
      <c r="PVL11" s="12"/>
      <c r="PVM11" s="12"/>
      <c r="PVN11" s="12"/>
      <c r="PVO11" s="12"/>
      <c r="PVP11" s="12"/>
      <c r="PVQ11" s="12"/>
      <c r="PVR11" s="12"/>
      <c r="PVS11" s="12"/>
      <c r="PVT11" s="12"/>
      <c r="PVU11" s="12"/>
      <c r="PVV11" s="12"/>
      <c r="PVW11" s="12"/>
      <c r="PVX11" s="12"/>
      <c r="PVY11" s="12"/>
      <c r="PVZ11" s="12"/>
      <c r="PWA11" s="12"/>
      <c r="PWB11" s="12"/>
      <c r="PWC11" s="12"/>
      <c r="PWD11" s="12"/>
      <c r="PWE11" s="12"/>
      <c r="PWF11" s="12"/>
      <c r="PWG11" s="12"/>
      <c r="PWH11" s="12"/>
      <c r="PWI11" s="12"/>
      <c r="PWJ11" s="12"/>
      <c r="PWK11" s="12"/>
      <c r="PWL11" s="12"/>
      <c r="PWM11" s="12"/>
      <c r="PWN11" s="12"/>
      <c r="PWO11" s="12"/>
      <c r="PWP11" s="12"/>
      <c r="PWQ11" s="12"/>
      <c r="PWR11" s="12"/>
      <c r="PWS11" s="12"/>
      <c r="PWT11" s="12"/>
      <c r="PWU11" s="12"/>
      <c r="PWV11" s="12"/>
      <c r="PWW11" s="12"/>
      <c r="PWX11" s="12"/>
      <c r="PWY11" s="12"/>
      <c r="PWZ11" s="12"/>
      <c r="PXA11" s="12"/>
      <c r="PXB11" s="12"/>
      <c r="PXC11" s="12"/>
      <c r="PXD11" s="12"/>
      <c r="PXE11" s="12"/>
      <c r="PXF11" s="12"/>
      <c r="PXG11" s="12"/>
      <c r="PXH11" s="12"/>
      <c r="PXI11" s="12"/>
      <c r="PXJ11" s="12"/>
      <c r="PXK11" s="12"/>
      <c r="PXL11" s="12"/>
      <c r="PXM11" s="12"/>
      <c r="PXN11" s="12"/>
      <c r="PXO11" s="12"/>
      <c r="PXP11" s="12"/>
      <c r="PXQ11" s="12"/>
      <c r="PXR11" s="12"/>
      <c r="PXS11" s="12"/>
      <c r="PXT11" s="12"/>
      <c r="PXU11" s="12"/>
      <c r="PXV11" s="12"/>
      <c r="PXW11" s="12"/>
      <c r="PXX11" s="12"/>
      <c r="PXY11" s="12"/>
      <c r="PXZ11" s="12"/>
      <c r="PYA11" s="12"/>
      <c r="PYB11" s="12"/>
      <c r="PYC11" s="12"/>
      <c r="PYD11" s="12"/>
      <c r="PYE11" s="12"/>
      <c r="PYF11" s="12"/>
      <c r="PYG11" s="12"/>
      <c r="PYH11" s="12"/>
      <c r="PYI11" s="12"/>
      <c r="PYJ11" s="12"/>
      <c r="PYK11" s="12"/>
      <c r="PYL11" s="12"/>
      <c r="PYM11" s="12"/>
      <c r="PYN11" s="12"/>
      <c r="PYO11" s="12"/>
      <c r="PYP11" s="12"/>
      <c r="PYQ11" s="12"/>
      <c r="PYR11" s="12"/>
      <c r="PYS11" s="12"/>
      <c r="PYT11" s="12"/>
      <c r="PYU11" s="12"/>
      <c r="PYV11" s="12"/>
      <c r="PYW11" s="12"/>
      <c r="PYX11" s="12"/>
      <c r="PYY11" s="12"/>
      <c r="PYZ11" s="12"/>
      <c r="PZA11" s="12"/>
      <c r="PZB11" s="12"/>
      <c r="PZC11" s="12"/>
      <c r="PZD11" s="12"/>
      <c r="PZE11" s="12"/>
      <c r="PZF11" s="12"/>
      <c r="PZG11" s="12"/>
      <c r="PZH11" s="12"/>
      <c r="PZI11" s="12"/>
      <c r="PZJ11" s="12"/>
      <c r="PZK11" s="12"/>
      <c r="PZL11" s="12"/>
      <c r="PZM11" s="12"/>
      <c r="PZN11" s="12"/>
      <c r="PZO11" s="12"/>
      <c r="PZP11" s="12"/>
      <c r="PZQ11" s="12"/>
      <c r="PZR11" s="12"/>
      <c r="PZS11" s="12"/>
      <c r="PZT11" s="12"/>
      <c r="PZU11" s="12"/>
      <c r="PZV11" s="12"/>
      <c r="PZW11" s="12"/>
      <c r="PZX11" s="12"/>
      <c r="PZY11" s="12"/>
      <c r="PZZ11" s="12"/>
      <c r="QAA11" s="12"/>
      <c r="QAB11" s="12"/>
      <c r="QAC11" s="12"/>
      <c r="QAD11" s="12"/>
      <c r="QAE11" s="12"/>
      <c r="QAF11" s="12"/>
      <c r="QAG11" s="12"/>
      <c r="QAH11" s="12"/>
      <c r="QAI11" s="12"/>
      <c r="QAJ11" s="12"/>
      <c r="QAK11" s="12"/>
      <c r="QAL11" s="12"/>
      <c r="QAM11" s="12"/>
      <c r="QAN11" s="12"/>
      <c r="QAO11" s="12"/>
      <c r="QAP11" s="12"/>
      <c r="QAQ11" s="12"/>
      <c r="QAR11" s="12"/>
      <c r="QAS11" s="12"/>
      <c r="QAT11" s="12"/>
      <c r="QAU11" s="12"/>
      <c r="QAV11" s="12"/>
      <c r="QAW11" s="12"/>
      <c r="QAX11" s="12"/>
      <c r="QAY11" s="12"/>
      <c r="QAZ11" s="12"/>
      <c r="QBA11" s="12"/>
      <c r="QBB11" s="12"/>
      <c r="QBC11" s="12"/>
      <c r="QBD11" s="12"/>
      <c r="QBE11" s="12"/>
      <c r="QBF11" s="12"/>
      <c r="QBG11" s="12"/>
      <c r="QBH11" s="12"/>
      <c r="QBI11" s="12"/>
      <c r="QBJ11" s="12"/>
      <c r="QBK11" s="12"/>
      <c r="QBL11" s="12"/>
      <c r="QBM11" s="12"/>
      <c r="QBN11" s="12"/>
      <c r="QBO11" s="12"/>
      <c r="QBP11" s="12"/>
      <c r="QBQ11" s="12"/>
      <c r="QBR11" s="12"/>
      <c r="QBS11" s="12"/>
      <c r="QBT11" s="12"/>
      <c r="QBU11" s="12"/>
      <c r="QBV11" s="12"/>
      <c r="QBW11" s="12"/>
      <c r="QBX11" s="12"/>
      <c r="QBY11" s="12"/>
      <c r="QBZ11" s="12"/>
      <c r="QCA11" s="12"/>
      <c r="QCB11" s="12"/>
      <c r="QCC11" s="12"/>
      <c r="QCD11" s="12"/>
      <c r="QCE11" s="12"/>
      <c r="QCF11" s="12"/>
      <c r="QCG11" s="12"/>
      <c r="QCH11" s="12"/>
      <c r="QCI11" s="12"/>
      <c r="QCJ11" s="12"/>
      <c r="QCK11" s="12"/>
      <c r="QCL11" s="12"/>
      <c r="QCM11" s="12"/>
      <c r="QCN11" s="12"/>
      <c r="QCO11" s="12"/>
      <c r="QCP11" s="12"/>
      <c r="QCQ11" s="12"/>
      <c r="QCR11" s="12"/>
      <c r="QCS11" s="12"/>
      <c r="QCT11" s="12"/>
      <c r="QCU11" s="12"/>
      <c r="QCV11" s="12"/>
      <c r="QCW11" s="12"/>
      <c r="QCX11" s="12"/>
      <c r="QCY11" s="12"/>
      <c r="QCZ11" s="12"/>
      <c r="QDA11" s="12"/>
      <c r="QDB11" s="12"/>
      <c r="QDC11" s="12"/>
      <c r="QDD11" s="12"/>
      <c r="QDE11" s="12"/>
      <c r="QDF11" s="12"/>
      <c r="QDG11" s="12"/>
      <c r="QDH11" s="12"/>
      <c r="QDI11" s="12"/>
      <c r="QDJ11" s="12"/>
      <c r="QDK11" s="12"/>
      <c r="QDL11" s="12"/>
      <c r="QDM11" s="12"/>
      <c r="QDN11" s="12"/>
      <c r="QDO11" s="12"/>
      <c r="QDP11" s="12"/>
      <c r="QDQ11" s="12"/>
      <c r="QDR11" s="12"/>
      <c r="QDS11" s="12"/>
      <c r="QDT11" s="12"/>
      <c r="QDU11" s="12"/>
      <c r="QDV11" s="12"/>
      <c r="QDW11" s="12"/>
      <c r="QDX11" s="12"/>
      <c r="QDY11" s="12"/>
      <c r="QDZ11" s="12"/>
      <c r="QEA11" s="12"/>
      <c r="QEB11" s="12"/>
      <c r="QEC11" s="12"/>
      <c r="QED11" s="12"/>
      <c r="QEE11" s="12"/>
      <c r="QEF11" s="12"/>
      <c r="QEG11" s="12"/>
      <c r="QEH11" s="12"/>
      <c r="QEI11" s="12"/>
      <c r="QEJ11" s="12"/>
      <c r="QEK11" s="12"/>
      <c r="QEL11" s="12"/>
      <c r="QEM11" s="12"/>
      <c r="QEN11" s="12"/>
      <c r="QEO11" s="12"/>
      <c r="QEP11" s="12"/>
      <c r="QEQ11" s="12"/>
      <c r="QER11" s="12"/>
      <c r="QES11" s="12"/>
      <c r="QET11" s="12"/>
      <c r="QEU11" s="12"/>
      <c r="QEV11" s="12"/>
      <c r="QEW11" s="12"/>
      <c r="QEX11" s="12"/>
      <c r="QEY11" s="12"/>
      <c r="QEZ11" s="12"/>
      <c r="QFA11" s="12"/>
      <c r="QFB11" s="12"/>
      <c r="QFC11" s="12"/>
      <c r="QFD11" s="12"/>
      <c r="QFE11" s="12"/>
      <c r="QFF11" s="12"/>
      <c r="QFG11" s="12"/>
      <c r="QFH11" s="12"/>
      <c r="QFI11" s="12"/>
      <c r="QFJ11" s="12"/>
      <c r="QFK11" s="12"/>
      <c r="QFL11" s="12"/>
      <c r="QFM11" s="12"/>
      <c r="QFN11" s="12"/>
      <c r="QFO11" s="12"/>
      <c r="QFP11" s="12"/>
      <c r="QFQ11" s="12"/>
      <c r="QFR11" s="12"/>
      <c r="QFS11" s="12"/>
      <c r="QFT11" s="12"/>
      <c r="QFU11" s="12"/>
      <c r="QFV11" s="12"/>
      <c r="QFW11" s="12"/>
      <c r="QFX11" s="12"/>
      <c r="QFY11" s="12"/>
      <c r="QFZ11" s="12"/>
      <c r="QGA11" s="12"/>
      <c r="QGB11" s="12"/>
      <c r="QGC11" s="12"/>
      <c r="QGD11" s="12"/>
      <c r="QGE11" s="12"/>
      <c r="QGF11" s="12"/>
      <c r="QGG11" s="12"/>
      <c r="QGH11" s="12"/>
      <c r="QGI11" s="12"/>
      <c r="QGJ11" s="12"/>
      <c r="QGK11" s="12"/>
      <c r="QGL11" s="12"/>
      <c r="QGM11" s="12"/>
      <c r="QGN11" s="12"/>
      <c r="QGO11" s="12"/>
      <c r="QGP11" s="12"/>
      <c r="QGQ11" s="12"/>
      <c r="QGR11" s="12"/>
      <c r="QGS11" s="12"/>
      <c r="QGT11" s="12"/>
      <c r="QGU11" s="12"/>
      <c r="QGV11" s="12"/>
      <c r="QGW11" s="12"/>
      <c r="QGX11" s="12"/>
      <c r="QGY11" s="12"/>
      <c r="QGZ11" s="12"/>
      <c r="QHA11" s="12"/>
      <c r="QHB11" s="12"/>
      <c r="QHC11" s="12"/>
      <c r="QHD11" s="12"/>
      <c r="QHE11" s="12"/>
      <c r="QHF11" s="12"/>
      <c r="QHG11" s="12"/>
      <c r="QHH11" s="12"/>
      <c r="QHI11" s="12"/>
      <c r="QHJ11" s="12"/>
      <c r="QHK11" s="12"/>
      <c r="QHL11" s="12"/>
      <c r="QHM11" s="12"/>
      <c r="QHN11" s="12"/>
      <c r="QHO11" s="12"/>
      <c r="QHP11" s="12"/>
      <c r="QHQ11" s="12"/>
      <c r="QHR11" s="12"/>
      <c r="QHS11" s="12"/>
      <c r="QHT11" s="12"/>
      <c r="QHU11" s="12"/>
      <c r="QHV11" s="12"/>
      <c r="QHW11" s="12"/>
      <c r="QHX11" s="12"/>
      <c r="QHY11" s="12"/>
      <c r="QHZ11" s="12"/>
      <c r="QIA11" s="12"/>
      <c r="QIB11" s="12"/>
      <c r="QIC11" s="12"/>
      <c r="QID11" s="12"/>
      <c r="QIE11" s="12"/>
      <c r="QIF11" s="12"/>
      <c r="QIG11" s="12"/>
      <c r="QIH11" s="12"/>
      <c r="QII11" s="12"/>
      <c r="QIJ11" s="12"/>
      <c r="QIK11" s="12"/>
      <c r="QIL11" s="12"/>
      <c r="QIM11" s="12"/>
      <c r="QIN11" s="12"/>
      <c r="QIO11" s="12"/>
      <c r="QIP11" s="12"/>
      <c r="QIQ11" s="12"/>
      <c r="QIR11" s="12"/>
      <c r="QIS11" s="12"/>
      <c r="QIT11" s="12"/>
      <c r="QIU11" s="12"/>
      <c r="QIV11" s="12"/>
      <c r="QIW11" s="12"/>
      <c r="QIX11" s="12"/>
      <c r="QIY11" s="12"/>
      <c r="QIZ11" s="12"/>
      <c r="QJA11" s="12"/>
      <c r="QJB11" s="12"/>
      <c r="QJC11" s="12"/>
      <c r="QJD11" s="12"/>
      <c r="QJE11" s="12"/>
      <c r="QJF11" s="12"/>
      <c r="QJG11" s="12"/>
      <c r="QJH11" s="12"/>
      <c r="QJI11" s="12"/>
      <c r="QJJ11" s="12"/>
      <c r="QJK11" s="12"/>
      <c r="QJL11" s="12"/>
      <c r="QJM11" s="12"/>
      <c r="QJN11" s="12"/>
      <c r="QJO11" s="12"/>
      <c r="QJP11" s="12"/>
      <c r="QJQ11" s="12"/>
      <c r="QJR11" s="12"/>
      <c r="QJS11" s="12"/>
      <c r="QJT11" s="12"/>
      <c r="QJU11" s="12"/>
      <c r="QJV11" s="12"/>
      <c r="QJW11" s="12"/>
      <c r="QJX11" s="12"/>
      <c r="QJY11" s="12"/>
      <c r="QJZ11" s="12"/>
      <c r="QKA11" s="12"/>
      <c r="QKB11" s="12"/>
      <c r="QKC11" s="12"/>
      <c r="QKD11" s="12"/>
      <c r="QKE11" s="12"/>
      <c r="QKF11" s="12"/>
      <c r="QKG11" s="12"/>
      <c r="QKH11" s="12"/>
      <c r="QKI11" s="12"/>
      <c r="QKJ11" s="12"/>
      <c r="QKK11" s="12"/>
      <c r="QKL11" s="12"/>
      <c r="QKM11" s="12"/>
      <c r="QKN11" s="12"/>
      <c r="QKO11" s="12"/>
      <c r="QKP11" s="12"/>
      <c r="QKQ11" s="12"/>
      <c r="QKR11" s="12"/>
      <c r="QKS11" s="12"/>
      <c r="QKT11" s="12"/>
      <c r="QKU11" s="12"/>
      <c r="QKV11" s="12"/>
      <c r="QKW11" s="12"/>
      <c r="QKX11" s="12"/>
      <c r="QKY11" s="12"/>
      <c r="QKZ11" s="12"/>
      <c r="QLA11" s="12"/>
      <c r="QLB11" s="12"/>
      <c r="QLC11" s="12"/>
      <c r="QLD11" s="12"/>
      <c r="QLE11" s="12"/>
      <c r="QLF11" s="12"/>
      <c r="QLG11" s="12"/>
      <c r="QLH11" s="12"/>
      <c r="QLI11" s="12"/>
      <c r="QLJ11" s="12"/>
      <c r="QLK11" s="12"/>
      <c r="QLL11" s="12"/>
      <c r="QLM11" s="12"/>
      <c r="QLN11" s="12"/>
      <c r="QLO11" s="12"/>
      <c r="QLP11" s="12"/>
      <c r="QLQ11" s="12"/>
      <c r="QLR11" s="12"/>
      <c r="QLS11" s="12"/>
      <c r="QLT11" s="12"/>
      <c r="QLU11" s="12"/>
      <c r="QLV11" s="12"/>
      <c r="QLW11" s="12"/>
      <c r="QLX11" s="12"/>
      <c r="QLY11" s="12"/>
      <c r="QLZ11" s="12"/>
      <c r="QMA11" s="12"/>
      <c r="QMB11" s="12"/>
      <c r="QMC11" s="12"/>
      <c r="QMD11" s="12"/>
      <c r="QME11" s="12"/>
      <c r="QMF11" s="12"/>
      <c r="QMG11" s="12"/>
      <c r="QMH11" s="12"/>
      <c r="QMI11" s="12"/>
      <c r="QMJ11" s="12"/>
      <c r="QMK11" s="12"/>
      <c r="QML11" s="12"/>
      <c r="QMM11" s="12"/>
      <c r="QMN11" s="12"/>
      <c r="QMO11" s="12"/>
      <c r="QMP11" s="12"/>
      <c r="QMQ11" s="12"/>
      <c r="QMR11" s="12"/>
      <c r="QMS11" s="12"/>
      <c r="QMT11" s="12"/>
      <c r="QMU11" s="12"/>
      <c r="QMV11" s="12"/>
      <c r="QMW11" s="12"/>
      <c r="QMX11" s="12"/>
      <c r="QMY11" s="12"/>
      <c r="QMZ11" s="12"/>
      <c r="QNA11" s="12"/>
      <c r="QNB11" s="12"/>
      <c r="QNC11" s="12"/>
      <c r="QND11" s="12"/>
      <c r="QNE11" s="12"/>
      <c r="QNF11" s="12"/>
      <c r="QNG11" s="12"/>
      <c r="QNH11" s="12"/>
      <c r="QNI11" s="12"/>
      <c r="QNJ11" s="12"/>
      <c r="QNK11" s="12"/>
      <c r="QNL11" s="12"/>
      <c r="QNM11" s="12"/>
      <c r="QNN11" s="12"/>
      <c r="QNO11" s="12"/>
      <c r="QNP11" s="12"/>
      <c r="QNQ11" s="12"/>
      <c r="QNR11" s="12"/>
      <c r="QNS11" s="12"/>
      <c r="QNT11" s="12"/>
      <c r="QNU11" s="12"/>
      <c r="QNV11" s="12"/>
      <c r="QNW11" s="12"/>
      <c r="QNX11" s="12"/>
      <c r="QNY11" s="12"/>
      <c r="QNZ11" s="12"/>
      <c r="QOA11" s="12"/>
      <c r="QOB11" s="12"/>
      <c r="QOC11" s="12"/>
      <c r="QOD11" s="12"/>
      <c r="QOE11" s="12"/>
      <c r="QOF11" s="12"/>
      <c r="QOG11" s="12"/>
      <c r="QOH11" s="12"/>
      <c r="QOI11" s="12"/>
      <c r="QOJ11" s="12"/>
      <c r="QOK11" s="12"/>
      <c r="QOL11" s="12"/>
      <c r="QOM11" s="12"/>
      <c r="QON11" s="12"/>
      <c r="QOO11" s="12"/>
      <c r="QOP11" s="12"/>
      <c r="QOQ11" s="12"/>
      <c r="QOR11" s="12"/>
      <c r="QOS11" s="12"/>
      <c r="QOT11" s="12"/>
      <c r="QOU11" s="12"/>
      <c r="QOV11" s="12"/>
      <c r="QOW11" s="12"/>
      <c r="QOX11" s="12"/>
      <c r="QOY11" s="12"/>
      <c r="QOZ11" s="12"/>
      <c r="QPA11" s="12"/>
      <c r="QPB11" s="12"/>
      <c r="QPC11" s="12"/>
      <c r="QPD11" s="12"/>
      <c r="QPE11" s="12"/>
      <c r="QPF11" s="12"/>
      <c r="QPG11" s="12"/>
      <c r="QPH11" s="12"/>
      <c r="QPI11" s="12"/>
      <c r="QPJ11" s="12"/>
      <c r="QPK11" s="12"/>
      <c r="QPL11" s="12"/>
      <c r="QPM11" s="12"/>
      <c r="QPN11" s="12"/>
      <c r="QPO11" s="12"/>
      <c r="QPP11" s="12"/>
      <c r="QPQ11" s="12"/>
      <c r="QPR11" s="12"/>
      <c r="QPS11" s="12"/>
      <c r="QPT11" s="12"/>
      <c r="QPU11" s="12"/>
      <c r="QPV11" s="12"/>
      <c r="QPW11" s="12"/>
      <c r="QPX11" s="12"/>
      <c r="QPY11" s="12"/>
      <c r="QPZ11" s="12"/>
      <c r="QQA11" s="12"/>
      <c r="QQB11" s="12"/>
      <c r="QQC11" s="12"/>
      <c r="QQD11" s="12"/>
      <c r="QQE11" s="12"/>
      <c r="QQF11" s="12"/>
      <c r="QQG11" s="12"/>
      <c r="QQH11" s="12"/>
      <c r="QQI11" s="12"/>
      <c r="QQJ11" s="12"/>
      <c r="QQK11" s="12"/>
      <c r="QQL11" s="12"/>
      <c r="QQM11" s="12"/>
      <c r="QQN11" s="12"/>
      <c r="QQO11" s="12"/>
      <c r="QQP11" s="12"/>
      <c r="QQQ11" s="12"/>
      <c r="QQR11" s="12"/>
      <c r="QQS11" s="12"/>
      <c r="QQT11" s="12"/>
      <c r="QQU11" s="12"/>
      <c r="QQV11" s="12"/>
      <c r="QQW11" s="12"/>
      <c r="QQX11" s="12"/>
      <c r="QQY11" s="12"/>
      <c r="QQZ11" s="12"/>
      <c r="QRA11" s="12"/>
      <c r="QRB11" s="12"/>
      <c r="QRC11" s="12"/>
      <c r="QRD11" s="12"/>
      <c r="QRE11" s="12"/>
      <c r="QRF11" s="12"/>
      <c r="QRG11" s="12"/>
      <c r="QRH11" s="12"/>
      <c r="QRI11" s="12"/>
      <c r="QRJ11" s="12"/>
      <c r="QRK11" s="12"/>
      <c r="QRL11" s="12"/>
      <c r="QRM11" s="12"/>
      <c r="QRN11" s="12"/>
      <c r="QRO11" s="12"/>
      <c r="QRP11" s="12"/>
      <c r="QRQ11" s="12"/>
      <c r="QRR11" s="12"/>
      <c r="QRS11" s="12"/>
      <c r="QRT11" s="12"/>
      <c r="QRU11" s="12"/>
      <c r="QRV11" s="12"/>
      <c r="QRW11" s="12"/>
      <c r="QRX11" s="12"/>
      <c r="QRY11" s="12"/>
      <c r="QRZ11" s="12"/>
      <c r="QSA11" s="12"/>
      <c r="QSB11" s="12"/>
      <c r="QSC11" s="12"/>
      <c r="QSD11" s="12"/>
      <c r="QSE11" s="12"/>
      <c r="QSF11" s="12"/>
      <c r="QSG11" s="12"/>
      <c r="QSH11" s="12"/>
      <c r="QSI11" s="12"/>
      <c r="QSJ11" s="12"/>
      <c r="QSK11" s="12"/>
      <c r="QSL11" s="12"/>
      <c r="QSM11" s="12"/>
      <c r="QSN11" s="12"/>
      <c r="QSO11" s="12"/>
      <c r="QSP11" s="12"/>
      <c r="QSQ11" s="12"/>
      <c r="QSR11" s="12"/>
      <c r="QSS11" s="12"/>
      <c r="QST11" s="12"/>
      <c r="QSU11" s="12"/>
      <c r="QSV11" s="12"/>
      <c r="QSW11" s="12"/>
      <c r="QSX11" s="12"/>
      <c r="QSY11" s="12"/>
      <c r="QSZ11" s="12"/>
      <c r="QTA11" s="12"/>
      <c r="QTB11" s="12"/>
      <c r="QTC11" s="12"/>
      <c r="QTD11" s="12"/>
      <c r="QTE11" s="12"/>
      <c r="QTF11" s="12"/>
      <c r="QTG11" s="12"/>
      <c r="QTH11" s="12"/>
      <c r="QTI11" s="12"/>
      <c r="QTJ11" s="12"/>
      <c r="QTK11" s="12"/>
      <c r="QTL11" s="12"/>
      <c r="QTM11" s="12"/>
      <c r="QTN11" s="12"/>
      <c r="QTO11" s="12"/>
      <c r="QTP11" s="12"/>
      <c r="QTQ11" s="12"/>
      <c r="QTR11" s="12"/>
      <c r="QTS11" s="12"/>
      <c r="QTT11" s="12"/>
      <c r="QTU11" s="12"/>
      <c r="QTV11" s="12"/>
      <c r="QTW11" s="12"/>
      <c r="QTX11" s="12"/>
      <c r="QTY11" s="12"/>
      <c r="QTZ11" s="12"/>
      <c r="QUA11" s="12"/>
      <c r="QUB11" s="12"/>
      <c r="QUC11" s="12"/>
      <c r="QUD11" s="12"/>
      <c r="QUE11" s="12"/>
      <c r="QUF11" s="12"/>
      <c r="QUG11" s="12"/>
      <c r="QUH11" s="12"/>
      <c r="QUI11" s="12"/>
      <c r="QUJ11" s="12"/>
      <c r="QUK11" s="12"/>
      <c r="QUL11" s="12"/>
      <c r="QUM11" s="12"/>
      <c r="QUN11" s="12"/>
      <c r="QUO11" s="12"/>
      <c r="QUP11" s="12"/>
      <c r="QUQ11" s="12"/>
      <c r="QUR11" s="12"/>
      <c r="QUS11" s="12"/>
      <c r="QUT11" s="12"/>
      <c r="QUU11" s="12"/>
      <c r="QUV11" s="12"/>
      <c r="QUW11" s="12"/>
      <c r="QUX11" s="12"/>
      <c r="QUY11" s="12"/>
      <c r="QUZ11" s="12"/>
      <c r="QVA11" s="12"/>
      <c r="QVB11" s="12"/>
      <c r="QVC11" s="12"/>
      <c r="QVD11" s="12"/>
      <c r="QVE11" s="12"/>
      <c r="QVF11" s="12"/>
      <c r="QVG11" s="12"/>
      <c r="QVH11" s="12"/>
      <c r="QVI11" s="12"/>
      <c r="QVJ11" s="12"/>
      <c r="QVK11" s="12"/>
      <c r="QVL11" s="12"/>
      <c r="QVM11" s="12"/>
      <c r="QVN11" s="12"/>
      <c r="QVO11" s="12"/>
      <c r="QVP11" s="12"/>
      <c r="QVQ11" s="12"/>
      <c r="QVR11" s="12"/>
      <c r="QVS11" s="12"/>
      <c r="QVT11" s="12"/>
      <c r="QVU11" s="12"/>
      <c r="QVV11" s="12"/>
      <c r="QVW11" s="12"/>
      <c r="QVX11" s="12"/>
      <c r="QVY11" s="12"/>
      <c r="QVZ11" s="12"/>
      <c r="QWA11" s="12"/>
      <c r="QWB11" s="12"/>
      <c r="QWC11" s="12"/>
      <c r="QWD11" s="12"/>
      <c r="QWE11" s="12"/>
      <c r="QWF11" s="12"/>
      <c r="QWG11" s="12"/>
      <c r="QWH11" s="12"/>
      <c r="QWI11" s="12"/>
      <c r="QWJ11" s="12"/>
      <c r="QWK11" s="12"/>
      <c r="QWL11" s="12"/>
      <c r="QWM11" s="12"/>
      <c r="QWN11" s="12"/>
      <c r="QWO11" s="12"/>
      <c r="QWP11" s="12"/>
      <c r="QWQ11" s="12"/>
      <c r="QWR11" s="12"/>
      <c r="QWS11" s="12"/>
      <c r="QWT11" s="12"/>
      <c r="QWU11" s="12"/>
      <c r="QWV11" s="12"/>
      <c r="QWW11" s="12"/>
      <c r="QWX11" s="12"/>
      <c r="QWY11" s="12"/>
      <c r="QWZ11" s="12"/>
      <c r="QXA11" s="12"/>
      <c r="QXB11" s="12"/>
      <c r="QXC11" s="12"/>
      <c r="QXD11" s="12"/>
      <c r="QXE11" s="12"/>
      <c r="QXF11" s="12"/>
      <c r="QXG11" s="12"/>
      <c r="QXH11" s="12"/>
      <c r="QXI11" s="12"/>
      <c r="QXJ11" s="12"/>
      <c r="QXK11" s="12"/>
      <c r="QXL11" s="12"/>
      <c r="QXM11" s="12"/>
      <c r="QXN11" s="12"/>
      <c r="QXO11" s="12"/>
      <c r="QXP11" s="12"/>
      <c r="QXQ11" s="12"/>
      <c r="QXR11" s="12"/>
      <c r="QXS11" s="12"/>
      <c r="QXT11" s="12"/>
      <c r="QXU11" s="12"/>
      <c r="QXV11" s="12"/>
      <c r="QXW11" s="12"/>
      <c r="QXX11" s="12"/>
      <c r="QXY11" s="12"/>
      <c r="QXZ11" s="12"/>
      <c r="QYA11" s="12"/>
      <c r="QYB11" s="12"/>
      <c r="QYC11" s="12"/>
      <c r="QYD11" s="12"/>
      <c r="QYE11" s="12"/>
      <c r="QYF11" s="12"/>
      <c r="QYG11" s="12"/>
      <c r="QYH11" s="12"/>
      <c r="QYI11" s="12"/>
      <c r="QYJ11" s="12"/>
      <c r="QYK11" s="12"/>
      <c r="QYL11" s="12"/>
      <c r="QYM11" s="12"/>
      <c r="QYN11" s="12"/>
      <c r="QYO11" s="12"/>
      <c r="QYP11" s="12"/>
      <c r="QYQ11" s="12"/>
      <c r="QYR11" s="12"/>
      <c r="QYS11" s="12"/>
      <c r="QYT11" s="12"/>
      <c r="QYU11" s="12"/>
      <c r="QYV11" s="12"/>
      <c r="QYW11" s="12"/>
      <c r="QYX11" s="12"/>
      <c r="QYY11" s="12"/>
      <c r="QYZ11" s="12"/>
      <c r="QZA11" s="12"/>
      <c r="QZB11" s="12"/>
      <c r="QZC11" s="12"/>
      <c r="QZD11" s="12"/>
      <c r="QZE11" s="12"/>
      <c r="QZF11" s="12"/>
      <c r="QZG11" s="12"/>
      <c r="QZH11" s="12"/>
      <c r="QZI11" s="12"/>
      <c r="QZJ11" s="12"/>
      <c r="QZK11" s="12"/>
      <c r="QZL11" s="12"/>
      <c r="QZM11" s="12"/>
      <c r="QZN11" s="12"/>
      <c r="QZO11" s="12"/>
      <c r="QZP11" s="12"/>
      <c r="QZQ11" s="12"/>
      <c r="QZR11" s="12"/>
      <c r="QZS11" s="12"/>
      <c r="QZT11" s="12"/>
      <c r="QZU11" s="12"/>
      <c r="QZV11" s="12"/>
      <c r="QZW11" s="12"/>
      <c r="QZX11" s="12"/>
      <c r="QZY11" s="12"/>
      <c r="QZZ11" s="12"/>
      <c r="RAA11" s="12"/>
      <c r="RAB11" s="12"/>
      <c r="RAC11" s="12"/>
      <c r="RAD11" s="12"/>
      <c r="RAE11" s="12"/>
      <c r="RAF11" s="12"/>
      <c r="RAG11" s="12"/>
      <c r="RAH11" s="12"/>
      <c r="RAI11" s="12"/>
      <c r="RAJ11" s="12"/>
      <c r="RAK11" s="12"/>
      <c r="RAL11" s="12"/>
      <c r="RAM11" s="12"/>
      <c r="RAN11" s="12"/>
      <c r="RAO11" s="12"/>
      <c r="RAP11" s="12"/>
      <c r="RAQ11" s="12"/>
      <c r="RAR11" s="12"/>
      <c r="RAS11" s="12"/>
      <c r="RAT11" s="12"/>
      <c r="RAU11" s="12"/>
      <c r="RAV11" s="12"/>
      <c r="RAW11" s="12"/>
      <c r="RAX11" s="12"/>
      <c r="RAY11" s="12"/>
      <c r="RAZ11" s="12"/>
      <c r="RBA11" s="12"/>
      <c r="RBB11" s="12"/>
      <c r="RBC11" s="12"/>
      <c r="RBD11" s="12"/>
      <c r="RBE11" s="12"/>
      <c r="RBF11" s="12"/>
      <c r="RBG11" s="12"/>
      <c r="RBH11" s="12"/>
      <c r="RBI11" s="12"/>
      <c r="RBJ11" s="12"/>
      <c r="RBK11" s="12"/>
      <c r="RBL11" s="12"/>
      <c r="RBM11" s="12"/>
      <c r="RBN11" s="12"/>
      <c r="RBO11" s="12"/>
      <c r="RBP11" s="12"/>
      <c r="RBQ11" s="12"/>
      <c r="RBR11" s="12"/>
      <c r="RBS11" s="12"/>
      <c r="RBT11" s="12"/>
      <c r="RBU11" s="12"/>
      <c r="RBV11" s="12"/>
      <c r="RBW11" s="12"/>
      <c r="RBX11" s="12"/>
      <c r="RBY11" s="12"/>
      <c r="RBZ11" s="12"/>
      <c r="RCA11" s="12"/>
      <c r="RCB11" s="12"/>
      <c r="RCC11" s="12"/>
      <c r="RCD11" s="12"/>
      <c r="RCE11" s="12"/>
      <c r="RCF11" s="12"/>
      <c r="RCG11" s="12"/>
      <c r="RCH11" s="12"/>
      <c r="RCI11" s="12"/>
      <c r="RCJ11" s="12"/>
      <c r="RCK11" s="12"/>
      <c r="RCL11" s="12"/>
      <c r="RCM11" s="12"/>
      <c r="RCN11" s="12"/>
      <c r="RCO11" s="12"/>
      <c r="RCP11" s="12"/>
      <c r="RCQ11" s="12"/>
      <c r="RCR11" s="12"/>
      <c r="RCS11" s="12"/>
      <c r="RCT11" s="12"/>
      <c r="RCU11" s="12"/>
      <c r="RCV11" s="12"/>
      <c r="RCW11" s="12"/>
      <c r="RCX11" s="12"/>
      <c r="RCY11" s="12"/>
      <c r="RCZ11" s="12"/>
      <c r="RDA11" s="12"/>
      <c r="RDB11" s="12"/>
      <c r="RDC11" s="12"/>
      <c r="RDD11" s="12"/>
      <c r="RDE11" s="12"/>
      <c r="RDF11" s="12"/>
      <c r="RDG11" s="12"/>
      <c r="RDH11" s="12"/>
      <c r="RDI11" s="12"/>
      <c r="RDJ11" s="12"/>
      <c r="RDK11" s="12"/>
      <c r="RDL11" s="12"/>
      <c r="RDM11" s="12"/>
      <c r="RDN11" s="12"/>
      <c r="RDO11" s="12"/>
      <c r="RDP11" s="12"/>
      <c r="RDQ11" s="12"/>
      <c r="RDR11" s="12"/>
      <c r="RDS11" s="12"/>
      <c r="RDT11" s="12"/>
      <c r="RDU11" s="12"/>
      <c r="RDV11" s="12"/>
      <c r="RDW11" s="12"/>
      <c r="RDX11" s="12"/>
      <c r="RDY11" s="12"/>
      <c r="RDZ11" s="12"/>
      <c r="REA11" s="12"/>
      <c r="REB11" s="12"/>
      <c r="REC11" s="12"/>
      <c r="RED11" s="12"/>
      <c r="REE11" s="12"/>
      <c r="REF11" s="12"/>
      <c r="REG11" s="12"/>
      <c r="REH11" s="12"/>
      <c r="REI11" s="12"/>
      <c r="REJ11" s="12"/>
      <c r="REK11" s="12"/>
      <c r="REL11" s="12"/>
      <c r="REM11" s="12"/>
      <c r="REN11" s="12"/>
      <c r="REO11" s="12"/>
      <c r="REP11" s="12"/>
      <c r="REQ11" s="12"/>
      <c r="RER11" s="12"/>
      <c r="RES11" s="12"/>
      <c r="RET11" s="12"/>
      <c r="REU11" s="12"/>
      <c r="REV11" s="12"/>
      <c r="REW11" s="12"/>
      <c r="REX11" s="12"/>
      <c r="REY11" s="12"/>
      <c r="REZ11" s="12"/>
      <c r="RFA11" s="12"/>
      <c r="RFB11" s="12"/>
      <c r="RFC11" s="12"/>
      <c r="RFD11" s="12"/>
      <c r="RFE11" s="12"/>
      <c r="RFF11" s="12"/>
      <c r="RFG11" s="12"/>
      <c r="RFH11" s="12"/>
      <c r="RFI11" s="12"/>
      <c r="RFJ11" s="12"/>
      <c r="RFK11" s="12"/>
      <c r="RFL11" s="12"/>
      <c r="RFM11" s="12"/>
      <c r="RFN11" s="12"/>
      <c r="RFO11" s="12"/>
      <c r="RFP11" s="12"/>
      <c r="RFQ11" s="12"/>
      <c r="RFR11" s="12"/>
      <c r="RFS11" s="12"/>
      <c r="RFT11" s="12"/>
      <c r="RFU11" s="12"/>
      <c r="RFV11" s="12"/>
      <c r="RFW11" s="12"/>
      <c r="RFX11" s="12"/>
      <c r="RFY11" s="12"/>
      <c r="RFZ11" s="12"/>
      <c r="RGA11" s="12"/>
      <c r="RGB11" s="12"/>
      <c r="RGC11" s="12"/>
      <c r="RGD11" s="12"/>
      <c r="RGE11" s="12"/>
      <c r="RGF11" s="12"/>
      <c r="RGG11" s="12"/>
      <c r="RGH11" s="12"/>
      <c r="RGI11" s="12"/>
      <c r="RGJ11" s="12"/>
      <c r="RGK11" s="12"/>
      <c r="RGL11" s="12"/>
      <c r="RGM11" s="12"/>
      <c r="RGN11" s="12"/>
      <c r="RGO11" s="12"/>
      <c r="RGP11" s="12"/>
      <c r="RGQ11" s="12"/>
      <c r="RGR11" s="12"/>
      <c r="RGS11" s="12"/>
      <c r="RGT11" s="12"/>
      <c r="RGU11" s="12"/>
      <c r="RGV11" s="12"/>
      <c r="RGW11" s="12"/>
      <c r="RGX11" s="12"/>
      <c r="RGY11" s="12"/>
      <c r="RGZ11" s="12"/>
      <c r="RHA11" s="12"/>
      <c r="RHB11" s="12"/>
      <c r="RHC11" s="12"/>
      <c r="RHD11" s="12"/>
      <c r="RHE11" s="12"/>
      <c r="RHF11" s="12"/>
      <c r="RHG11" s="12"/>
      <c r="RHH11" s="12"/>
      <c r="RHI11" s="12"/>
      <c r="RHJ11" s="12"/>
      <c r="RHK11" s="12"/>
      <c r="RHL11" s="12"/>
      <c r="RHM11" s="12"/>
      <c r="RHN11" s="12"/>
      <c r="RHO11" s="12"/>
      <c r="RHP11" s="12"/>
      <c r="RHQ11" s="12"/>
      <c r="RHR11" s="12"/>
      <c r="RHS11" s="12"/>
      <c r="RHT11" s="12"/>
      <c r="RHU11" s="12"/>
      <c r="RHV11" s="12"/>
      <c r="RHW11" s="12"/>
      <c r="RHX11" s="12"/>
      <c r="RHY11" s="12"/>
      <c r="RHZ11" s="12"/>
      <c r="RIA11" s="12"/>
      <c r="RIB11" s="12"/>
      <c r="RIC11" s="12"/>
      <c r="RID11" s="12"/>
      <c r="RIE11" s="12"/>
      <c r="RIF11" s="12"/>
      <c r="RIG11" s="12"/>
      <c r="RIH11" s="12"/>
      <c r="RII11" s="12"/>
      <c r="RIJ11" s="12"/>
      <c r="RIK11" s="12"/>
      <c r="RIL11" s="12"/>
      <c r="RIM11" s="12"/>
      <c r="RIN11" s="12"/>
      <c r="RIO11" s="12"/>
      <c r="RIP11" s="12"/>
      <c r="RIQ11" s="12"/>
      <c r="RIR11" s="12"/>
      <c r="RIS11" s="12"/>
      <c r="RIT11" s="12"/>
      <c r="RIU11" s="12"/>
      <c r="RIV11" s="12"/>
      <c r="RIW11" s="12"/>
      <c r="RIX11" s="12"/>
      <c r="RIY11" s="12"/>
      <c r="RIZ11" s="12"/>
      <c r="RJA11" s="12"/>
      <c r="RJB11" s="12"/>
      <c r="RJC11" s="12"/>
      <c r="RJD11" s="12"/>
      <c r="RJE11" s="12"/>
      <c r="RJF11" s="12"/>
      <c r="RJG11" s="12"/>
      <c r="RJH11" s="12"/>
      <c r="RJI11" s="12"/>
      <c r="RJJ11" s="12"/>
      <c r="RJK11" s="12"/>
      <c r="RJL11" s="12"/>
      <c r="RJM11" s="12"/>
      <c r="RJN11" s="12"/>
      <c r="RJO11" s="12"/>
      <c r="RJP11" s="12"/>
      <c r="RJQ11" s="12"/>
      <c r="RJR11" s="12"/>
      <c r="RJS11" s="12"/>
      <c r="RJT11" s="12"/>
      <c r="RJU11" s="12"/>
      <c r="RJV11" s="12"/>
      <c r="RJW11" s="12"/>
      <c r="RJX11" s="12"/>
      <c r="RJY11" s="12"/>
      <c r="RJZ11" s="12"/>
      <c r="RKA11" s="12"/>
      <c r="RKB11" s="12"/>
      <c r="RKC11" s="12"/>
      <c r="RKD11" s="12"/>
      <c r="RKE11" s="12"/>
      <c r="RKF11" s="12"/>
      <c r="RKG11" s="12"/>
      <c r="RKH11" s="12"/>
      <c r="RKI11" s="12"/>
      <c r="RKJ11" s="12"/>
      <c r="RKK11" s="12"/>
      <c r="RKL11" s="12"/>
      <c r="RKM11" s="12"/>
      <c r="RKN11" s="12"/>
      <c r="RKO11" s="12"/>
      <c r="RKP11" s="12"/>
      <c r="RKQ11" s="12"/>
      <c r="RKR11" s="12"/>
      <c r="RKS11" s="12"/>
      <c r="RKT11" s="12"/>
      <c r="RKU11" s="12"/>
      <c r="RKV11" s="12"/>
      <c r="RKW11" s="12"/>
      <c r="RKX11" s="12"/>
      <c r="RKY11" s="12"/>
      <c r="RKZ11" s="12"/>
      <c r="RLA11" s="12"/>
      <c r="RLB11" s="12"/>
      <c r="RLC11" s="12"/>
      <c r="RLD11" s="12"/>
      <c r="RLE11" s="12"/>
      <c r="RLF11" s="12"/>
      <c r="RLG11" s="12"/>
      <c r="RLH11" s="12"/>
      <c r="RLI11" s="12"/>
      <c r="RLJ11" s="12"/>
      <c r="RLK11" s="12"/>
      <c r="RLL11" s="12"/>
      <c r="RLM11" s="12"/>
      <c r="RLN11" s="12"/>
      <c r="RLO11" s="12"/>
      <c r="RLP11" s="12"/>
      <c r="RLQ11" s="12"/>
      <c r="RLR11" s="12"/>
      <c r="RLS11" s="12"/>
      <c r="RLT11" s="12"/>
      <c r="RLU11" s="12"/>
      <c r="RLV11" s="12"/>
      <c r="RLW11" s="12"/>
      <c r="RLX11" s="12"/>
      <c r="RLY11" s="12"/>
      <c r="RLZ11" s="12"/>
      <c r="RMA11" s="12"/>
      <c r="RMB11" s="12"/>
      <c r="RMC11" s="12"/>
      <c r="RMD11" s="12"/>
      <c r="RME11" s="12"/>
      <c r="RMF11" s="12"/>
      <c r="RMG11" s="12"/>
      <c r="RMH11" s="12"/>
      <c r="RMI11" s="12"/>
      <c r="RMJ11" s="12"/>
      <c r="RMK11" s="12"/>
      <c r="RML11" s="12"/>
      <c r="RMM11" s="12"/>
      <c r="RMN11" s="12"/>
      <c r="RMO11" s="12"/>
      <c r="RMP11" s="12"/>
      <c r="RMQ11" s="12"/>
      <c r="RMR11" s="12"/>
      <c r="RMS11" s="12"/>
      <c r="RMT11" s="12"/>
      <c r="RMU11" s="12"/>
      <c r="RMV11" s="12"/>
      <c r="RMW11" s="12"/>
      <c r="RMX11" s="12"/>
      <c r="RMY11" s="12"/>
      <c r="RMZ11" s="12"/>
      <c r="RNA11" s="12"/>
      <c r="RNB11" s="12"/>
      <c r="RNC11" s="12"/>
      <c r="RND11" s="12"/>
      <c r="RNE11" s="12"/>
      <c r="RNF11" s="12"/>
      <c r="RNG11" s="12"/>
      <c r="RNH11" s="12"/>
      <c r="RNI11" s="12"/>
      <c r="RNJ11" s="12"/>
      <c r="RNK11" s="12"/>
      <c r="RNL11" s="12"/>
      <c r="RNM11" s="12"/>
      <c r="RNN11" s="12"/>
      <c r="RNO11" s="12"/>
      <c r="RNP11" s="12"/>
      <c r="RNQ11" s="12"/>
      <c r="RNR11" s="12"/>
      <c r="RNS11" s="12"/>
      <c r="RNT11" s="12"/>
      <c r="RNU11" s="12"/>
      <c r="RNV11" s="12"/>
      <c r="RNW11" s="12"/>
      <c r="RNX11" s="12"/>
      <c r="RNY11" s="12"/>
      <c r="RNZ11" s="12"/>
      <c r="ROA11" s="12"/>
      <c r="ROB11" s="12"/>
      <c r="ROC11" s="12"/>
      <c r="ROD11" s="12"/>
      <c r="ROE11" s="12"/>
      <c r="ROF11" s="12"/>
      <c r="ROG11" s="12"/>
      <c r="ROH11" s="12"/>
      <c r="ROI11" s="12"/>
      <c r="ROJ11" s="12"/>
      <c r="ROK11" s="12"/>
      <c r="ROL11" s="12"/>
      <c r="ROM11" s="12"/>
      <c r="RON11" s="12"/>
      <c r="ROO11" s="12"/>
      <c r="ROP11" s="12"/>
      <c r="ROQ11" s="12"/>
      <c r="ROR11" s="12"/>
      <c r="ROS11" s="12"/>
      <c r="ROT11" s="12"/>
      <c r="ROU11" s="12"/>
      <c r="ROV11" s="12"/>
      <c r="ROW11" s="12"/>
      <c r="ROX11" s="12"/>
      <c r="ROY11" s="12"/>
      <c r="ROZ11" s="12"/>
      <c r="RPA11" s="12"/>
      <c r="RPB11" s="12"/>
      <c r="RPC11" s="12"/>
      <c r="RPD11" s="12"/>
      <c r="RPE11" s="12"/>
      <c r="RPF11" s="12"/>
      <c r="RPG11" s="12"/>
      <c r="RPH11" s="12"/>
      <c r="RPI11" s="12"/>
      <c r="RPJ11" s="12"/>
      <c r="RPK11" s="12"/>
      <c r="RPL11" s="12"/>
      <c r="RPM11" s="12"/>
      <c r="RPN11" s="12"/>
      <c r="RPO11" s="12"/>
      <c r="RPP11" s="12"/>
      <c r="RPQ11" s="12"/>
      <c r="RPR11" s="12"/>
      <c r="RPS11" s="12"/>
      <c r="RPT11" s="12"/>
      <c r="RPU11" s="12"/>
      <c r="RPV11" s="12"/>
      <c r="RPW11" s="12"/>
      <c r="RPX11" s="12"/>
      <c r="RPY11" s="12"/>
      <c r="RPZ11" s="12"/>
      <c r="RQA11" s="12"/>
      <c r="RQB11" s="12"/>
      <c r="RQC11" s="12"/>
      <c r="RQD11" s="12"/>
      <c r="RQE11" s="12"/>
      <c r="RQF11" s="12"/>
      <c r="RQG11" s="12"/>
      <c r="RQH11" s="12"/>
      <c r="RQI11" s="12"/>
      <c r="RQJ11" s="12"/>
      <c r="RQK11" s="12"/>
      <c r="RQL11" s="12"/>
      <c r="RQM11" s="12"/>
      <c r="RQN11" s="12"/>
      <c r="RQO11" s="12"/>
      <c r="RQP11" s="12"/>
      <c r="RQQ11" s="12"/>
      <c r="RQR11" s="12"/>
      <c r="RQS11" s="12"/>
      <c r="RQT11" s="12"/>
      <c r="RQU11" s="12"/>
      <c r="RQV11" s="12"/>
      <c r="RQW11" s="12"/>
      <c r="RQX11" s="12"/>
      <c r="RQY11" s="12"/>
      <c r="RQZ11" s="12"/>
      <c r="RRA11" s="12"/>
      <c r="RRB11" s="12"/>
      <c r="RRC11" s="12"/>
      <c r="RRD11" s="12"/>
      <c r="RRE11" s="12"/>
      <c r="RRF11" s="12"/>
      <c r="RRG11" s="12"/>
      <c r="RRH11" s="12"/>
      <c r="RRI11" s="12"/>
      <c r="RRJ11" s="12"/>
      <c r="RRK11" s="12"/>
      <c r="RRL11" s="12"/>
      <c r="RRM11" s="12"/>
      <c r="RRN11" s="12"/>
      <c r="RRO11" s="12"/>
      <c r="RRP11" s="12"/>
      <c r="RRQ11" s="12"/>
      <c r="RRR11" s="12"/>
      <c r="RRS11" s="12"/>
      <c r="RRT11" s="12"/>
      <c r="RRU11" s="12"/>
      <c r="RRV11" s="12"/>
      <c r="RRW11" s="12"/>
      <c r="RRX11" s="12"/>
      <c r="RRY11" s="12"/>
      <c r="RRZ11" s="12"/>
      <c r="RSA11" s="12"/>
      <c r="RSB11" s="12"/>
      <c r="RSC11" s="12"/>
      <c r="RSD11" s="12"/>
      <c r="RSE11" s="12"/>
      <c r="RSF11" s="12"/>
      <c r="RSG11" s="12"/>
      <c r="RSH11" s="12"/>
      <c r="RSI11" s="12"/>
      <c r="RSJ11" s="12"/>
      <c r="RSK11" s="12"/>
      <c r="RSL11" s="12"/>
      <c r="RSM11" s="12"/>
      <c r="RSN11" s="12"/>
      <c r="RSO11" s="12"/>
      <c r="RSP11" s="12"/>
      <c r="RSQ11" s="12"/>
      <c r="RSR11" s="12"/>
      <c r="RSS11" s="12"/>
      <c r="RST11" s="12"/>
      <c r="RSU11" s="12"/>
      <c r="RSV11" s="12"/>
      <c r="RSW11" s="12"/>
      <c r="RSX11" s="12"/>
      <c r="RSY11" s="12"/>
      <c r="RSZ11" s="12"/>
      <c r="RTA11" s="12"/>
      <c r="RTB11" s="12"/>
      <c r="RTC11" s="12"/>
      <c r="RTD11" s="12"/>
      <c r="RTE11" s="12"/>
      <c r="RTF11" s="12"/>
      <c r="RTG11" s="12"/>
      <c r="RTH11" s="12"/>
      <c r="RTI11" s="12"/>
      <c r="RTJ11" s="12"/>
      <c r="RTK11" s="12"/>
      <c r="RTL11" s="12"/>
      <c r="RTM11" s="12"/>
      <c r="RTN11" s="12"/>
      <c r="RTO11" s="12"/>
      <c r="RTP11" s="12"/>
      <c r="RTQ11" s="12"/>
      <c r="RTR11" s="12"/>
      <c r="RTS11" s="12"/>
      <c r="RTT11" s="12"/>
      <c r="RTU11" s="12"/>
      <c r="RTV11" s="12"/>
      <c r="RTW11" s="12"/>
      <c r="RTX11" s="12"/>
      <c r="RTY11" s="12"/>
      <c r="RTZ11" s="12"/>
      <c r="RUA11" s="12"/>
      <c r="RUB11" s="12"/>
      <c r="RUC11" s="12"/>
      <c r="RUD11" s="12"/>
      <c r="RUE11" s="12"/>
      <c r="RUF11" s="12"/>
      <c r="RUG11" s="12"/>
      <c r="RUH11" s="12"/>
      <c r="RUI11" s="12"/>
      <c r="RUJ11" s="12"/>
      <c r="RUK11" s="12"/>
      <c r="RUL11" s="12"/>
      <c r="RUM11" s="12"/>
      <c r="RUN11" s="12"/>
      <c r="RUO11" s="12"/>
      <c r="RUP11" s="12"/>
      <c r="RUQ11" s="12"/>
      <c r="RUR11" s="12"/>
      <c r="RUS11" s="12"/>
      <c r="RUT11" s="12"/>
      <c r="RUU11" s="12"/>
      <c r="RUV11" s="12"/>
      <c r="RUW11" s="12"/>
      <c r="RUX11" s="12"/>
      <c r="RUY11" s="12"/>
      <c r="RUZ11" s="12"/>
      <c r="RVA11" s="12"/>
      <c r="RVB11" s="12"/>
      <c r="RVC11" s="12"/>
      <c r="RVD11" s="12"/>
      <c r="RVE11" s="12"/>
      <c r="RVF11" s="12"/>
      <c r="RVG11" s="12"/>
      <c r="RVH11" s="12"/>
      <c r="RVI11" s="12"/>
      <c r="RVJ11" s="12"/>
      <c r="RVK11" s="12"/>
      <c r="RVL11" s="12"/>
      <c r="RVM11" s="12"/>
      <c r="RVN11" s="12"/>
      <c r="RVO11" s="12"/>
      <c r="RVP11" s="12"/>
      <c r="RVQ11" s="12"/>
      <c r="RVR11" s="12"/>
      <c r="RVS11" s="12"/>
      <c r="RVT11" s="12"/>
      <c r="RVU11" s="12"/>
      <c r="RVV11" s="12"/>
      <c r="RVW11" s="12"/>
      <c r="RVX11" s="12"/>
      <c r="RVY11" s="12"/>
      <c r="RVZ11" s="12"/>
      <c r="RWA11" s="12"/>
      <c r="RWB11" s="12"/>
      <c r="RWC11" s="12"/>
      <c r="RWD11" s="12"/>
      <c r="RWE11" s="12"/>
      <c r="RWF11" s="12"/>
      <c r="RWG11" s="12"/>
      <c r="RWH11" s="12"/>
      <c r="RWI11" s="12"/>
      <c r="RWJ11" s="12"/>
      <c r="RWK11" s="12"/>
      <c r="RWL11" s="12"/>
      <c r="RWM11" s="12"/>
      <c r="RWN11" s="12"/>
      <c r="RWO11" s="12"/>
      <c r="RWP11" s="12"/>
      <c r="RWQ11" s="12"/>
      <c r="RWR11" s="12"/>
      <c r="RWS11" s="12"/>
      <c r="RWT11" s="12"/>
      <c r="RWU11" s="12"/>
      <c r="RWV11" s="12"/>
      <c r="RWW11" s="12"/>
      <c r="RWX11" s="12"/>
      <c r="RWY11" s="12"/>
      <c r="RWZ11" s="12"/>
      <c r="RXA11" s="12"/>
      <c r="RXB11" s="12"/>
      <c r="RXC11" s="12"/>
      <c r="RXD11" s="12"/>
      <c r="RXE11" s="12"/>
      <c r="RXF11" s="12"/>
      <c r="RXG11" s="12"/>
      <c r="RXH11" s="12"/>
      <c r="RXI11" s="12"/>
      <c r="RXJ11" s="12"/>
      <c r="RXK11" s="12"/>
      <c r="RXL11" s="12"/>
      <c r="RXM11" s="12"/>
      <c r="RXN11" s="12"/>
      <c r="RXO11" s="12"/>
      <c r="RXP11" s="12"/>
      <c r="RXQ11" s="12"/>
      <c r="RXR11" s="12"/>
      <c r="RXS11" s="12"/>
      <c r="RXT11" s="12"/>
      <c r="RXU11" s="12"/>
      <c r="RXV11" s="12"/>
      <c r="RXW11" s="12"/>
      <c r="RXX11" s="12"/>
      <c r="RXY11" s="12"/>
      <c r="RXZ11" s="12"/>
      <c r="RYA11" s="12"/>
      <c r="RYB11" s="12"/>
      <c r="RYC11" s="12"/>
      <c r="RYD11" s="12"/>
      <c r="RYE11" s="12"/>
      <c r="RYF11" s="12"/>
      <c r="RYG11" s="12"/>
      <c r="RYH11" s="12"/>
      <c r="RYI11" s="12"/>
      <c r="RYJ11" s="12"/>
      <c r="RYK11" s="12"/>
      <c r="RYL11" s="12"/>
      <c r="RYM11" s="12"/>
      <c r="RYN11" s="12"/>
      <c r="RYO11" s="12"/>
      <c r="RYP11" s="12"/>
      <c r="RYQ11" s="12"/>
      <c r="RYR11" s="12"/>
      <c r="RYS11" s="12"/>
      <c r="RYT11" s="12"/>
      <c r="RYU11" s="12"/>
      <c r="RYV11" s="12"/>
      <c r="RYW11" s="12"/>
      <c r="RYX11" s="12"/>
      <c r="RYY11" s="12"/>
      <c r="RYZ11" s="12"/>
      <c r="RZA11" s="12"/>
      <c r="RZB11" s="12"/>
      <c r="RZC11" s="12"/>
      <c r="RZD11" s="12"/>
      <c r="RZE11" s="12"/>
      <c r="RZF11" s="12"/>
      <c r="RZG11" s="12"/>
      <c r="RZH11" s="12"/>
      <c r="RZI11" s="12"/>
      <c r="RZJ11" s="12"/>
      <c r="RZK11" s="12"/>
      <c r="RZL11" s="12"/>
      <c r="RZM11" s="12"/>
      <c r="RZN11" s="12"/>
      <c r="RZO11" s="12"/>
      <c r="RZP11" s="12"/>
      <c r="RZQ11" s="12"/>
      <c r="RZR11" s="12"/>
      <c r="RZS11" s="12"/>
      <c r="RZT11" s="12"/>
      <c r="RZU11" s="12"/>
      <c r="RZV11" s="12"/>
      <c r="RZW11" s="12"/>
      <c r="RZX11" s="12"/>
      <c r="RZY11" s="12"/>
      <c r="RZZ11" s="12"/>
      <c r="SAA11" s="12"/>
      <c r="SAB11" s="12"/>
      <c r="SAC11" s="12"/>
      <c r="SAD11" s="12"/>
      <c r="SAE11" s="12"/>
      <c r="SAF11" s="12"/>
      <c r="SAG11" s="12"/>
      <c r="SAH11" s="12"/>
      <c r="SAI11" s="12"/>
      <c r="SAJ11" s="12"/>
      <c r="SAK11" s="12"/>
      <c r="SAL11" s="12"/>
      <c r="SAM11" s="12"/>
      <c r="SAN11" s="12"/>
      <c r="SAO11" s="12"/>
      <c r="SAP11" s="12"/>
      <c r="SAQ11" s="12"/>
      <c r="SAR11" s="12"/>
      <c r="SAS11" s="12"/>
      <c r="SAT11" s="12"/>
      <c r="SAU11" s="12"/>
      <c r="SAV11" s="12"/>
      <c r="SAW11" s="12"/>
      <c r="SAX11" s="12"/>
      <c r="SAY11" s="12"/>
      <c r="SAZ11" s="12"/>
      <c r="SBA11" s="12"/>
      <c r="SBB11" s="12"/>
      <c r="SBC11" s="12"/>
      <c r="SBD11" s="12"/>
      <c r="SBE11" s="12"/>
      <c r="SBF11" s="12"/>
      <c r="SBG11" s="12"/>
      <c r="SBH11" s="12"/>
      <c r="SBI11" s="12"/>
      <c r="SBJ11" s="12"/>
      <c r="SBK11" s="12"/>
      <c r="SBL11" s="12"/>
      <c r="SBM11" s="12"/>
      <c r="SBN11" s="12"/>
      <c r="SBO11" s="12"/>
      <c r="SBP11" s="12"/>
      <c r="SBQ11" s="12"/>
      <c r="SBR11" s="12"/>
      <c r="SBS11" s="12"/>
      <c r="SBT11" s="12"/>
      <c r="SBU11" s="12"/>
      <c r="SBV11" s="12"/>
      <c r="SBW11" s="12"/>
      <c r="SBX11" s="12"/>
      <c r="SBY11" s="12"/>
      <c r="SBZ11" s="12"/>
      <c r="SCA11" s="12"/>
      <c r="SCB11" s="12"/>
      <c r="SCC11" s="12"/>
      <c r="SCD11" s="12"/>
      <c r="SCE11" s="12"/>
      <c r="SCF11" s="12"/>
      <c r="SCG11" s="12"/>
      <c r="SCH11" s="12"/>
      <c r="SCI11" s="12"/>
      <c r="SCJ11" s="12"/>
      <c r="SCK11" s="12"/>
      <c r="SCL11" s="12"/>
      <c r="SCM11" s="12"/>
      <c r="SCN11" s="12"/>
      <c r="SCO11" s="12"/>
      <c r="SCP11" s="12"/>
      <c r="SCQ11" s="12"/>
      <c r="SCR11" s="12"/>
      <c r="SCS11" s="12"/>
      <c r="SCT11" s="12"/>
      <c r="SCU11" s="12"/>
      <c r="SCV11" s="12"/>
      <c r="SCW11" s="12"/>
      <c r="SCX11" s="12"/>
      <c r="SCY11" s="12"/>
      <c r="SCZ11" s="12"/>
      <c r="SDA11" s="12"/>
      <c r="SDB11" s="12"/>
      <c r="SDC11" s="12"/>
      <c r="SDD11" s="12"/>
      <c r="SDE11" s="12"/>
      <c r="SDF11" s="12"/>
      <c r="SDG11" s="12"/>
      <c r="SDH11" s="12"/>
      <c r="SDI11" s="12"/>
      <c r="SDJ11" s="12"/>
      <c r="SDK11" s="12"/>
      <c r="SDL11" s="12"/>
      <c r="SDM11" s="12"/>
      <c r="SDN11" s="12"/>
      <c r="SDO11" s="12"/>
      <c r="SDP11" s="12"/>
      <c r="SDQ11" s="12"/>
      <c r="SDR11" s="12"/>
      <c r="SDS11" s="12"/>
      <c r="SDT11" s="12"/>
      <c r="SDU11" s="12"/>
      <c r="SDV11" s="12"/>
      <c r="SDW11" s="12"/>
      <c r="SDX11" s="12"/>
      <c r="SDY11" s="12"/>
      <c r="SDZ11" s="12"/>
      <c r="SEA11" s="12"/>
      <c r="SEB11" s="12"/>
      <c r="SEC11" s="12"/>
      <c r="SED11" s="12"/>
      <c r="SEE11" s="12"/>
      <c r="SEF11" s="12"/>
      <c r="SEG11" s="12"/>
      <c r="SEH11" s="12"/>
      <c r="SEI11" s="12"/>
      <c r="SEJ11" s="12"/>
      <c r="SEK11" s="12"/>
      <c r="SEL11" s="12"/>
      <c r="SEM11" s="12"/>
      <c r="SEN11" s="12"/>
      <c r="SEO11" s="12"/>
      <c r="SEP11" s="12"/>
      <c r="SEQ11" s="12"/>
      <c r="SER11" s="12"/>
      <c r="SES11" s="12"/>
      <c r="SET11" s="12"/>
      <c r="SEU11" s="12"/>
      <c r="SEV11" s="12"/>
      <c r="SEW11" s="12"/>
      <c r="SEX11" s="12"/>
      <c r="SEY11" s="12"/>
      <c r="SEZ11" s="12"/>
      <c r="SFA11" s="12"/>
      <c r="SFB11" s="12"/>
      <c r="SFC11" s="12"/>
      <c r="SFD11" s="12"/>
      <c r="SFE11" s="12"/>
      <c r="SFF11" s="12"/>
      <c r="SFG11" s="12"/>
      <c r="SFH11" s="12"/>
      <c r="SFI11" s="12"/>
      <c r="SFJ11" s="12"/>
      <c r="SFK11" s="12"/>
      <c r="SFL11" s="12"/>
      <c r="SFM11" s="12"/>
      <c r="SFN11" s="12"/>
      <c r="SFO11" s="12"/>
      <c r="SFP11" s="12"/>
      <c r="SFQ11" s="12"/>
      <c r="SFR11" s="12"/>
      <c r="SFS11" s="12"/>
      <c r="SFT11" s="12"/>
      <c r="SFU11" s="12"/>
      <c r="SFV11" s="12"/>
      <c r="SFW11" s="12"/>
      <c r="SFX11" s="12"/>
      <c r="SFY11" s="12"/>
      <c r="SFZ11" s="12"/>
      <c r="SGA11" s="12"/>
      <c r="SGB11" s="12"/>
      <c r="SGC11" s="12"/>
      <c r="SGD11" s="12"/>
      <c r="SGE11" s="12"/>
      <c r="SGF11" s="12"/>
      <c r="SGG11" s="12"/>
      <c r="SGH11" s="12"/>
      <c r="SGI11" s="12"/>
      <c r="SGJ11" s="12"/>
      <c r="SGK11" s="12"/>
      <c r="SGL11" s="12"/>
      <c r="SGM11" s="12"/>
      <c r="SGN11" s="12"/>
      <c r="SGO11" s="12"/>
      <c r="SGP11" s="12"/>
      <c r="SGQ11" s="12"/>
      <c r="SGR11" s="12"/>
      <c r="SGS11" s="12"/>
      <c r="SGT11" s="12"/>
      <c r="SGU11" s="12"/>
      <c r="SGV11" s="12"/>
      <c r="SGW11" s="12"/>
      <c r="SGX11" s="12"/>
      <c r="SGY11" s="12"/>
      <c r="SGZ11" s="12"/>
      <c r="SHA11" s="12"/>
      <c r="SHB11" s="12"/>
      <c r="SHC11" s="12"/>
      <c r="SHD11" s="12"/>
      <c r="SHE11" s="12"/>
      <c r="SHF11" s="12"/>
      <c r="SHG11" s="12"/>
      <c r="SHH11" s="12"/>
      <c r="SHI11" s="12"/>
      <c r="SHJ11" s="12"/>
      <c r="SHK11" s="12"/>
      <c r="SHL11" s="12"/>
      <c r="SHM11" s="12"/>
      <c r="SHN11" s="12"/>
      <c r="SHO11" s="12"/>
      <c r="SHP11" s="12"/>
      <c r="SHQ11" s="12"/>
      <c r="SHR11" s="12"/>
      <c r="SHS11" s="12"/>
      <c r="SHT11" s="12"/>
      <c r="SHU11" s="12"/>
      <c r="SHV11" s="12"/>
      <c r="SHW11" s="12"/>
      <c r="SHX11" s="12"/>
      <c r="SHY11" s="12"/>
      <c r="SHZ11" s="12"/>
      <c r="SIA11" s="12"/>
      <c r="SIB11" s="12"/>
      <c r="SIC11" s="12"/>
      <c r="SID11" s="12"/>
      <c r="SIE11" s="12"/>
      <c r="SIF11" s="12"/>
      <c r="SIG11" s="12"/>
      <c r="SIH11" s="12"/>
      <c r="SII11" s="12"/>
      <c r="SIJ11" s="12"/>
      <c r="SIK11" s="12"/>
      <c r="SIL11" s="12"/>
      <c r="SIM11" s="12"/>
      <c r="SIN11" s="12"/>
      <c r="SIO11" s="12"/>
      <c r="SIP11" s="12"/>
      <c r="SIQ11" s="12"/>
      <c r="SIR11" s="12"/>
      <c r="SIS11" s="12"/>
      <c r="SIT11" s="12"/>
      <c r="SIU11" s="12"/>
      <c r="SIV11" s="12"/>
      <c r="SIW11" s="12"/>
      <c r="SIX11" s="12"/>
      <c r="SIY11" s="12"/>
      <c r="SIZ11" s="12"/>
      <c r="SJA11" s="12"/>
      <c r="SJB11" s="12"/>
      <c r="SJC11" s="12"/>
      <c r="SJD11" s="12"/>
      <c r="SJE11" s="12"/>
      <c r="SJF11" s="12"/>
      <c r="SJG11" s="12"/>
      <c r="SJH11" s="12"/>
      <c r="SJI11" s="12"/>
      <c r="SJJ11" s="12"/>
      <c r="SJK11" s="12"/>
      <c r="SJL11" s="12"/>
      <c r="SJM11" s="12"/>
      <c r="SJN11" s="12"/>
      <c r="SJO11" s="12"/>
      <c r="SJP11" s="12"/>
      <c r="SJQ11" s="12"/>
      <c r="SJR11" s="12"/>
      <c r="SJS11" s="12"/>
      <c r="SJT11" s="12"/>
      <c r="SJU11" s="12"/>
      <c r="SJV11" s="12"/>
      <c r="SJW11" s="12"/>
      <c r="SJX11" s="12"/>
      <c r="SJY11" s="12"/>
      <c r="SJZ11" s="12"/>
      <c r="SKA11" s="12"/>
      <c r="SKB11" s="12"/>
      <c r="SKC11" s="12"/>
      <c r="SKD11" s="12"/>
      <c r="SKE11" s="12"/>
      <c r="SKF11" s="12"/>
      <c r="SKG11" s="12"/>
      <c r="SKH11" s="12"/>
      <c r="SKI11" s="12"/>
      <c r="SKJ11" s="12"/>
      <c r="SKK11" s="12"/>
      <c r="SKL11" s="12"/>
      <c r="SKM11" s="12"/>
      <c r="SKN11" s="12"/>
      <c r="SKO11" s="12"/>
      <c r="SKP11" s="12"/>
      <c r="SKQ11" s="12"/>
      <c r="SKR11" s="12"/>
      <c r="SKS11" s="12"/>
      <c r="SKT11" s="12"/>
      <c r="SKU11" s="12"/>
      <c r="SKV11" s="12"/>
      <c r="SKW11" s="12"/>
      <c r="SKX11" s="12"/>
      <c r="SKY11" s="12"/>
      <c r="SKZ11" s="12"/>
      <c r="SLA11" s="12"/>
      <c r="SLB11" s="12"/>
      <c r="SLC11" s="12"/>
      <c r="SLD11" s="12"/>
      <c r="SLE11" s="12"/>
      <c r="SLF11" s="12"/>
      <c r="SLG11" s="12"/>
      <c r="SLH11" s="12"/>
      <c r="SLI11" s="12"/>
      <c r="SLJ11" s="12"/>
      <c r="SLK11" s="12"/>
      <c r="SLL11" s="12"/>
      <c r="SLM11" s="12"/>
      <c r="SLN11" s="12"/>
      <c r="SLO11" s="12"/>
      <c r="SLP11" s="12"/>
      <c r="SLQ11" s="12"/>
      <c r="SLR11" s="12"/>
      <c r="SLS11" s="12"/>
      <c r="SLT11" s="12"/>
      <c r="SLU11" s="12"/>
      <c r="SLV11" s="12"/>
      <c r="SLW11" s="12"/>
      <c r="SLX11" s="12"/>
      <c r="SLY11" s="12"/>
      <c r="SLZ11" s="12"/>
      <c r="SMA11" s="12"/>
      <c r="SMB11" s="12"/>
      <c r="SMC11" s="12"/>
      <c r="SMD11" s="12"/>
      <c r="SME11" s="12"/>
      <c r="SMF11" s="12"/>
      <c r="SMG11" s="12"/>
      <c r="SMH11" s="12"/>
      <c r="SMI11" s="12"/>
      <c r="SMJ11" s="12"/>
      <c r="SMK11" s="12"/>
      <c r="SML11" s="12"/>
      <c r="SMM11" s="12"/>
      <c r="SMN11" s="12"/>
      <c r="SMO11" s="12"/>
      <c r="SMP11" s="12"/>
      <c r="SMQ11" s="12"/>
      <c r="SMR11" s="12"/>
      <c r="SMS11" s="12"/>
      <c r="SMT11" s="12"/>
      <c r="SMU11" s="12"/>
      <c r="SMV11" s="12"/>
      <c r="SMW11" s="12"/>
      <c r="SMX11" s="12"/>
      <c r="SMY11" s="12"/>
      <c r="SMZ11" s="12"/>
      <c r="SNA11" s="12"/>
      <c r="SNB11" s="12"/>
      <c r="SNC11" s="12"/>
      <c r="SND11" s="12"/>
      <c r="SNE11" s="12"/>
      <c r="SNF11" s="12"/>
      <c r="SNG11" s="12"/>
      <c r="SNH11" s="12"/>
      <c r="SNI11" s="12"/>
      <c r="SNJ11" s="12"/>
      <c r="SNK11" s="12"/>
      <c r="SNL11" s="12"/>
      <c r="SNM11" s="12"/>
      <c r="SNN11" s="12"/>
      <c r="SNO11" s="12"/>
      <c r="SNP11" s="12"/>
      <c r="SNQ11" s="12"/>
      <c r="SNR11" s="12"/>
      <c r="SNS11" s="12"/>
      <c r="SNT11" s="12"/>
      <c r="SNU11" s="12"/>
      <c r="SNV11" s="12"/>
      <c r="SNW11" s="12"/>
      <c r="SNX11" s="12"/>
      <c r="SNY11" s="12"/>
      <c r="SNZ11" s="12"/>
      <c r="SOA11" s="12"/>
      <c r="SOB11" s="12"/>
      <c r="SOC11" s="12"/>
      <c r="SOD11" s="12"/>
      <c r="SOE11" s="12"/>
      <c r="SOF11" s="12"/>
      <c r="SOG11" s="12"/>
      <c r="SOH11" s="12"/>
      <c r="SOI11" s="12"/>
      <c r="SOJ11" s="12"/>
      <c r="SOK11" s="12"/>
      <c r="SOL11" s="12"/>
      <c r="SOM11" s="12"/>
      <c r="SON11" s="12"/>
      <c r="SOO11" s="12"/>
      <c r="SOP11" s="12"/>
      <c r="SOQ11" s="12"/>
      <c r="SOR11" s="12"/>
      <c r="SOS11" s="12"/>
      <c r="SOT11" s="12"/>
      <c r="SOU11" s="12"/>
      <c r="SOV11" s="12"/>
      <c r="SOW11" s="12"/>
      <c r="SOX11" s="12"/>
      <c r="SOY11" s="12"/>
      <c r="SOZ11" s="12"/>
      <c r="SPA11" s="12"/>
      <c r="SPB11" s="12"/>
      <c r="SPC11" s="12"/>
      <c r="SPD11" s="12"/>
      <c r="SPE11" s="12"/>
      <c r="SPF11" s="12"/>
      <c r="SPG11" s="12"/>
      <c r="SPH11" s="12"/>
      <c r="SPI11" s="12"/>
      <c r="SPJ11" s="12"/>
      <c r="SPK11" s="12"/>
      <c r="SPL11" s="12"/>
      <c r="SPM11" s="12"/>
      <c r="SPN11" s="12"/>
      <c r="SPO11" s="12"/>
      <c r="SPP11" s="12"/>
      <c r="SPQ11" s="12"/>
      <c r="SPR11" s="12"/>
      <c r="SPS11" s="12"/>
      <c r="SPT11" s="12"/>
      <c r="SPU11" s="12"/>
      <c r="SPV11" s="12"/>
      <c r="SPW11" s="12"/>
      <c r="SPX11" s="12"/>
      <c r="SPY11" s="12"/>
      <c r="SPZ11" s="12"/>
      <c r="SQA11" s="12"/>
      <c r="SQB11" s="12"/>
      <c r="SQC11" s="12"/>
      <c r="SQD11" s="12"/>
      <c r="SQE11" s="12"/>
      <c r="SQF11" s="12"/>
      <c r="SQG11" s="12"/>
      <c r="SQH11" s="12"/>
      <c r="SQI11" s="12"/>
      <c r="SQJ11" s="12"/>
      <c r="SQK11" s="12"/>
      <c r="SQL11" s="12"/>
      <c r="SQM11" s="12"/>
      <c r="SQN11" s="12"/>
      <c r="SQO11" s="12"/>
      <c r="SQP11" s="12"/>
      <c r="SQQ11" s="12"/>
      <c r="SQR11" s="12"/>
      <c r="SQS11" s="12"/>
      <c r="SQT11" s="12"/>
      <c r="SQU11" s="12"/>
      <c r="SQV11" s="12"/>
      <c r="SQW11" s="12"/>
      <c r="SQX11" s="12"/>
      <c r="SQY11" s="12"/>
      <c r="SQZ11" s="12"/>
      <c r="SRA11" s="12"/>
      <c r="SRB11" s="12"/>
      <c r="SRC11" s="12"/>
      <c r="SRD11" s="12"/>
      <c r="SRE11" s="12"/>
      <c r="SRF11" s="12"/>
      <c r="SRG11" s="12"/>
      <c r="SRH11" s="12"/>
      <c r="SRI11" s="12"/>
      <c r="SRJ11" s="12"/>
      <c r="SRK11" s="12"/>
      <c r="SRL11" s="12"/>
      <c r="SRM11" s="12"/>
      <c r="SRN11" s="12"/>
      <c r="SRO11" s="12"/>
      <c r="SRP11" s="12"/>
      <c r="SRQ11" s="12"/>
      <c r="SRR11" s="12"/>
      <c r="SRS11" s="12"/>
      <c r="SRT11" s="12"/>
      <c r="SRU11" s="12"/>
      <c r="SRV11" s="12"/>
      <c r="SRW11" s="12"/>
      <c r="SRX11" s="12"/>
      <c r="SRY11" s="12"/>
      <c r="SRZ11" s="12"/>
      <c r="SSA11" s="12"/>
      <c r="SSB11" s="12"/>
      <c r="SSC11" s="12"/>
      <c r="SSD11" s="12"/>
      <c r="SSE11" s="12"/>
      <c r="SSF11" s="12"/>
      <c r="SSG11" s="12"/>
      <c r="SSH11" s="12"/>
      <c r="SSI11" s="12"/>
      <c r="SSJ11" s="12"/>
      <c r="SSK11" s="12"/>
      <c r="SSL11" s="12"/>
      <c r="SSM11" s="12"/>
      <c r="SSN11" s="12"/>
      <c r="SSO11" s="12"/>
      <c r="SSP11" s="12"/>
      <c r="SSQ11" s="12"/>
      <c r="SSR11" s="12"/>
      <c r="SSS11" s="12"/>
      <c r="SST11" s="12"/>
      <c r="SSU11" s="12"/>
      <c r="SSV11" s="12"/>
      <c r="SSW11" s="12"/>
      <c r="SSX11" s="12"/>
      <c r="SSY11" s="12"/>
      <c r="SSZ11" s="12"/>
      <c r="STA11" s="12"/>
      <c r="STB11" s="12"/>
      <c r="STC11" s="12"/>
      <c r="STD11" s="12"/>
      <c r="STE11" s="12"/>
      <c r="STF11" s="12"/>
      <c r="STG11" s="12"/>
      <c r="STH11" s="12"/>
      <c r="STI11" s="12"/>
      <c r="STJ11" s="12"/>
      <c r="STK11" s="12"/>
      <c r="STL11" s="12"/>
      <c r="STM11" s="12"/>
      <c r="STN11" s="12"/>
      <c r="STO11" s="12"/>
      <c r="STP11" s="12"/>
      <c r="STQ11" s="12"/>
      <c r="STR11" s="12"/>
      <c r="STS11" s="12"/>
      <c r="STT11" s="12"/>
      <c r="STU11" s="12"/>
      <c r="STV11" s="12"/>
      <c r="STW11" s="12"/>
      <c r="STX11" s="12"/>
      <c r="STY11" s="12"/>
      <c r="STZ11" s="12"/>
      <c r="SUA11" s="12"/>
      <c r="SUB11" s="12"/>
      <c r="SUC11" s="12"/>
      <c r="SUD11" s="12"/>
      <c r="SUE11" s="12"/>
      <c r="SUF11" s="12"/>
      <c r="SUG11" s="12"/>
      <c r="SUH11" s="12"/>
      <c r="SUI11" s="12"/>
      <c r="SUJ11" s="12"/>
      <c r="SUK11" s="12"/>
      <c r="SUL11" s="12"/>
      <c r="SUM11" s="12"/>
      <c r="SUN11" s="12"/>
      <c r="SUO11" s="12"/>
      <c r="SUP11" s="12"/>
      <c r="SUQ11" s="12"/>
      <c r="SUR11" s="12"/>
      <c r="SUS11" s="12"/>
      <c r="SUT11" s="12"/>
      <c r="SUU11" s="12"/>
      <c r="SUV11" s="12"/>
      <c r="SUW11" s="12"/>
      <c r="SUX11" s="12"/>
      <c r="SUY11" s="12"/>
      <c r="SUZ11" s="12"/>
      <c r="SVA11" s="12"/>
      <c r="SVB11" s="12"/>
      <c r="SVC11" s="12"/>
      <c r="SVD11" s="12"/>
      <c r="SVE11" s="12"/>
      <c r="SVF11" s="12"/>
      <c r="SVG11" s="12"/>
      <c r="SVH11" s="12"/>
      <c r="SVI11" s="12"/>
      <c r="SVJ11" s="12"/>
      <c r="SVK11" s="12"/>
      <c r="SVL11" s="12"/>
      <c r="SVM11" s="12"/>
      <c r="SVN11" s="12"/>
      <c r="SVO11" s="12"/>
      <c r="SVP11" s="12"/>
      <c r="SVQ11" s="12"/>
      <c r="SVR11" s="12"/>
      <c r="SVS11" s="12"/>
      <c r="SVT11" s="12"/>
      <c r="SVU11" s="12"/>
      <c r="SVV11" s="12"/>
      <c r="SVW11" s="12"/>
      <c r="SVX11" s="12"/>
      <c r="SVY11" s="12"/>
      <c r="SVZ11" s="12"/>
      <c r="SWA11" s="12"/>
      <c r="SWB11" s="12"/>
      <c r="SWC11" s="12"/>
      <c r="SWD11" s="12"/>
      <c r="SWE11" s="12"/>
      <c r="SWF11" s="12"/>
      <c r="SWG11" s="12"/>
      <c r="SWH11" s="12"/>
      <c r="SWI11" s="12"/>
      <c r="SWJ11" s="12"/>
      <c r="SWK11" s="12"/>
      <c r="SWL11" s="12"/>
      <c r="SWM11" s="12"/>
      <c r="SWN11" s="12"/>
      <c r="SWO11" s="12"/>
      <c r="SWP11" s="12"/>
      <c r="SWQ11" s="12"/>
      <c r="SWR11" s="12"/>
      <c r="SWS11" s="12"/>
      <c r="SWT11" s="12"/>
      <c r="SWU11" s="12"/>
      <c r="SWV11" s="12"/>
      <c r="SWW11" s="12"/>
      <c r="SWX11" s="12"/>
      <c r="SWY11" s="12"/>
      <c r="SWZ11" s="12"/>
      <c r="SXA11" s="12"/>
      <c r="SXB11" s="12"/>
      <c r="SXC11" s="12"/>
      <c r="SXD11" s="12"/>
      <c r="SXE11" s="12"/>
      <c r="SXF11" s="12"/>
      <c r="SXG11" s="12"/>
      <c r="SXH11" s="12"/>
      <c r="SXI11" s="12"/>
      <c r="SXJ11" s="12"/>
      <c r="SXK11" s="12"/>
      <c r="SXL11" s="12"/>
      <c r="SXM11" s="12"/>
      <c r="SXN11" s="12"/>
      <c r="SXO11" s="12"/>
      <c r="SXP11" s="12"/>
      <c r="SXQ11" s="12"/>
      <c r="SXR11" s="12"/>
      <c r="SXS11" s="12"/>
      <c r="SXT11" s="12"/>
      <c r="SXU11" s="12"/>
      <c r="SXV11" s="12"/>
      <c r="SXW11" s="12"/>
      <c r="SXX11" s="12"/>
      <c r="SXY11" s="12"/>
      <c r="SXZ11" s="12"/>
      <c r="SYA11" s="12"/>
      <c r="SYB11" s="12"/>
      <c r="SYC11" s="12"/>
      <c r="SYD11" s="12"/>
      <c r="SYE11" s="12"/>
      <c r="SYF11" s="12"/>
      <c r="SYG11" s="12"/>
      <c r="SYH11" s="12"/>
      <c r="SYI11" s="12"/>
      <c r="SYJ11" s="12"/>
      <c r="SYK11" s="12"/>
      <c r="SYL11" s="12"/>
      <c r="SYM11" s="12"/>
      <c r="SYN11" s="12"/>
      <c r="SYO11" s="12"/>
      <c r="SYP11" s="12"/>
      <c r="SYQ11" s="12"/>
      <c r="SYR11" s="12"/>
      <c r="SYS11" s="12"/>
      <c r="SYT11" s="12"/>
      <c r="SYU11" s="12"/>
      <c r="SYV11" s="12"/>
      <c r="SYW11" s="12"/>
      <c r="SYX11" s="12"/>
      <c r="SYY11" s="12"/>
      <c r="SYZ11" s="12"/>
      <c r="SZA11" s="12"/>
      <c r="SZB11" s="12"/>
      <c r="SZC11" s="12"/>
      <c r="SZD11" s="12"/>
      <c r="SZE11" s="12"/>
      <c r="SZF11" s="12"/>
      <c r="SZG11" s="12"/>
      <c r="SZH11" s="12"/>
      <c r="SZI11" s="12"/>
      <c r="SZJ11" s="12"/>
      <c r="SZK11" s="12"/>
      <c r="SZL11" s="12"/>
      <c r="SZM11" s="12"/>
      <c r="SZN11" s="12"/>
      <c r="SZO11" s="12"/>
      <c r="SZP11" s="12"/>
      <c r="SZQ11" s="12"/>
      <c r="SZR11" s="12"/>
      <c r="SZS11" s="12"/>
      <c r="SZT11" s="12"/>
      <c r="SZU11" s="12"/>
      <c r="SZV11" s="12"/>
      <c r="SZW11" s="12"/>
      <c r="SZX11" s="12"/>
      <c r="SZY11" s="12"/>
      <c r="SZZ11" s="12"/>
      <c r="TAA11" s="12"/>
      <c r="TAB11" s="12"/>
      <c r="TAC11" s="12"/>
      <c r="TAD11" s="12"/>
      <c r="TAE11" s="12"/>
      <c r="TAF11" s="12"/>
      <c r="TAG11" s="12"/>
      <c r="TAH11" s="12"/>
      <c r="TAI11" s="12"/>
      <c r="TAJ11" s="12"/>
      <c r="TAK11" s="12"/>
      <c r="TAL11" s="12"/>
      <c r="TAM11" s="12"/>
      <c r="TAN11" s="12"/>
      <c r="TAO11" s="12"/>
      <c r="TAP11" s="12"/>
      <c r="TAQ11" s="12"/>
      <c r="TAR11" s="12"/>
      <c r="TAS11" s="12"/>
      <c r="TAT11" s="12"/>
      <c r="TAU11" s="12"/>
      <c r="TAV11" s="12"/>
      <c r="TAW11" s="12"/>
      <c r="TAX11" s="12"/>
      <c r="TAY11" s="12"/>
      <c r="TAZ11" s="12"/>
      <c r="TBA11" s="12"/>
      <c r="TBB11" s="12"/>
      <c r="TBC11" s="12"/>
      <c r="TBD11" s="12"/>
      <c r="TBE11" s="12"/>
      <c r="TBF11" s="12"/>
      <c r="TBG11" s="12"/>
      <c r="TBH11" s="12"/>
      <c r="TBI11" s="12"/>
      <c r="TBJ11" s="12"/>
      <c r="TBK11" s="12"/>
      <c r="TBL11" s="12"/>
      <c r="TBM11" s="12"/>
      <c r="TBN11" s="12"/>
      <c r="TBO11" s="12"/>
      <c r="TBP11" s="12"/>
      <c r="TBQ11" s="12"/>
      <c r="TBR11" s="12"/>
      <c r="TBS11" s="12"/>
      <c r="TBT11" s="12"/>
      <c r="TBU11" s="12"/>
      <c r="TBV11" s="12"/>
      <c r="TBW11" s="12"/>
      <c r="TBX11" s="12"/>
      <c r="TBY11" s="12"/>
      <c r="TBZ11" s="12"/>
      <c r="TCA11" s="12"/>
      <c r="TCB11" s="12"/>
      <c r="TCC11" s="12"/>
      <c r="TCD11" s="12"/>
      <c r="TCE11" s="12"/>
      <c r="TCF11" s="12"/>
      <c r="TCG11" s="12"/>
      <c r="TCH11" s="12"/>
      <c r="TCI11" s="12"/>
      <c r="TCJ11" s="12"/>
      <c r="TCK11" s="12"/>
      <c r="TCL11" s="12"/>
      <c r="TCM11" s="12"/>
      <c r="TCN11" s="12"/>
      <c r="TCO11" s="12"/>
      <c r="TCP11" s="12"/>
      <c r="TCQ11" s="12"/>
      <c r="TCR11" s="12"/>
      <c r="TCS11" s="12"/>
      <c r="TCT11" s="12"/>
      <c r="TCU11" s="12"/>
      <c r="TCV11" s="12"/>
      <c r="TCW11" s="12"/>
      <c r="TCX11" s="12"/>
      <c r="TCY11" s="12"/>
      <c r="TCZ11" s="12"/>
      <c r="TDA11" s="12"/>
      <c r="TDB11" s="12"/>
      <c r="TDC11" s="12"/>
      <c r="TDD11" s="12"/>
      <c r="TDE11" s="12"/>
      <c r="TDF11" s="12"/>
      <c r="TDG11" s="12"/>
      <c r="TDH11" s="12"/>
      <c r="TDI11" s="12"/>
      <c r="TDJ11" s="12"/>
      <c r="TDK11" s="12"/>
      <c r="TDL11" s="12"/>
      <c r="TDM11" s="12"/>
      <c r="TDN11" s="12"/>
      <c r="TDO11" s="12"/>
      <c r="TDP11" s="12"/>
      <c r="TDQ11" s="12"/>
      <c r="TDR11" s="12"/>
      <c r="TDS11" s="12"/>
      <c r="TDT11" s="12"/>
      <c r="TDU11" s="12"/>
      <c r="TDV11" s="12"/>
      <c r="TDW11" s="12"/>
      <c r="TDX11" s="12"/>
      <c r="TDY11" s="12"/>
      <c r="TDZ11" s="12"/>
      <c r="TEA11" s="12"/>
      <c r="TEB11" s="12"/>
      <c r="TEC11" s="12"/>
      <c r="TED11" s="12"/>
      <c r="TEE11" s="12"/>
      <c r="TEF11" s="12"/>
      <c r="TEG11" s="12"/>
      <c r="TEH11" s="12"/>
      <c r="TEI11" s="12"/>
      <c r="TEJ11" s="12"/>
      <c r="TEK11" s="12"/>
      <c r="TEL11" s="12"/>
      <c r="TEM11" s="12"/>
      <c r="TEN11" s="12"/>
      <c r="TEO11" s="12"/>
      <c r="TEP11" s="12"/>
      <c r="TEQ11" s="12"/>
      <c r="TER11" s="12"/>
      <c r="TES11" s="12"/>
      <c r="TET11" s="12"/>
      <c r="TEU11" s="12"/>
      <c r="TEV11" s="12"/>
      <c r="TEW11" s="12"/>
      <c r="TEX11" s="12"/>
      <c r="TEY11" s="12"/>
      <c r="TEZ11" s="12"/>
      <c r="TFA11" s="12"/>
      <c r="TFB11" s="12"/>
      <c r="TFC11" s="12"/>
      <c r="TFD11" s="12"/>
      <c r="TFE11" s="12"/>
      <c r="TFF11" s="12"/>
      <c r="TFG11" s="12"/>
      <c r="TFH11" s="12"/>
      <c r="TFI11" s="12"/>
      <c r="TFJ11" s="12"/>
      <c r="TFK11" s="12"/>
      <c r="TFL11" s="12"/>
      <c r="TFM11" s="12"/>
      <c r="TFN11" s="12"/>
      <c r="TFO11" s="12"/>
      <c r="TFP11" s="12"/>
      <c r="TFQ11" s="12"/>
      <c r="TFR11" s="12"/>
      <c r="TFS11" s="12"/>
      <c r="TFT11" s="12"/>
      <c r="TFU11" s="12"/>
      <c r="TFV11" s="12"/>
      <c r="TFW11" s="12"/>
      <c r="TFX11" s="12"/>
      <c r="TFY11" s="12"/>
      <c r="TFZ11" s="12"/>
      <c r="TGA11" s="12"/>
      <c r="TGB11" s="12"/>
      <c r="TGC11" s="12"/>
      <c r="TGD11" s="12"/>
      <c r="TGE11" s="12"/>
      <c r="TGF11" s="12"/>
      <c r="TGG11" s="12"/>
      <c r="TGH11" s="12"/>
      <c r="TGI11" s="12"/>
      <c r="TGJ11" s="12"/>
      <c r="TGK11" s="12"/>
      <c r="TGL11" s="12"/>
      <c r="TGM11" s="12"/>
      <c r="TGN11" s="12"/>
      <c r="TGO11" s="12"/>
      <c r="TGP11" s="12"/>
      <c r="TGQ11" s="12"/>
      <c r="TGR11" s="12"/>
      <c r="TGS11" s="12"/>
      <c r="TGT11" s="12"/>
      <c r="TGU11" s="12"/>
      <c r="TGV11" s="12"/>
      <c r="TGW11" s="12"/>
      <c r="TGX11" s="12"/>
      <c r="TGY11" s="12"/>
      <c r="TGZ11" s="12"/>
      <c r="THA11" s="12"/>
      <c r="THB11" s="12"/>
      <c r="THC11" s="12"/>
      <c r="THD11" s="12"/>
      <c r="THE11" s="12"/>
      <c r="THF11" s="12"/>
      <c r="THG11" s="12"/>
      <c r="THH11" s="12"/>
      <c r="THI11" s="12"/>
      <c r="THJ11" s="12"/>
      <c r="THK11" s="12"/>
      <c r="THL11" s="12"/>
      <c r="THM11" s="12"/>
      <c r="THN11" s="12"/>
      <c r="THO11" s="12"/>
      <c r="THP11" s="12"/>
      <c r="THQ11" s="12"/>
      <c r="THR11" s="12"/>
      <c r="THS11" s="12"/>
      <c r="THT11" s="12"/>
      <c r="THU11" s="12"/>
      <c r="THV11" s="12"/>
      <c r="THW11" s="12"/>
      <c r="THX11" s="12"/>
      <c r="THY11" s="12"/>
      <c r="THZ11" s="12"/>
      <c r="TIA11" s="12"/>
      <c r="TIB11" s="12"/>
      <c r="TIC11" s="12"/>
      <c r="TID11" s="12"/>
      <c r="TIE11" s="12"/>
      <c r="TIF11" s="12"/>
      <c r="TIG11" s="12"/>
      <c r="TIH11" s="12"/>
      <c r="TII11" s="12"/>
      <c r="TIJ11" s="12"/>
      <c r="TIK11" s="12"/>
      <c r="TIL11" s="12"/>
      <c r="TIM11" s="12"/>
      <c r="TIN11" s="12"/>
      <c r="TIO11" s="12"/>
      <c r="TIP11" s="12"/>
      <c r="TIQ11" s="12"/>
      <c r="TIR11" s="12"/>
      <c r="TIS11" s="12"/>
      <c r="TIT11" s="12"/>
      <c r="TIU11" s="12"/>
      <c r="TIV11" s="12"/>
      <c r="TIW11" s="12"/>
      <c r="TIX11" s="12"/>
      <c r="TIY11" s="12"/>
      <c r="TIZ11" s="12"/>
      <c r="TJA11" s="12"/>
      <c r="TJB11" s="12"/>
      <c r="TJC11" s="12"/>
      <c r="TJD11" s="12"/>
      <c r="TJE11" s="12"/>
      <c r="TJF11" s="12"/>
      <c r="TJG11" s="12"/>
      <c r="TJH11" s="12"/>
      <c r="TJI11" s="12"/>
      <c r="TJJ11" s="12"/>
      <c r="TJK11" s="12"/>
      <c r="TJL11" s="12"/>
      <c r="TJM11" s="12"/>
      <c r="TJN11" s="12"/>
      <c r="TJO11" s="12"/>
      <c r="TJP11" s="12"/>
      <c r="TJQ11" s="12"/>
      <c r="TJR11" s="12"/>
      <c r="TJS11" s="12"/>
      <c r="TJT11" s="12"/>
      <c r="TJU11" s="12"/>
      <c r="TJV11" s="12"/>
      <c r="TJW11" s="12"/>
      <c r="TJX11" s="12"/>
      <c r="TJY11" s="12"/>
      <c r="TJZ11" s="12"/>
      <c r="TKA11" s="12"/>
      <c r="TKB11" s="12"/>
      <c r="TKC11" s="12"/>
      <c r="TKD11" s="12"/>
      <c r="TKE11" s="12"/>
      <c r="TKF11" s="12"/>
      <c r="TKG11" s="12"/>
      <c r="TKH11" s="12"/>
      <c r="TKI11" s="12"/>
      <c r="TKJ11" s="12"/>
      <c r="TKK11" s="12"/>
      <c r="TKL11" s="12"/>
      <c r="TKM11" s="12"/>
      <c r="TKN11" s="12"/>
      <c r="TKO11" s="12"/>
      <c r="TKP11" s="12"/>
      <c r="TKQ11" s="12"/>
      <c r="TKR11" s="12"/>
      <c r="TKS11" s="12"/>
      <c r="TKT11" s="12"/>
      <c r="TKU11" s="12"/>
      <c r="TKV11" s="12"/>
      <c r="TKW11" s="12"/>
      <c r="TKX11" s="12"/>
      <c r="TKY11" s="12"/>
      <c r="TKZ11" s="12"/>
      <c r="TLA11" s="12"/>
      <c r="TLB11" s="12"/>
      <c r="TLC11" s="12"/>
      <c r="TLD11" s="12"/>
      <c r="TLE11" s="12"/>
      <c r="TLF11" s="12"/>
      <c r="TLG11" s="12"/>
      <c r="TLH11" s="12"/>
      <c r="TLI11" s="12"/>
      <c r="TLJ11" s="12"/>
      <c r="TLK11" s="12"/>
      <c r="TLL11" s="12"/>
      <c r="TLM11" s="12"/>
      <c r="TLN11" s="12"/>
      <c r="TLO11" s="12"/>
      <c r="TLP11" s="12"/>
      <c r="TLQ11" s="12"/>
      <c r="TLR11" s="12"/>
      <c r="TLS11" s="12"/>
      <c r="TLT11" s="12"/>
      <c r="TLU11" s="12"/>
      <c r="TLV11" s="12"/>
      <c r="TLW11" s="12"/>
      <c r="TLX11" s="12"/>
      <c r="TLY11" s="12"/>
      <c r="TLZ11" s="12"/>
      <c r="TMA11" s="12"/>
      <c r="TMB11" s="12"/>
      <c r="TMC11" s="12"/>
      <c r="TMD11" s="12"/>
      <c r="TME11" s="12"/>
      <c r="TMF11" s="12"/>
      <c r="TMG11" s="12"/>
      <c r="TMH11" s="12"/>
      <c r="TMI11" s="12"/>
      <c r="TMJ11" s="12"/>
      <c r="TMK11" s="12"/>
      <c r="TML11" s="12"/>
      <c r="TMM11" s="12"/>
      <c r="TMN11" s="12"/>
      <c r="TMO11" s="12"/>
      <c r="TMP11" s="12"/>
      <c r="TMQ11" s="12"/>
      <c r="TMR11" s="12"/>
      <c r="TMS11" s="12"/>
      <c r="TMT11" s="12"/>
      <c r="TMU11" s="12"/>
      <c r="TMV11" s="12"/>
      <c r="TMW11" s="12"/>
      <c r="TMX11" s="12"/>
      <c r="TMY11" s="12"/>
      <c r="TMZ11" s="12"/>
      <c r="TNA11" s="12"/>
      <c r="TNB11" s="12"/>
      <c r="TNC11" s="12"/>
      <c r="TND11" s="12"/>
      <c r="TNE11" s="12"/>
      <c r="TNF11" s="12"/>
      <c r="TNG11" s="12"/>
      <c r="TNH11" s="12"/>
      <c r="TNI11" s="12"/>
      <c r="TNJ11" s="12"/>
      <c r="TNK11" s="12"/>
      <c r="TNL11" s="12"/>
      <c r="TNM11" s="12"/>
      <c r="TNN11" s="12"/>
      <c r="TNO11" s="12"/>
      <c r="TNP11" s="12"/>
      <c r="TNQ11" s="12"/>
      <c r="TNR11" s="12"/>
      <c r="TNS11" s="12"/>
      <c r="TNT11" s="12"/>
      <c r="TNU11" s="12"/>
      <c r="TNV11" s="12"/>
      <c r="TNW11" s="12"/>
      <c r="TNX11" s="12"/>
      <c r="TNY11" s="12"/>
      <c r="TNZ11" s="12"/>
      <c r="TOA11" s="12"/>
      <c r="TOB11" s="12"/>
      <c r="TOC11" s="12"/>
      <c r="TOD11" s="12"/>
      <c r="TOE11" s="12"/>
      <c r="TOF11" s="12"/>
      <c r="TOG11" s="12"/>
      <c r="TOH11" s="12"/>
      <c r="TOI11" s="12"/>
      <c r="TOJ11" s="12"/>
      <c r="TOK11" s="12"/>
      <c r="TOL11" s="12"/>
      <c r="TOM11" s="12"/>
      <c r="TON11" s="12"/>
      <c r="TOO11" s="12"/>
      <c r="TOP11" s="12"/>
      <c r="TOQ11" s="12"/>
      <c r="TOR11" s="12"/>
      <c r="TOS11" s="12"/>
      <c r="TOT11" s="12"/>
      <c r="TOU11" s="12"/>
      <c r="TOV11" s="12"/>
      <c r="TOW11" s="12"/>
      <c r="TOX11" s="12"/>
      <c r="TOY11" s="12"/>
      <c r="TOZ11" s="12"/>
      <c r="TPA11" s="12"/>
      <c r="TPB11" s="12"/>
      <c r="TPC11" s="12"/>
      <c r="TPD11" s="12"/>
      <c r="TPE11" s="12"/>
      <c r="TPF11" s="12"/>
      <c r="TPG11" s="12"/>
      <c r="TPH11" s="12"/>
      <c r="TPI11" s="12"/>
      <c r="TPJ11" s="12"/>
      <c r="TPK11" s="12"/>
      <c r="TPL11" s="12"/>
      <c r="TPM11" s="12"/>
      <c r="TPN11" s="12"/>
      <c r="TPO11" s="12"/>
      <c r="TPP11" s="12"/>
      <c r="TPQ11" s="12"/>
      <c r="TPR11" s="12"/>
      <c r="TPS11" s="12"/>
      <c r="TPT11" s="12"/>
      <c r="TPU11" s="12"/>
      <c r="TPV11" s="12"/>
      <c r="TPW11" s="12"/>
      <c r="TPX11" s="12"/>
      <c r="TPY11" s="12"/>
      <c r="TPZ11" s="12"/>
      <c r="TQA11" s="12"/>
      <c r="TQB11" s="12"/>
      <c r="TQC11" s="12"/>
      <c r="TQD11" s="12"/>
      <c r="TQE11" s="12"/>
      <c r="TQF11" s="12"/>
      <c r="TQG11" s="12"/>
      <c r="TQH11" s="12"/>
      <c r="TQI11" s="12"/>
      <c r="TQJ11" s="12"/>
      <c r="TQK11" s="12"/>
      <c r="TQL11" s="12"/>
      <c r="TQM11" s="12"/>
      <c r="TQN11" s="12"/>
      <c r="TQO11" s="12"/>
      <c r="TQP11" s="12"/>
      <c r="TQQ11" s="12"/>
      <c r="TQR11" s="12"/>
      <c r="TQS11" s="12"/>
      <c r="TQT11" s="12"/>
      <c r="TQU11" s="12"/>
      <c r="TQV11" s="12"/>
      <c r="TQW11" s="12"/>
      <c r="TQX11" s="12"/>
      <c r="TQY11" s="12"/>
      <c r="TQZ11" s="12"/>
      <c r="TRA11" s="12"/>
      <c r="TRB11" s="12"/>
      <c r="TRC11" s="12"/>
      <c r="TRD11" s="12"/>
      <c r="TRE11" s="12"/>
      <c r="TRF11" s="12"/>
      <c r="TRG11" s="12"/>
      <c r="TRH11" s="12"/>
      <c r="TRI11" s="12"/>
      <c r="TRJ11" s="12"/>
      <c r="TRK11" s="12"/>
      <c r="TRL11" s="12"/>
      <c r="TRM11" s="12"/>
      <c r="TRN11" s="12"/>
      <c r="TRO11" s="12"/>
      <c r="TRP11" s="12"/>
      <c r="TRQ11" s="12"/>
      <c r="TRR11" s="12"/>
      <c r="TRS11" s="12"/>
      <c r="TRT11" s="12"/>
      <c r="TRU11" s="12"/>
      <c r="TRV11" s="12"/>
      <c r="TRW11" s="12"/>
      <c r="TRX11" s="12"/>
      <c r="TRY11" s="12"/>
      <c r="TRZ11" s="12"/>
      <c r="TSA11" s="12"/>
      <c r="TSB11" s="12"/>
      <c r="TSC11" s="12"/>
      <c r="TSD11" s="12"/>
      <c r="TSE11" s="12"/>
      <c r="TSF11" s="12"/>
      <c r="TSG11" s="12"/>
      <c r="TSH11" s="12"/>
      <c r="TSI11" s="12"/>
      <c r="TSJ11" s="12"/>
      <c r="TSK11" s="12"/>
      <c r="TSL11" s="12"/>
      <c r="TSM11" s="12"/>
      <c r="TSN11" s="12"/>
      <c r="TSO11" s="12"/>
      <c r="TSP11" s="12"/>
      <c r="TSQ11" s="12"/>
      <c r="TSR11" s="12"/>
      <c r="TSS11" s="12"/>
      <c r="TST11" s="12"/>
      <c r="TSU11" s="12"/>
      <c r="TSV11" s="12"/>
      <c r="TSW11" s="12"/>
      <c r="TSX11" s="12"/>
      <c r="TSY11" s="12"/>
      <c r="TSZ11" s="12"/>
      <c r="TTA11" s="12"/>
      <c r="TTB11" s="12"/>
      <c r="TTC11" s="12"/>
      <c r="TTD11" s="12"/>
      <c r="TTE11" s="12"/>
      <c r="TTF11" s="12"/>
      <c r="TTG11" s="12"/>
      <c r="TTH11" s="12"/>
      <c r="TTI11" s="12"/>
      <c r="TTJ11" s="12"/>
      <c r="TTK11" s="12"/>
      <c r="TTL11" s="12"/>
      <c r="TTM11" s="12"/>
      <c r="TTN11" s="12"/>
      <c r="TTO11" s="12"/>
      <c r="TTP11" s="12"/>
      <c r="TTQ11" s="12"/>
      <c r="TTR11" s="12"/>
      <c r="TTS11" s="12"/>
      <c r="TTT11" s="12"/>
      <c r="TTU11" s="12"/>
      <c r="TTV11" s="12"/>
      <c r="TTW11" s="12"/>
      <c r="TTX11" s="12"/>
      <c r="TTY11" s="12"/>
      <c r="TTZ11" s="12"/>
      <c r="TUA11" s="12"/>
      <c r="TUB11" s="12"/>
      <c r="TUC11" s="12"/>
      <c r="TUD11" s="12"/>
      <c r="TUE11" s="12"/>
      <c r="TUF11" s="12"/>
      <c r="TUG11" s="12"/>
      <c r="TUH11" s="12"/>
      <c r="TUI11" s="12"/>
      <c r="TUJ11" s="12"/>
      <c r="TUK11" s="12"/>
      <c r="TUL11" s="12"/>
      <c r="TUM11" s="12"/>
      <c r="TUN11" s="12"/>
      <c r="TUO11" s="12"/>
      <c r="TUP11" s="12"/>
      <c r="TUQ11" s="12"/>
      <c r="TUR11" s="12"/>
      <c r="TUS11" s="12"/>
      <c r="TUT11" s="12"/>
      <c r="TUU11" s="12"/>
      <c r="TUV11" s="12"/>
      <c r="TUW11" s="12"/>
      <c r="TUX11" s="12"/>
      <c r="TUY11" s="12"/>
      <c r="TUZ11" s="12"/>
      <c r="TVA11" s="12"/>
      <c r="TVB11" s="12"/>
      <c r="TVC11" s="12"/>
      <c r="TVD11" s="12"/>
      <c r="TVE11" s="12"/>
      <c r="TVF11" s="12"/>
      <c r="TVG11" s="12"/>
      <c r="TVH11" s="12"/>
      <c r="TVI11" s="12"/>
      <c r="TVJ11" s="12"/>
      <c r="TVK11" s="12"/>
      <c r="TVL11" s="12"/>
      <c r="TVM11" s="12"/>
      <c r="TVN11" s="12"/>
      <c r="TVO11" s="12"/>
      <c r="TVP11" s="12"/>
      <c r="TVQ11" s="12"/>
      <c r="TVR11" s="12"/>
      <c r="TVS11" s="12"/>
      <c r="TVT11" s="12"/>
      <c r="TVU11" s="12"/>
      <c r="TVV11" s="12"/>
      <c r="TVW11" s="12"/>
      <c r="TVX11" s="12"/>
      <c r="TVY11" s="12"/>
      <c r="TVZ11" s="12"/>
      <c r="TWA11" s="12"/>
      <c r="TWB11" s="12"/>
      <c r="TWC11" s="12"/>
      <c r="TWD11" s="12"/>
      <c r="TWE11" s="12"/>
      <c r="TWF11" s="12"/>
      <c r="TWG11" s="12"/>
      <c r="TWH11" s="12"/>
      <c r="TWI11" s="12"/>
      <c r="TWJ11" s="12"/>
      <c r="TWK11" s="12"/>
      <c r="TWL11" s="12"/>
      <c r="TWM11" s="12"/>
      <c r="TWN11" s="12"/>
      <c r="TWO11" s="12"/>
      <c r="TWP11" s="12"/>
      <c r="TWQ11" s="12"/>
      <c r="TWR11" s="12"/>
      <c r="TWS11" s="12"/>
      <c r="TWT11" s="12"/>
      <c r="TWU11" s="12"/>
      <c r="TWV11" s="12"/>
      <c r="TWW11" s="12"/>
      <c r="TWX11" s="12"/>
      <c r="TWY11" s="12"/>
      <c r="TWZ11" s="12"/>
      <c r="TXA11" s="12"/>
      <c r="TXB11" s="12"/>
      <c r="TXC11" s="12"/>
      <c r="TXD11" s="12"/>
      <c r="TXE11" s="12"/>
      <c r="TXF11" s="12"/>
      <c r="TXG11" s="12"/>
      <c r="TXH11" s="12"/>
      <c r="TXI11" s="12"/>
      <c r="TXJ11" s="12"/>
      <c r="TXK11" s="12"/>
      <c r="TXL11" s="12"/>
      <c r="TXM11" s="12"/>
      <c r="TXN11" s="12"/>
      <c r="TXO11" s="12"/>
      <c r="TXP11" s="12"/>
      <c r="TXQ11" s="12"/>
      <c r="TXR11" s="12"/>
      <c r="TXS11" s="12"/>
      <c r="TXT11" s="12"/>
      <c r="TXU11" s="12"/>
      <c r="TXV11" s="12"/>
      <c r="TXW11" s="12"/>
      <c r="TXX11" s="12"/>
      <c r="TXY11" s="12"/>
      <c r="TXZ11" s="12"/>
      <c r="TYA11" s="12"/>
      <c r="TYB11" s="12"/>
      <c r="TYC11" s="12"/>
      <c r="TYD11" s="12"/>
      <c r="TYE11" s="12"/>
      <c r="TYF11" s="12"/>
      <c r="TYG11" s="12"/>
      <c r="TYH11" s="12"/>
      <c r="TYI11" s="12"/>
      <c r="TYJ11" s="12"/>
      <c r="TYK11" s="12"/>
      <c r="TYL11" s="12"/>
      <c r="TYM11" s="12"/>
      <c r="TYN11" s="12"/>
      <c r="TYO11" s="12"/>
      <c r="TYP11" s="12"/>
      <c r="TYQ11" s="12"/>
      <c r="TYR11" s="12"/>
      <c r="TYS11" s="12"/>
      <c r="TYT11" s="12"/>
      <c r="TYU11" s="12"/>
      <c r="TYV11" s="12"/>
      <c r="TYW11" s="12"/>
      <c r="TYX11" s="12"/>
      <c r="TYY11" s="12"/>
      <c r="TYZ11" s="12"/>
      <c r="TZA11" s="12"/>
      <c r="TZB11" s="12"/>
      <c r="TZC11" s="12"/>
      <c r="TZD11" s="12"/>
      <c r="TZE11" s="12"/>
      <c r="TZF11" s="12"/>
      <c r="TZG11" s="12"/>
      <c r="TZH11" s="12"/>
      <c r="TZI11" s="12"/>
      <c r="TZJ11" s="12"/>
      <c r="TZK11" s="12"/>
      <c r="TZL11" s="12"/>
      <c r="TZM11" s="12"/>
      <c r="TZN11" s="12"/>
      <c r="TZO11" s="12"/>
      <c r="TZP11" s="12"/>
      <c r="TZQ11" s="12"/>
      <c r="TZR11" s="12"/>
      <c r="TZS11" s="12"/>
      <c r="TZT11" s="12"/>
      <c r="TZU11" s="12"/>
      <c r="TZV11" s="12"/>
      <c r="TZW11" s="12"/>
      <c r="TZX11" s="12"/>
      <c r="TZY11" s="12"/>
      <c r="TZZ11" s="12"/>
      <c r="UAA11" s="12"/>
      <c r="UAB11" s="12"/>
      <c r="UAC11" s="12"/>
      <c r="UAD11" s="12"/>
      <c r="UAE11" s="12"/>
      <c r="UAF11" s="12"/>
      <c r="UAG11" s="12"/>
      <c r="UAH11" s="12"/>
      <c r="UAI11" s="12"/>
      <c r="UAJ11" s="12"/>
      <c r="UAK11" s="12"/>
      <c r="UAL11" s="12"/>
      <c r="UAM11" s="12"/>
      <c r="UAN11" s="12"/>
      <c r="UAO11" s="12"/>
      <c r="UAP11" s="12"/>
      <c r="UAQ11" s="12"/>
      <c r="UAR11" s="12"/>
      <c r="UAS11" s="12"/>
      <c r="UAT11" s="12"/>
      <c r="UAU11" s="12"/>
      <c r="UAV11" s="12"/>
      <c r="UAW11" s="12"/>
      <c r="UAX11" s="12"/>
      <c r="UAY11" s="12"/>
      <c r="UAZ11" s="12"/>
      <c r="UBA11" s="12"/>
      <c r="UBB11" s="12"/>
      <c r="UBC11" s="12"/>
      <c r="UBD11" s="12"/>
      <c r="UBE11" s="12"/>
      <c r="UBF11" s="12"/>
      <c r="UBG11" s="12"/>
      <c r="UBH11" s="12"/>
      <c r="UBI11" s="12"/>
      <c r="UBJ11" s="12"/>
      <c r="UBK11" s="12"/>
      <c r="UBL11" s="12"/>
      <c r="UBM11" s="12"/>
      <c r="UBN11" s="12"/>
      <c r="UBO11" s="12"/>
      <c r="UBP11" s="12"/>
      <c r="UBQ11" s="12"/>
      <c r="UBR11" s="12"/>
      <c r="UBS11" s="12"/>
      <c r="UBT11" s="12"/>
      <c r="UBU11" s="12"/>
      <c r="UBV11" s="12"/>
      <c r="UBW11" s="12"/>
      <c r="UBX11" s="12"/>
      <c r="UBY11" s="12"/>
      <c r="UBZ11" s="12"/>
      <c r="UCA11" s="12"/>
      <c r="UCB11" s="12"/>
      <c r="UCC11" s="12"/>
      <c r="UCD11" s="12"/>
      <c r="UCE11" s="12"/>
      <c r="UCF11" s="12"/>
      <c r="UCG11" s="12"/>
      <c r="UCH11" s="12"/>
      <c r="UCI11" s="12"/>
      <c r="UCJ11" s="12"/>
      <c r="UCK11" s="12"/>
      <c r="UCL11" s="12"/>
      <c r="UCM11" s="12"/>
      <c r="UCN11" s="12"/>
      <c r="UCO11" s="12"/>
      <c r="UCP11" s="12"/>
      <c r="UCQ11" s="12"/>
      <c r="UCR11" s="12"/>
      <c r="UCS11" s="12"/>
      <c r="UCT11" s="12"/>
      <c r="UCU11" s="12"/>
      <c r="UCV11" s="12"/>
      <c r="UCW11" s="12"/>
      <c r="UCX11" s="12"/>
      <c r="UCY11" s="12"/>
      <c r="UCZ11" s="12"/>
      <c r="UDA11" s="12"/>
      <c r="UDB11" s="12"/>
      <c r="UDC11" s="12"/>
      <c r="UDD11" s="12"/>
      <c r="UDE11" s="12"/>
      <c r="UDF11" s="12"/>
      <c r="UDG11" s="12"/>
      <c r="UDH11" s="12"/>
      <c r="UDI11" s="12"/>
      <c r="UDJ11" s="12"/>
      <c r="UDK11" s="12"/>
      <c r="UDL11" s="12"/>
      <c r="UDM11" s="12"/>
      <c r="UDN11" s="12"/>
      <c r="UDO11" s="12"/>
      <c r="UDP11" s="12"/>
      <c r="UDQ11" s="12"/>
      <c r="UDR11" s="12"/>
      <c r="UDS11" s="12"/>
      <c r="UDT11" s="12"/>
      <c r="UDU11" s="12"/>
      <c r="UDV11" s="12"/>
      <c r="UDW11" s="12"/>
      <c r="UDX11" s="12"/>
      <c r="UDY11" s="12"/>
      <c r="UDZ11" s="12"/>
      <c r="UEA11" s="12"/>
      <c r="UEB11" s="12"/>
      <c r="UEC11" s="12"/>
      <c r="UED11" s="12"/>
      <c r="UEE11" s="12"/>
      <c r="UEF11" s="12"/>
      <c r="UEG11" s="12"/>
      <c r="UEH11" s="12"/>
      <c r="UEI11" s="12"/>
      <c r="UEJ11" s="12"/>
      <c r="UEK11" s="12"/>
      <c r="UEL11" s="12"/>
      <c r="UEM11" s="12"/>
      <c r="UEN11" s="12"/>
      <c r="UEO11" s="12"/>
      <c r="UEP11" s="12"/>
      <c r="UEQ11" s="12"/>
      <c r="UER11" s="12"/>
      <c r="UES11" s="12"/>
      <c r="UET11" s="12"/>
      <c r="UEU11" s="12"/>
      <c r="UEV11" s="12"/>
      <c r="UEW11" s="12"/>
      <c r="UEX11" s="12"/>
      <c r="UEY11" s="12"/>
      <c r="UEZ11" s="12"/>
      <c r="UFA11" s="12"/>
      <c r="UFB11" s="12"/>
      <c r="UFC11" s="12"/>
      <c r="UFD11" s="12"/>
      <c r="UFE11" s="12"/>
      <c r="UFF11" s="12"/>
      <c r="UFG11" s="12"/>
      <c r="UFH11" s="12"/>
      <c r="UFI11" s="12"/>
      <c r="UFJ11" s="12"/>
      <c r="UFK11" s="12"/>
      <c r="UFL11" s="12"/>
      <c r="UFM11" s="12"/>
      <c r="UFN11" s="12"/>
      <c r="UFO11" s="12"/>
      <c r="UFP11" s="12"/>
      <c r="UFQ11" s="12"/>
      <c r="UFR11" s="12"/>
      <c r="UFS11" s="12"/>
      <c r="UFT11" s="12"/>
      <c r="UFU11" s="12"/>
      <c r="UFV11" s="12"/>
      <c r="UFW11" s="12"/>
      <c r="UFX11" s="12"/>
      <c r="UFY11" s="12"/>
      <c r="UFZ11" s="12"/>
      <c r="UGA11" s="12"/>
      <c r="UGB11" s="12"/>
      <c r="UGC11" s="12"/>
      <c r="UGD11" s="12"/>
      <c r="UGE11" s="12"/>
      <c r="UGF11" s="12"/>
      <c r="UGG11" s="12"/>
      <c r="UGH11" s="12"/>
      <c r="UGI11" s="12"/>
      <c r="UGJ11" s="12"/>
      <c r="UGK11" s="12"/>
      <c r="UGL11" s="12"/>
      <c r="UGM11" s="12"/>
      <c r="UGN11" s="12"/>
      <c r="UGO11" s="12"/>
      <c r="UGP11" s="12"/>
      <c r="UGQ11" s="12"/>
      <c r="UGR11" s="12"/>
      <c r="UGS11" s="12"/>
      <c r="UGT11" s="12"/>
      <c r="UGU11" s="12"/>
      <c r="UGV11" s="12"/>
      <c r="UGW11" s="12"/>
      <c r="UGX11" s="12"/>
      <c r="UGY11" s="12"/>
      <c r="UGZ11" s="12"/>
      <c r="UHA11" s="12"/>
      <c r="UHB11" s="12"/>
      <c r="UHC11" s="12"/>
      <c r="UHD11" s="12"/>
      <c r="UHE11" s="12"/>
      <c r="UHF11" s="12"/>
      <c r="UHG11" s="12"/>
      <c r="UHH11" s="12"/>
      <c r="UHI11" s="12"/>
      <c r="UHJ11" s="12"/>
      <c r="UHK11" s="12"/>
      <c r="UHL11" s="12"/>
      <c r="UHM11" s="12"/>
      <c r="UHN11" s="12"/>
      <c r="UHO11" s="12"/>
      <c r="UHP11" s="12"/>
      <c r="UHQ11" s="12"/>
      <c r="UHR11" s="12"/>
      <c r="UHS11" s="12"/>
      <c r="UHT11" s="12"/>
      <c r="UHU11" s="12"/>
      <c r="UHV11" s="12"/>
      <c r="UHW11" s="12"/>
      <c r="UHX11" s="12"/>
      <c r="UHY11" s="12"/>
      <c r="UHZ11" s="12"/>
      <c r="UIA11" s="12"/>
      <c r="UIB11" s="12"/>
      <c r="UIC11" s="12"/>
      <c r="UID11" s="12"/>
      <c r="UIE11" s="12"/>
      <c r="UIF11" s="12"/>
      <c r="UIG11" s="12"/>
      <c r="UIH11" s="12"/>
      <c r="UII11" s="12"/>
      <c r="UIJ11" s="12"/>
      <c r="UIK11" s="12"/>
      <c r="UIL11" s="12"/>
      <c r="UIM11" s="12"/>
      <c r="UIN11" s="12"/>
      <c r="UIO11" s="12"/>
      <c r="UIP11" s="12"/>
      <c r="UIQ11" s="12"/>
      <c r="UIR11" s="12"/>
      <c r="UIS11" s="12"/>
      <c r="UIT11" s="12"/>
      <c r="UIU11" s="12"/>
      <c r="UIV11" s="12"/>
      <c r="UIW11" s="12"/>
      <c r="UIX11" s="12"/>
      <c r="UIY11" s="12"/>
      <c r="UIZ11" s="12"/>
      <c r="UJA11" s="12"/>
      <c r="UJB11" s="12"/>
      <c r="UJC11" s="12"/>
      <c r="UJD11" s="12"/>
      <c r="UJE11" s="12"/>
      <c r="UJF11" s="12"/>
      <c r="UJG11" s="12"/>
      <c r="UJH11" s="12"/>
      <c r="UJI11" s="12"/>
      <c r="UJJ11" s="12"/>
      <c r="UJK11" s="12"/>
      <c r="UJL11" s="12"/>
      <c r="UJM11" s="12"/>
      <c r="UJN11" s="12"/>
      <c r="UJO11" s="12"/>
      <c r="UJP11" s="12"/>
      <c r="UJQ11" s="12"/>
      <c r="UJR11" s="12"/>
      <c r="UJS11" s="12"/>
      <c r="UJT11" s="12"/>
      <c r="UJU11" s="12"/>
      <c r="UJV11" s="12"/>
      <c r="UJW11" s="12"/>
      <c r="UJX11" s="12"/>
      <c r="UJY11" s="12"/>
      <c r="UJZ11" s="12"/>
      <c r="UKA11" s="12"/>
      <c r="UKB11" s="12"/>
      <c r="UKC11" s="12"/>
      <c r="UKD11" s="12"/>
      <c r="UKE11" s="12"/>
      <c r="UKF11" s="12"/>
      <c r="UKG11" s="12"/>
      <c r="UKH11" s="12"/>
      <c r="UKI11" s="12"/>
      <c r="UKJ11" s="12"/>
      <c r="UKK11" s="12"/>
      <c r="UKL11" s="12"/>
      <c r="UKM11" s="12"/>
      <c r="UKN11" s="12"/>
      <c r="UKO11" s="12"/>
      <c r="UKP11" s="12"/>
      <c r="UKQ11" s="12"/>
      <c r="UKR11" s="12"/>
      <c r="UKS11" s="12"/>
      <c r="UKT11" s="12"/>
      <c r="UKU11" s="12"/>
      <c r="UKV11" s="12"/>
      <c r="UKW11" s="12"/>
      <c r="UKX11" s="12"/>
      <c r="UKY11" s="12"/>
      <c r="UKZ11" s="12"/>
      <c r="ULA11" s="12"/>
      <c r="ULB11" s="12"/>
      <c r="ULC11" s="12"/>
      <c r="ULD11" s="12"/>
      <c r="ULE11" s="12"/>
      <c r="ULF11" s="12"/>
      <c r="ULG11" s="12"/>
      <c r="ULH11" s="12"/>
      <c r="ULI11" s="12"/>
      <c r="ULJ11" s="12"/>
      <c r="ULK11" s="12"/>
      <c r="ULL11" s="12"/>
      <c r="ULM11" s="12"/>
      <c r="ULN11" s="12"/>
      <c r="ULO11" s="12"/>
      <c r="ULP11" s="12"/>
      <c r="ULQ11" s="12"/>
      <c r="ULR11" s="12"/>
      <c r="ULS11" s="12"/>
      <c r="ULT11" s="12"/>
      <c r="ULU11" s="12"/>
      <c r="ULV11" s="12"/>
      <c r="ULW11" s="12"/>
      <c r="ULX11" s="12"/>
      <c r="ULY11" s="12"/>
      <c r="ULZ11" s="12"/>
      <c r="UMA11" s="12"/>
      <c r="UMB11" s="12"/>
      <c r="UMC11" s="12"/>
      <c r="UMD11" s="12"/>
      <c r="UME11" s="12"/>
      <c r="UMF11" s="12"/>
      <c r="UMG11" s="12"/>
      <c r="UMH11" s="12"/>
      <c r="UMI11" s="12"/>
      <c r="UMJ11" s="12"/>
      <c r="UMK11" s="12"/>
      <c r="UML11" s="12"/>
      <c r="UMM11" s="12"/>
      <c r="UMN11" s="12"/>
      <c r="UMO11" s="12"/>
      <c r="UMP11" s="12"/>
      <c r="UMQ11" s="12"/>
      <c r="UMR11" s="12"/>
      <c r="UMS11" s="12"/>
      <c r="UMT11" s="12"/>
      <c r="UMU11" s="12"/>
      <c r="UMV11" s="12"/>
      <c r="UMW11" s="12"/>
      <c r="UMX11" s="12"/>
      <c r="UMY11" s="12"/>
      <c r="UMZ11" s="12"/>
      <c r="UNA11" s="12"/>
      <c r="UNB11" s="12"/>
      <c r="UNC11" s="12"/>
      <c r="UND11" s="12"/>
      <c r="UNE11" s="12"/>
      <c r="UNF11" s="12"/>
      <c r="UNG11" s="12"/>
      <c r="UNH11" s="12"/>
      <c r="UNI11" s="12"/>
      <c r="UNJ11" s="12"/>
      <c r="UNK11" s="12"/>
      <c r="UNL11" s="12"/>
      <c r="UNM11" s="12"/>
      <c r="UNN11" s="12"/>
      <c r="UNO11" s="12"/>
      <c r="UNP11" s="12"/>
      <c r="UNQ11" s="12"/>
      <c r="UNR11" s="12"/>
      <c r="UNS11" s="12"/>
      <c r="UNT11" s="12"/>
      <c r="UNU11" s="12"/>
      <c r="UNV11" s="12"/>
      <c r="UNW11" s="12"/>
      <c r="UNX11" s="12"/>
      <c r="UNY11" s="12"/>
      <c r="UNZ11" s="12"/>
      <c r="UOA11" s="12"/>
      <c r="UOB11" s="12"/>
      <c r="UOC11" s="12"/>
      <c r="UOD11" s="12"/>
      <c r="UOE11" s="12"/>
      <c r="UOF11" s="12"/>
      <c r="UOG11" s="12"/>
      <c r="UOH11" s="12"/>
      <c r="UOI11" s="12"/>
      <c r="UOJ11" s="12"/>
      <c r="UOK11" s="12"/>
      <c r="UOL11" s="12"/>
      <c r="UOM11" s="12"/>
      <c r="UON11" s="12"/>
      <c r="UOO11" s="12"/>
      <c r="UOP11" s="12"/>
      <c r="UOQ11" s="12"/>
      <c r="UOR11" s="12"/>
      <c r="UOS11" s="12"/>
      <c r="UOT11" s="12"/>
      <c r="UOU11" s="12"/>
      <c r="UOV11" s="12"/>
      <c r="UOW11" s="12"/>
      <c r="UOX11" s="12"/>
      <c r="UOY11" s="12"/>
      <c r="UOZ11" s="12"/>
      <c r="UPA11" s="12"/>
      <c r="UPB11" s="12"/>
      <c r="UPC11" s="12"/>
      <c r="UPD11" s="12"/>
      <c r="UPE11" s="12"/>
      <c r="UPF11" s="12"/>
      <c r="UPG11" s="12"/>
      <c r="UPH11" s="12"/>
      <c r="UPI11" s="12"/>
      <c r="UPJ11" s="12"/>
      <c r="UPK11" s="12"/>
      <c r="UPL11" s="12"/>
      <c r="UPM11" s="12"/>
      <c r="UPN11" s="12"/>
      <c r="UPO11" s="12"/>
      <c r="UPP11" s="12"/>
      <c r="UPQ11" s="12"/>
      <c r="UPR11" s="12"/>
      <c r="UPS11" s="12"/>
      <c r="UPT11" s="12"/>
      <c r="UPU11" s="12"/>
      <c r="UPV11" s="12"/>
      <c r="UPW11" s="12"/>
      <c r="UPX11" s="12"/>
      <c r="UPY11" s="12"/>
      <c r="UPZ11" s="12"/>
      <c r="UQA11" s="12"/>
      <c r="UQB11" s="12"/>
      <c r="UQC11" s="12"/>
      <c r="UQD11" s="12"/>
      <c r="UQE11" s="12"/>
      <c r="UQF11" s="12"/>
      <c r="UQG11" s="12"/>
      <c r="UQH11" s="12"/>
      <c r="UQI11" s="12"/>
      <c r="UQJ11" s="12"/>
      <c r="UQK11" s="12"/>
      <c r="UQL11" s="12"/>
      <c r="UQM11" s="12"/>
      <c r="UQN11" s="12"/>
      <c r="UQO11" s="12"/>
      <c r="UQP11" s="12"/>
      <c r="UQQ11" s="12"/>
      <c r="UQR11" s="12"/>
      <c r="UQS11" s="12"/>
      <c r="UQT11" s="12"/>
      <c r="UQU11" s="12"/>
      <c r="UQV11" s="12"/>
      <c r="UQW11" s="12"/>
      <c r="UQX11" s="12"/>
      <c r="UQY11" s="12"/>
      <c r="UQZ11" s="12"/>
      <c r="URA11" s="12"/>
      <c r="URB11" s="12"/>
      <c r="URC11" s="12"/>
      <c r="URD11" s="12"/>
      <c r="URE11" s="12"/>
      <c r="URF11" s="12"/>
      <c r="URG11" s="12"/>
      <c r="URH11" s="12"/>
      <c r="URI11" s="12"/>
      <c r="URJ11" s="12"/>
      <c r="URK11" s="12"/>
      <c r="URL11" s="12"/>
      <c r="URM11" s="12"/>
      <c r="URN11" s="12"/>
      <c r="URO11" s="12"/>
      <c r="URP11" s="12"/>
      <c r="URQ11" s="12"/>
      <c r="URR11" s="12"/>
      <c r="URS11" s="12"/>
      <c r="URT11" s="12"/>
      <c r="URU11" s="12"/>
      <c r="URV11" s="12"/>
      <c r="URW11" s="12"/>
      <c r="URX11" s="12"/>
      <c r="URY11" s="12"/>
      <c r="URZ11" s="12"/>
      <c r="USA11" s="12"/>
      <c r="USB11" s="12"/>
      <c r="USC11" s="12"/>
      <c r="USD11" s="12"/>
      <c r="USE11" s="12"/>
      <c r="USF11" s="12"/>
      <c r="USG11" s="12"/>
      <c r="USH11" s="12"/>
      <c r="USI11" s="12"/>
      <c r="USJ11" s="12"/>
      <c r="USK11" s="12"/>
      <c r="USL11" s="12"/>
      <c r="USM11" s="12"/>
      <c r="USN11" s="12"/>
      <c r="USO11" s="12"/>
      <c r="USP11" s="12"/>
      <c r="USQ11" s="12"/>
      <c r="USR11" s="12"/>
      <c r="USS11" s="12"/>
      <c r="UST11" s="12"/>
      <c r="USU11" s="12"/>
      <c r="USV11" s="12"/>
      <c r="USW11" s="12"/>
      <c r="USX11" s="12"/>
      <c r="USY11" s="12"/>
      <c r="USZ11" s="12"/>
      <c r="UTA11" s="12"/>
      <c r="UTB11" s="12"/>
      <c r="UTC11" s="12"/>
      <c r="UTD11" s="12"/>
      <c r="UTE11" s="12"/>
      <c r="UTF11" s="12"/>
      <c r="UTG11" s="12"/>
      <c r="UTH11" s="12"/>
      <c r="UTI11" s="12"/>
      <c r="UTJ11" s="12"/>
      <c r="UTK11" s="12"/>
      <c r="UTL11" s="12"/>
      <c r="UTM11" s="12"/>
      <c r="UTN11" s="12"/>
      <c r="UTO11" s="12"/>
      <c r="UTP11" s="12"/>
      <c r="UTQ11" s="12"/>
      <c r="UTR11" s="12"/>
      <c r="UTS11" s="12"/>
      <c r="UTT11" s="12"/>
      <c r="UTU11" s="12"/>
      <c r="UTV11" s="12"/>
      <c r="UTW11" s="12"/>
      <c r="UTX11" s="12"/>
      <c r="UTY11" s="12"/>
      <c r="UTZ11" s="12"/>
      <c r="UUA11" s="12"/>
      <c r="UUB11" s="12"/>
      <c r="UUC11" s="12"/>
      <c r="UUD11" s="12"/>
      <c r="UUE11" s="12"/>
      <c r="UUF11" s="12"/>
      <c r="UUG11" s="12"/>
      <c r="UUH11" s="12"/>
      <c r="UUI11" s="12"/>
      <c r="UUJ11" s="12"/>
      <c r="UUK11" s="12"/>
      <c r="UUL11" s="12"/>
      <c r="UUM11" s="12"/>
      <c r="UUN11" s="12"/>
      <c r="UUO11" s="12"/>
      <c r="UUP11" s="12"/>
      <c r="UUQ11" s="12"/>
      <c r="UUR11" s="12"/>
      <c r="UUS11" s="12"/>
      <c r="UUT11" s="12"/>
      <c r="UUU11" s="12"/>
      <c r="UUV11" s="12"/>
      <c r="UUW11" s="12"/>
      <c r="UUX11" s="12"/>
      <c r="UUY11" s="12"/>
      <c r="UUZ11" s="12"/>
      <c r="UVA11" s="12"/>
      <c r="UVB11" s="12"/>
      <c r="UVC11" s="12"/>
      <c r="UVD11" s="12"/>
      <c r="UVE11" s="12"/>
      <c r="UVF11" s="12"/>
      <c r="UVG11" s="12"/>
      <c r="UVH11" s="12"/>
      <c r="UVI11" s="12"/>
      <c r="UVJ11" s="12"/>
      <c r="UVK11" s="12"/>
      <c r="UVL11" s="12"/>
      <c r="UVM11" s="12"/>
      <c r="UVN11" s="12"/>
      <c r="UVO11" s="12"/>
      <c r="UVP11" s="12"/>
      <c r="UVQ11" s="12"/>
      <c r="UVR11" s="12"/>
      <c r="UVS11" s="12"/>
      <c r="UVT11" s="12"/>
      <c r="UVU11" s="12"/>
      <c r="UVV11" s="12"/>
      <c r="UVW11" s="12"/>
      <c r="UVX11" s="12"/>
      <c r="UVY11" s="12"/>
      <c r="UVZ11" s="12"/>
      <c r="UWA11" s="12"/>
      <c r="UWB11" s="12"/>
      <c r="UWC11" s="12"/>
      <c r="UWD11" s="12"/>
      <c r="UWE11" s="12"/>
      <c r="UWF11" s="12"/>
      <c r="UWG11" s="12"/>
      <c r="UWH11" s="12"/>
      <c r="UWI11" s="12"/>
      <c r="UWJ11" s="12"/>
      <c r="UWK11" s="12"/>
      <c r="UWL11" s="12"/>
      <c r="UWM11" s="12"/>
      <c r="UWN11" s="12"/>
      <c r="UWO11" s="12"/>
      <c r="UWP11" s="12"/>
      <c r="UWQ11" s="12"/>
      <c r="UWR11" s="12"/>
      <c r="UWS11" s="12"/>
      <c r="UWT11" s="12"/>
      <c r="UWU11" s="12"/>
      <c r="UWV11" s="12"/>
      <c r="UWW11" s="12"/>
      <c r="UWX11" s="12"/>
      <c r="UWY11" s="12"/>
      <c r="UWZ11" s="12"/>
      <c r="UXA11" s="12"/>
      <c r="UXB11" s="12"/>
      <c r="UXC11" s="12"/>
      <c r="UXD11" s="12"/>
      <c r="UXE11" s="12"/>
      <c r="UXF11" s="12"/>
      <c r="UXG11" s="12"/>
      <c r="UXH11" s="12"/>
      <c r="UXI11" s="12"/>
      <c r="UXJ11" s="12"/>
      <c r="UXK11" s="12"/>
      <c r="UXL11" s="12"/>
      <c r="UXM11" s="12"/>
      <c r="UXN11" s="12"/>
      <c r="UXO11" s="12"/>
      <c r="UXP11" s="12"/>
      <c r="UXQ11" s="12"/>
      <c r="UXR11" s="12"/>
      <c r="UXS11" s="12"/>
      <c r="UXT11" s="12"/>
      <c r="UXU11" s="12"/>
      <c r="UXV11" s="12"/>
      <c r="UXW11" s="12"/>
      <c r="UXX11" s="12"/>
      <c r="UXY11" s="12"/>
      <c r="UXZ11" s="12"/>
      <c r="UYA11" s="12"/>
      <c r="UYB11" s="12"/>
      <c r="UYC11" s="12"/>
      <c r="UYD11" s="12"/>
      <c r="UYE11" s="12"/>
      <c r="UYF11" s="12"/>
      <c r="UYG11" s="12"/>
      <c r="UYH11" s="12"/>
      <c r="UYI11" s="12"/>
      <c r="UYJ11" s="12"/>
      <c r="UYK11" s="12"/>
      <c r="UYL11" s="12"/>
      <c r="UYM11" s="12"/>
      <c r="UYN11" s="12"/>
      <c r="UYO11" s="12"/>
      <c r="UYP11" s="12"/>
      <c r="UYQ11" s="12"/>
      <c r="UYR11" s="12"/>
      <c r="UYS11" s="12"/>
      <c r="UYT11" s="12"/>
      <c r="UYU11" s="12"/>
      <c r="UYV11" s="12"/>
      <c r="UYW11" s="12"/>
      <c r="UYX11" s="12"/>
      <c r="UYY11" s="12"/>
      <c r="UYZ11" s="12"/>
      <c r="UZA11" s="12"/>
      <c r="UZB11" s="12"/>
      <c r="UZC11" s="12"/>
      <c r="UZD11" s="12"/>
      <c r="UZE11" s="12"/>
      <c r="UZF11" s="12"/>
      <c r="UZG11" s="12"/>
      <c r="UZH11" s="12"/>
      <c r="UZI11" s="12"/>
      <c r="UZJ11" s="12"/>
      <c r="UZK11" s="12"/>
      <c r="UZL11" s="12"/>
      <c r="UZM11" s="12"/>
      <c r="UZN11" s="12"/>
      <c r="UZO11" s="12"/>
      <c r="UZP11" s="12"/>
      <c r="UZQ11" s="12"/>
      <c r="UZR11" s="12"/>
      <c r="UZS11" s="12"/>
      <c r="UZT11" s="12"/>
      <c r="UZU11" s="12"/>
      <c r="UZV11" s="12"/>
      <c r="UZW11" s="12"/>
      <c r="UZX11" s="12"/>
      <c r="UZY11" s="12"/>
      <c r="UZZ11" s="12"/>
      <c r="VAA11" s="12"/>
      <c r="VAB11" s="12"/>
      <c r="VAC11" s="12"/>
      <c r="VAD11" s="12"/>
      <c r="VAE11" s="12"/>
      <c r="VAF11" s="12"/>
      <c r="VAG11" s="12"/>
      <c r="VAH11" s="12"/>
      <c r="VAI11" s="12"/>
      <c r="VAJ11" s="12"/>
      <c r="VAK11" s="12"/>
      <c r="VAL11" s="12"/>
      <c r="VAM11" s="12"/>
      <c r="VAN11" s="12"/>
      <c r="VAO11" s="12"/>
      <c r="VAP11" s="12"/>
      <c r="VAQ11" s="12"/>
      <c r="VAR11" s="12"/>
      <c r="VAS11" s="12"/>
      <c r="VAT11" s="12"/>
      <c r="VAU11" s="12"/>
      <c r="VAV11" s="12"/>
      <c r="VAW11" s="12"/>
      <c r="VAX11" s="12"/>
      <c r="VAY11" s="12"/>
      <c r="VAZ11" s="12"/>
      <c r="VBA11" s="12"/>
      <c r="VBB11" s="12"/>
      <c r="VBC11" s="12"/>
      <c r="VBD11" s="12"/>
      <c r="VBE11" s="12"/>
      <c r="VBF11" s="12"/>
      <c r="VBG11" s="12"/>
      <c r="VBH11" s="12"/>
      <c r="VBI11" s="12"/>
      <c r="VBJ11" s="12"/>
      <c r="VBK11" s="12"/>
      <c r="VBL11" s="12"/>
      <c r="VBM11" s="12"/>
      <c r="VBN11" s="12"/>
      <c r="VBO11" s="12"/>
      <c r="VBP11" s="12"/>
      <c r="VBQ11" s="12"/>
      <c r="VBR11" s="12"/>
      <c r="VBS11" s="12"/>
      <c r="VBT11" s="12"/>
      <c r="VBU11" s="12"/>
      <c r="VBV11" s="12"/>
      <c r="VBW11" s="12"/>
      <c r="VBX11" s="12"/>
      <c r="VBY11" s="12"/>
      <c r="VBZ11" s="12"/>
      <c r="VCA11" s="12"/>
      <c r="VCB11" s="12"/>
      <c r="VCC11" s="12"/>
      <c r="VCD11" s="12"/>
      <c r="VCE11" s="12"/>
      <c r="VCF11" s="12"/>
      <c r="VCG11" s="12"/>
      <c r="VCH11" s="12"/>
      <c r="VCI11" s="12"/>
      <c r="VCJ11" s="12"/>
      <c r="VCK11" s="12"/>
      <c r="VCL11" s="12"/>
      <c r="VCM11" s="12"/>
      <c r="VCN11" s="12"/>
      <c r="VCO11" s="12"/>
      <c r="VCP11" s="12"/>
      <c r="VCQ11" s="12"/>
      <c r="VCR11" s="12"/>
      <c r="VCS11" s="12"/>
      <c r="VCT11" s="12"/>
      <c r="VCU11" s="12"/>
      <c r="VCV11" s="12"/>
      <c r="VCW11" s="12"/>
      <c r="VCX11" s="12"/>
      <c r="VCY11" s="12"/>
      <c r="VCZ11" s="12"/>
      <c r="VDA11" s="12"/>
      <c r="VDB11" s="12"/>
      <c r="VDC11" s="12"/>
      <c r="VDD11" s="12"/>
      <c r="VDE11" s="12"/>
      <c r="VDF11" s="12"/>
      <c r="VDG11" s="12"/>
      <c r="VDH11" s="12"/>
      <c r="VDI11" s="12"/>
      <c r="VDJ11" s="12"/>
      <c r="VDK11" s="12"/>
      <c r="VDL11" s="12"/>
      <c r="VDM11" s="12"/>
      <c r="VDN11" s="12"/>
      <c r="VDO11" s="12"/>
      <c r="VDP11" s="12"/>
      <c r="VDQ11" s="12"/>
      <c r="VDR11" s="12"/>
      <c r="VDS11" s="12"/>
      <c r="VDT11" s="12"/>
      <c r="VDU11" s="12"/>
      <c r="VDV11" s="12"/>
      <c r="VDW11" s="12"/>
      <c r="VDX11" s="12"/>
      <c r="VDY11" s="12"/>
      <c r="VDZ11" s="12"/>
      <c r="VEA11" s="12"/>
      <c r="VEB11" s="12"/>
      <c r="VEC11" s="12"/>
      <c r="VED11" s="12"/>
      <c r="VEE11" s="12"/>
      <c r="VEF11" s="12"/>
      <c r="VEG11" s="12"/>
      <c r="VEH11" s="12"/>
      <c r="VEI11" s="12"/>
      <c r="VEJ11" s="12"/>
      <c r="VEK11" s="12"/>
      <c r="VEL11" s="12"/>
      <c r="VEM11" s="12"/>
      <c r="VEN11" s="12"/>
      <c r="VEO11" s="12"/>
      <c r="VEP11" s="12"/>
      <c r="VEQ11" s="12"/>
      <c r="VER11" s="12"/>
      <c r="VES11" s="12"/>
      <c r="VET11" s="12"/>
      <c r="VEU11" s="12"/>
      <c r="VEV11" s="12"/>
      <c r="VEW11" s="12"/>
      <c r="VEX11" s="12"/>
      <c r="VEY11" s="12"/>
      <c r="VEZ11" s="12"/>
      <c r="VFA11" s="12"/>
      <c r="VFB11" s="12"/>
      <c r="VFC11" s="12"/>
      <c r="VFD11" s="12"/>
      <c r="VFE11" s="12"/>
      <c r="VFF11" s="12"/>
      <c r="VFG11" s="12"/>
      <c r="VFH11" s="12"/>
      <c r="VFI11" s="12"/>
      <c r="VFJ11" s="12"/>
      <c r="VFK11" s="12"/>
      <c r="VFL11" s="12"/>
      <c r="VFM11" s="12"/>
      <c r="VFN11" s="12"/>
      <c r="VFO11" s="12"/>
      <c r="VFP11" s="12"/>
      <c r="VFQ11" s="12"/>
      <c r="VFR11" s="12"/>
      <c r="VFS11" s="12"/>
      <c r="VFT11" s="12"/>
      <c r="VFU11" s="12"/>
      <c r="VFV11" s="12"/>
      <c r="VFW11" s="12"/>
      <c r="VFX11" s="12"/>
      <c r="VFY11" s="12"/>
      <c r="VFZ11" s="12"/>
      <c r="VGA11" s="12"/>
      <c r="VGB11" s="12"/>
      <c r="VGC11" s="12"/>
      <c r="VGD11" s="12"/>
      <c r="VGE11" s="12"/>
      <c r="VGF11" s="12"/>
      <c r="VGG11" s="12"/>
      <c r="VGH11" s="12"/>
      <c r="VGI11" s="12"/>
      <c r="VGJ11" s="12"/>
      <c r="VGK11" s="12"/>
      <c r="VGL11" s="12"/>
      <c r="VGM11" s="12"/>
      <c r="VGN11" s="12"/>
      <c r="VGO11" s="12"/>
      <c r="VGP11" s="12"/>
      <c r="VGQ11" s="12"/>
      <c r="VGR11" s="12"/>
      <c r="VGS11" s="12"/>
      <c r="VGT11" s="12"/>
      <c r="VGU11" s="12"/>
      <c r="VGV11" s="12"/>
      <c r="VGW11" s="12"/>
      <c r="VGX11" s="12"/>
      <c r="VGY11" s="12"/>
      <c r="VGZ11" s="12"/>
      <c r="VHA11" s="12"/>
      <c r="VHB11" s="12"/>
      <c r="VHC11" s="12"/>
      <c r="VHD11" s="12"/>
      <c r="VHE11" s="12"/>
      <c r="VHF11" s="12"/>
      <c r="VHG11" s="12"/>
      <c r="VHH11" s="12"/>
      <c r="VHI11" s="12"/>
      <c r="VHJ11" s="12"/>
      <c r="VHK11" s="12"/>
      <c r="VHL11" s="12"/>
      <c r="VHM11" s="12"/>
      <c r="VHN11" s="12"/>
      <c r="VHO11" s="12"/>
      <c r="VHP11" s="12"/>
      <c r="VHQ11" s="12"/>
      <c r="VHR11" s="12"/>
      <c r="VHS11" s="12"/>
      <c r="VHT11" s="12"/>
      <c r="VHU11" s="12"/>
      <c r="VHV11" s="12"/>
      <c r="VHW11" s="12"/>
      <c r="VHX11" s="12"/>
      <c r="VHY11" s="12"/>
      <c r="VHZ11" s="12"/>
      <c r="VIA11" s="12"/>
      <c r="VIB11" s="12"/>
      <c r="VIC11" s="12"/>
      <c r="VID11" s="12"/>
      <c r="VIE11" s="12"/>
      <c r="VIF11" s="12"/>
      <c r="VIG11" s="12"/>
      <c r="VIH11" s="12"/>
      <c r="VII11" s="12"/>
      <c r="VIJ11" s="12"/>
      <c r="VIK11" s="12"/>
      <c r="VIL11" s="12"/>
      <c r="VIM11" s="12"/>
      <c r="VIN11" s="12"/>
      <c r="VIO11" s="12"/>
      <c r="VIP11" s="12"/>
      <c r="VIQ11" s="12"/>
      <c r="VIR11" s="12"/>
      <c r="VIS11" s="12"/>
      <c r="VIT11" s="12"/>
      <c r="VIU11" s="12"/>
      <c r="VIV11" s="12"/>
      <c r="VIW11" s="12"/>
      <c r="VIX11" s="12"/>
      <c r="VIY11" s="12"/>
      <c r="VIZ11" s="12"/>
      <c r="VJA11" s="12"/>
      <c r="VJB11" s="12"/>
      <c r="VJC11" s="12"/>
      <c r="VJD11" s="12"/>
      <c r="VJE11" s="12"/>
      <c r="VJF11" s="12"/>
      <c r="VJG11" s="12"/>
      <c r="VJH11" s="12"/>
      <c r="VJI11" s="12"/>
      <c r="VJJ11" s="12"/>
      <c r="VJK11" s="12"/>
      <c r="VJL11" s="12"/>
      <c r="VJM11" s="12"/>
      <c r="VJN11" s="12"/>
      <c r="VJO11" s="12"/>
      <c r="VJP11" s="12"/>
      <c r="VJQ11" s="12"/>
      <c r="VJR11" s="12"/>
      <c r="VJS11" s="12"/>
      <c r="VJT11" s="12"/>
      <c r="VJU11" s="12"/>
      <c r="VJV11" s="12"/>
      <c r="VJW11" s="12"/>
      <c r="VJX11" s="12"/>
      <c r="VJY11" s="12"/>
      <c r="VJZ11" s="12"/>
      <c r="VKA11" s="12"/>
      <c r="VKB11" s="12"/>
      <c r="VKC11" s="12"/>
      <c r="VKD11" s="12"/>
      <c r="VKE11" s="12"/>
      <c r="VKF11" s="12"/>
      <c r="VKG11" s="12"/>
      <c r="VKH11" s="12"/>
      <c r="VKI11" s="12"/>
      <c r="VKJ11" s="12"/>
      <c r="VKK11" s="12"/>
      <c r="VKL11" s="12"/>
      <c r="VKM11" s="12"/>
      <c r="VKN11" s="12"/>
      <c r="VKO11" s="12"/>
      <c r="VKP11" s="12"/>
      <c r="VKQ11" s="12"/>
      <c r="VKR11" s="12"/>
      <c r="VKS11" s="12"/>
      <c r="VKT11" s="12"/>
      <c r="VKU11" s="12"/>
      <c r="VKV11" s="12"/>
      <c r="VKW11" s="12"/>
      <c r="VKX11" s="12"/>
      <c r="VKY11" s="12"/>
      <c r="VKZ11" s="12"/>
      <c r="VLA11" s="12"/>
      <c r="VLB11" s="12"/>
      <c r="VLC11" s="12"/>
      <c r="VLD11" s="12"/>
      <c r="VLE11" s="12"/>
      <c r="VLF11" s="12"/>
      <c r="VLG11" s="12"/>
      <c r="VLH11" s="12"/>
      <c r="VLI11" s="12"/>
      <c r="VLJ11" s="12"/>
      <c r="VLK11" s="12"/>
      <c r="VLL11" s="12"/>
      <c r="VLM11" s="12"/>
      <c r="VLN11" s="12"/>
      <c r="VLO11" s="12"/>
      <c r="VLP11" s="12"/>
      <c r="VLQ11" s="12"/>
      <c r="VLR11" s="12"/>
      <c r="VLS11" s="12"/>
      <c r="VLT11" s="12"/>
      <c r="VLU11" s="12"/>
      <c r="VLV11" s="12"/>
      <c r="VLW11" s="12"/>
      <c r="VLX11" s="12"/>
      <c r="VLY11" s="12"/>
      <c r="VLZ11" s="12"/>
      <c r="VMA11" s="12"/>
      <c r="VMB11" s="12"/>
      <c r="VMC11" s="12"/>
      <c r="VMD11" s="12"/>
      <c r="VME11" s="12"/>
      <c r="VMF11" s="12"/>
      <c r="VMG11" s="12"/>
      <c r="VMH11" s="12"/>
      <c r="VMI11" s="12"/>
      <c r="VMJ11" s="12"/>
      <c r="VMK11" s="12"/>
      <c r="VML11" s="12"/>
      <c r="VMM11" s="12"/>
      <c r="VMN11" s="12"/>
      <c r="VMO11" s="12"/>
      <c r="VMP11" s="12"/>
      <c r="VMQ11" s="12"/>
      <c r="VMR11" s="12"/>
      <c r="VMS11" s="12"/>
      <c r="VMT11" s="12"/>
      <c r="VMU11" s="12"/>
      <c r="VMV11" s="12"/>
      <c r="VMW11" s="12"/>
      <c r="VMX11" s="12"/>
      <c r="VMY11" s="12"/>
      <c r="VMZ11" s="12"/>
      <c r="VNA11" s="12"/>
      <c r="VNB11" s="12"/>
      <c r="VNC11" s="12"/>
      <c r="VND11" s="12"/>
      <c r="VNE11" s="12"/>
      <c r="VNF11" s="12"/>
      <c r="VNG11" s="12"/>
      <c r="VNH11" s="12"/>
      <c r="VNI11" s="12"/>
      <c r="VNJ11" s="12"/>
      <c r="VNK11" s="12"/>
      <c r="VNL11" s="12"/>
      <c r="VNM11" s="12"/>
      <c r="VNN11" s="12"/>
      <c r="VNO11" s="12"/>
      <c r="VNP11" s="12"/>
      <c r="VNQ11" s="12"/>
      <c r="VNR11" s="12"/>
      <c r="VNS11" s="12"/>
      <c r="VNT11" s="12"/>
      <c r="VNU11" s="12"/>
      <c r="VNV11" s="12"/>
      <c r="VNW11" s="12"/>
      <c r="VNX11" s="12"/>
      <c r="VNY11" s="12"/>
      <c r="VNZ11" s="12"/>
      <c r="VOA11" s="12"/>
      <c r="VOB11" s="12"/>
      <c r="VOC11" s="12"/>
      <c r="VOD11" s="12"/>
      <c r="VOE11" s="12"/>
      <c r="VOF11" s="12"/>
      <c r="VOG11" s="12"/>
      <c r="VOH11" s="12"/>
      <c r="VOI11" s="12"/>
      <c r="VOJ11" s="12"/>
      <c r="VOK11" s="12"/>
      <c r="VOL11" s="12"/>
      <c r="VOM11" s="12"/>
      <c r="VON11" s="12"/>
      <c r="VOO11" s="12"/>
      <c r="VOP11" s="12"/>
      <c r="VOQ11" s="12"/>
      <c r="VOR11" s="12"/>
      <c r="VOS11" s="12"/>
      <c r="VOT11" s="12"/>
      <c r="VOU11" s="12"/>
      <c r="VOV11" s="12"/>
      <c r="VOW11" s="12"/>
      <c r="VOX11" s="12"/>
      <c r="VOY11" s="12"/>
      <c r="VOZ11" s="12"/>
      <c r="VPA11" s="12"/>
      <c r="VPB11" s="12"/>
      <c r="VPC11" s="12"/>
      <c r="VPD11" s="12"/>
      <c r="VPE11" s="12"/>
      <c r="VPF11" s="12"/>
      <c r="VPG11" s="12"/>
      <c r="VPH11" s="12"/>
      <c r="VPI11" s="12"/>
      <c r="VPJ11" s="12"/>
      <c r="VPK11" s="12"/>
      <c r="VPL11" s="12"/>
      <c r="VPM11" s="12"/>
      <c r="VPN11" s="12"/>
      <c r="VPO11" s="12"/>
      <c r="VPP11" s="12"/>
      <c r="VPQ11" s="12"/>
      <c r="VPR11" s="12"/>
      <c r="VPS11" s="12"/>
      <c r="VPT11" s="12"/>
      <c r="VPU11" s="12"/>
      <c r="VPV11" s="12"/>
      <c r="VPW11" s="12"/>
      <c r="VPX11" s="12"/>
      <c r="VPY11" s="12"/>
      <c r="VPZ11" s="12"/>
      <c r="VQA11" s="12"/>
      <c r="VQB11" s="12"/>
      <c r="VQC11" s="12"/>
      <c r="VQD11" s="12"/>
      <c r="VQE11" s="12"/>
      <c r="VQF11" s="12"/>
      <c r="VQG11" s="12"/>
      <c r="VQH11" s="12"/>
      <c r="VQI11" s="12"/>
      <c r="VQJ11" s="12"/>
      <c r="VQK11" s="12"/>
      <c r="VQL11" s="12"/>
      <c r="VQM11" s="12"/>
      <c r="VQN11" s="12"/>
      <c r="VQO11" s="12"/>
      <c r="VQP11" s="12"/>
      <c r="VQQ11" s="12"/>
      <c r="VQR11" s="12"/>
      <c r="VQS11" s="12"/>
      <c r="VQT11" s="12"/>
      <c r="VQU11" s="12"/>
      <c r="VQV11" s="12"/>
      <c r="VQW11" s="12"/>
      <c r="VQX11" s="12"/>
      <c r="VQY11" s="12"/>
      <c r="VQZ11" s="12"/>
      <c r="VRA11" s="12"/>
      <c r="VRB11" s="12"/>
      <c r="VRC11" s="12"/>
      <c r="VRD11" s="12"/>
      <c r="VRE11" s="12"/>
      <c r="VRF11" s="12"/>
      <c r="VRG11" s="12"/>
      <c r="VRH11" s="12"/>
      <c r="VRI11" s="12"/>
      <c r="VRJ11" s="12"/>
      <c r="VRK11" s="12"/>
      <c r="VRL11" s="12"/>
      <c r="VRM11" s="12"/>
      <c r="VRN11" s="12"/>
      <c r="VRO11" s="12"/>
      <c r="VRP11" s="12"/>
      <c r="VRQ11" s="12"/>
      <c r="VRR11" s="12"/>
      <c r="VRS11" s="12"/>
      <c r="VRT11" s="12"/>
      <c r="VRU11" s="12"/>
      <c r="VRV11" s="12"/>
      <c r="VRW11" s="12"/>
      <c r="VRX11" s="12"/>
      <c r="VRY11" s="12"/>
      <c r="VRZ11" s="12"/>
      <c r="VSA11" s="12"/>
      <c r="VSB11" s="12"/>
      <c r="VSC11" s="12"/>
      <c r="VSD11" s="12"/>
      <c r="VSE11" s="12"/>
      <c r="VSF11" s="12"/>
      <c r="VSG11" s="12"/>
      <c r="VSH11" s="12"/>
      <c r="VSI11" s="12"/>
      <c r="VSJ11" s="12"/>
      <c r="VSK11" s="12"/>
      <c r="VSL11" s="12"/>
      <c r="VSM11" s="12"/>
      <c r="VSN11" s="12"/>
      <c r="VSO11" s="12"/>
      <c r="VSP11" s="12"/>
      <c r="VSQ11" s="12"/>
      <c r="VSR11" s="12"/>
      <c r="VSS11" s="12"/>
      <c r="VST11" s="12"/>
      <c r="VSU11" s="12"/>
      <c r="VSV11" s="12"/>
      <c r="VSW11" s="12"/>
      <c r="VSX11" s="12"/>
      <c r="VSY11" s="12"/>
      <c r="VSZ11" s="12"/>
      <c r="VTA11" s="12"/>
      <c r="VTB11" s="12"/>
      <c r="VTC11" s="12"/>
      <c r="VTD11" s="12"/>
      <c r="VTE11" s="12"/>
      <c r="VTF11" s="12"/>
      <c r="VTG11" s="12"/>
      <c r="VTH11" s="12"/>
      <c r="VTI11" s="12"/>
      <c r="VTJ11" s="12"/>
      <c r="VTK11" s="12"/>
      <c r="VTL11" s="12"/>
      <c r="VTM11" s="12"/>
      <c r="VTN11" s="12"/>
      <c r="VTO11" s="12"/>
      <c r="VTP11" s="12"/>
      <c r="VTQ11" s="12"/>
      <c r="VTR11" s="12"/>
      <c r="VTS11" s="12"/>
      <c r="VTT11" s="12"/>
      <c r="VTU11" s="12"/>
      <c r="VTV11" s="12"/>
      <c r="VTW11" s="12"/>
      <c r="VTX11" s="12"/>
      <c r="VTY11" s="12"/>
      <c r="VTZ11" s="12"/>
      <c r="VUA11" s="12"/>
      <c r="VUB11" s="12"/>
      <c r="VUC11" s="12"/>
      <c r="VUD11" s="12"/>
      <c r="VUE11" s="12"/>
      <c r="VUF11" s="12"/>
      <c r="VUG11" s="12"/>
      <c r="VUH11" s="12"/>
      <c r="VUI11" s="12"/>
      <c r="VUJ11" s="12"/>
      <c r="VUK11" s="12"/>
      <c r="VUL11" s="12"/>
      <c r="VUM11" s="12"/>
      <c r="VUN11" s="12"/>
      <c r="VUO11" s="12"/>
      <c r="VUP11" s="12"/>
      <c r="VUQ11" s="12"/>
      <c r="VUR11" s="12"/>
      <c r="VUS11" s="12"/>
      <c r="VUT11" s="12"/>
      <c r="VUU11" s="12"/>
      <c r="VUV11" s="12"/>
      <c r="VUW11" s="12"/>
      <c r="VUX11" s="12"/>
      <c r="VUY11" s="12"/>
      <c r="VUZ11" s="12"/>
      <c r="VVA11" s="12"/>
      <c r="VVB11" s="12"/>
      <c r="VVC11" s="12"/>
      <c r="VVD11" s="12"/>
      <c r="VVE11" s="12"/>
      <c r="VVF11" s="12"/>
      <c r="VVG11" s="12"/>
      <c r="VVH11" s="12"/>
      <c r="VVI11" s="12"/>
      <c r="VVJ11" s="12"/>
      <c r="VVK11" s="12"/>
      <c r="VVL11" s="12"/>
      <c r="VVM11" s="12"/>
      <c r="VVN11" s="12"/>
      <c r="VVO11" s="12"/>
      <c r="VVP11" s="12"/>
      <c r="VVQ11" s="12"/>
      <c r="VVR11" s="12"/>
      <c r="VVS11" s="12"/>
      <c r="VVT11" s="12"/>
      <c r="VVU11" s="12"/>
      <c r="VVV11" s="12"/>
      <c r="VVW11" s="12"/>
      <c r="VVX11" s="12"/>
      <c r="VVY11" s="12"/>
      <c r="VVZ11" s="12"/>
      <c r="VWA11" s="12"/>
      <c r="VWB11" s="12"/>
      <c r="VWC11" s="12"/>
      <c r="VWD11" s="12"/>
      <c r="VWE11" s="12"/>
      <c r="VWF11" s="12"/>
      <c r="VWG11" s="12"/>
      <c r="VWH11" s="12"/>
      <c r="VWI11" s="12"/>
      <c r="VWJ11" s="12"/>
      <c r="VWK11" s="12"/>
      <c r="VWL11" s="12"/>
      <c r="VWM11" s="12"/>
      <c r="VWN11" s="12"/>
      <c r="VWO11" s="12"/>
      <c r="VWP11" s="12"/>
      <c r="VWQ11" s="12"/>
      <c r="VWR11" s="12"/>
      <c r="VWS11" s="12"/>
      <c r="VWT11" s="12"/>
      <c r="VWU11" s="12"/>
      <c r="VWV11" s="12"/>
      <c r="VWW11" s="12"/>
      <c r="VWX11" s="12"/>
      <c r="VWY11" s="12"/>
      <c r="VWZ11" s="12"/>
      <c r="VXA11" s="12"/>
      <c r="VXB11" s="12"/>
      <c r="VXC11" s="12"/>
      <c r="VXD11" s="12"/>
      <c r="VXE11" s="12"/>
      <c r="VXF11" s="12"/>
      <c r="VXG11" s="12"/>
      <c r="VXH11" s="12"/>
      <c r="VXI11" s="12"/>
      <c r="VXJ11" s="12"/>
      <c r="VXK11" s="12"/>
      <c r="VXL11" s="12"/>
      <c r="VXM11" s="12"/>
      <c r="VXN11" s="12"/>
      <c r="VXO11" s="12"/>
      <c r="VXP11" s="12"/>
      <c r="VXQ11" s="12"/>
      <c r="VXR11" s="12"/>
      <c r="VXS11" s="12"/>
      <c r="VXT11" s="12"/>
      <c r="VXU11" s="12"/>
      <c r="VXV11" s="12"/>
      <c r="VXW11" s="12"/>
      <c r="VXX11" s="12"/>
      <c r="VXY11" s="12"/>
      <c r="VXZ11" s="12"/>
      <c r="VYA11" s="12"/>
      <c r="VYB11" s="12"/>
      <c r="VYC11" s="12"/>
      <c r="VYD11" s="12"/>
      <c r="VYE11" s="12"/>
      <c r="VYF11" s="12"/>
      <c r="VYG11" s="12"/>
      <c r="VYH11" s="12"/>
      <c r="VYI11" s="12"/>
      <c r="VYJ11" s="12"/>
      <c r="VYK11" s="12"/>
      <c r="VYL11" s="12"/>
      <c r="VYM11" s="12"/>
      <c r="VYN11" s="12"/>
      <c r="VYO11" s="12"/>
      <c r="VYP11" s="12"/>
      <c r="VYQ11" s="12"/>
      <c r="VYR11" s="12"/>
      <c r="VYS11" s="12"/>
      <c r="VYT11" s="12"/>
      <c r="VYU11" s="12"/>
      <c r="VYV11" s="12"/>
      <c r="VYW11" s="12"/>
      <c r="VYX11" s="12"/>
      <c r="VYY11" s="12"/>
      <c r="VYZ11" s="12"/>
      <c r="VZA11" s="12"/>
      <c r="VZB11" s="12"/>
      <c r="VZC11" s="12"/>
      <c r="VZD11" s="12"/>
      <c r="VZE11" s="12"/>
      <c r="VZF11" s="12"/>
      <c r="VZG11" s="12"/>
      <c r="VZH11" s="12"/>
      <c r="VZI11" s="12"/>
      <c r="VZJ11" s="12"/>
      <c r="VZK11" s="12"/>
      <c r="VZL11" s="12"/>
      <c r="VZM11" s="12"/>
      <c r="VZN11" s="12"/>
      <c r="VZO11" s="12"/>
      <c r="VZP11" s="12"/>
      <c r="VZQ11" s="12"/>
      <c r="VZR11" s="12"/>
      <c r="VZS11" s="12"/>
      <c r="VZT11" s="12"/>
      <c r="VZU11" s="12"/>
      <c r="VZV11" s="12"/>
      <c r="VZW11" s="12"/>
      <c r="VZX11" s="12"/>
      <c r="VZY11" s="12"/>
      <c r="VZZ11" s="12"/>
      <c r="WAA11" s="12"/>
      <c r="WAB11" s="12"/>
      <c r="WAC11" s="12"/>
      <c r="WAD11" s="12"/>
      <c r="WAE11" s="12"/>
      <c r="WAF11" s="12"/>
      <c r="WAG11" s="12"/>
      <c r="WAH11" s="12"/>
      <c r="WAI11" s="12"/>
      <c r="WAJ11" s="12"/>
      <c r="WAK11" s="12"/>
      <c r="WAL11" s="12"/>
      <c r="WAM11" s="12"/>
      <c r="WAN11" s="12"/>
      <c r="WAO11" s="12"/>
      <c r="WAP11" s="12"/>
      <c r="WAQ11" s="12"/>
      <c r="WAR11" s="12"/>
      <c r="WAS11" s="12"/>
      <c r="WAT11" s="12"/>
      <c r="WAU11" s="12"/>
      <c r="WAV11" s="12"/>
      <c r="WAW11" s="12"/>
      <c r="WAX11" s="12"/>
      <c r="WAY11" s="12"/>
      <c r="WAZ11" s="12"/>
      <c r="WBA11" s="12"/>
      <c r="WBB11" s="12"/>
      <c r="WBC11" s="12"/>
      <c r="WBD11" s="12"/>
      <c r="WBE11" s="12"/>
      <c r="WBF11" s="12"/>
      <c r="WBG11" s="12"/>
      <c r="WBH11" s="12"/>
      <c r="WBI11" s="12"/>
      <c r="WBJ11" s="12"/>
      <c r="WBK11" s="12"/>
      <c r="WBL11" s="12"/>
      <c r="WBM11" s="12"/>
      <c r="WBN11" s="12"/>
      <c r="WBO11" s="12"/>
      <c r="WBP11" s="12"/>
      <c r="WBQ11" s="12"/>
      <c r="WBR11" s="12"/>
      <c r="WBS11" s="12"/>
      <c r="WBT11" s="12"/>
      <c r="WBU11" s="12"/>
      <c r="WBV11" s="12"/>
      <c r="WBW11" s="12"/>
      <c r="WBX11" s="12"/>
      <c r="WBY11" s="12"/>
      <c r="WBZ11" s="12"/>
      <c r="WCA11" s="12"/>
      <c r="WCB11" s="12"/>
      <c r="WCC11" s="12"/>
      <c r="WCD11" s="12"/>
      <c r="WCE11" s="12"/>
      <c r="WCF11" s="12"/>
      <c r="WCG11" s="12"/>
      <c r="WCH11" s="12"/>
      <c r="WCI11" s="12"/>
      <c r="WCJ11" s="12"/>
      <c r="WCK11" s="12"/>
      <c r="WCL11" s="12"/>
      <c r="WCM11" s="12"/>
      <c r="WCN11" s="12"/>
      <c r="WCO11" s="12"/>
      <c r="WCP11" s="12"/>
      <c r="WCQ11" s="12"/>
      <c r="WCR11" s="12"/>
      <c r="WCS11" s="12"/>
      <c r="WCT11" s="12"/>
      <c r="WCU11" s="12"/>
      <c r="WCV11" s="12"/>
      <c r="WCW11" s="12"/>
      <c r="WCX11" s="12"/>
      <c r="WCY11" s="12"/>
      <c r="WCZ11" s="12"/>
      <c r="WDA11" s="12"/>
      <c r="WDB11" s="12"/>
      <c r="WDC11" s="12"/>
      <c r="WDD11" s="12"/>
      <c r="WDE11" s="12"/>
      <c r="WDF11" s="12"/>
      <c r="WDG11" s="12"/>
      <c r="WDH11" s="12"/>
      <c r="WDI11" s="12"/>
      <c r="WDJ11" s="12"/>
      <c r="WDK11" s="12"/>
      <c r="WDL11" s="12"/>
      <c r="WDM11" s="12"/>
      <c r="WDN11" s="12"/>
      <c r="WDO11" s="12"/>
      <c r="WDP11" s="12"/>
      <c r="WDQ11" s="12"/>
      <c r="WDR11" s="12"/>
      <c r="WDS11" s="12"/>
      <c r="WDT11" s="12"/>
      <c r="WDU11" s="12"/>
      <c r="WDV11" s="12"/>
      <c r="WDW11" s="12"/>
      <c r="WDX11" s="12"/>
      <c r="WDY11" s="12"/>
      <c r="WDZ11" s="12"/>
      <c r="WEA11" s="12"/>
      <c r="WEB11" s="12"/>
      <c r="WEC11" s="12"/>
      <c r="WED11" s="12"/>
      <c r="WEE11" s="12"/>
      <c r="WEF11" s="12"/>
      <c r="WEG11" s="12"/>
      <c r="WEH11" s="12"/>
      <c r="WEI11" s="12"/>
      <c r="WEJ11" s="12"/>
      <c r="WEK11" s="12"/>
      <c r="WEL11" s="12"/>
      <c r="WEM11" s="12"/>
      <c r="WEN11" s="12"/>
      <c r="WEO11" s="12"/>
      <c r="WEP11" s="12"/>
      <c r="WEQ11" s="12"/>
      <c r="WER11" s="12"/>
      <c r="WES11" s="12"/>
      <c r="WET11" s="12"/>
      <c r="WEU11" s="12"/>
      <c r="WEV11" s="12"/>
      <c r="WEW11" s="12"/>
      <c r="WEX11" s="12"/>
      <c r="WEY11" s="12"/>
      <c r="WEZ11" s="12"/>
      <c r="WFA11" s="12"/>
      <c r="WFB11" s="12"/>
      <c r="WFC11" s="12"/>
      <c r="WFD11" s="12"/>
      <c r="WFE11" s="12"/>
      <c r="WFF11" s="12"/>
      <c r="WFG11" s="12"/>
      <c r="WFH11" s="12"/>
      <c r="WFI11" s="12"/>
      <c r="WFJ11" s="12"/>
      <c r="WFK11" s="12"/>
      <c r="WFL11" s="12"/>
      <c r="WFM11" s="12"/>
      <c r="WFN11" s="12"/>
      <c r="WFO11" s="12"/>
      <c r="WFP11" s="12"/>
      <c r="WFQ11" s="12"/>
      <c r="WFR11" s="12"/>
      <c r="WFS11" s="12"/>
      <c r="WFT11" s="12"/>
      <c r="WFU11" s="12"/>
      <c r="WFV11" s="12"/>
      <c r="WFW11" s="12"/>
      <c r="WFX11" s="12"/>
      <c r="WFY11" s="12"/>
      <c r="WFZ11" s="12"/>
      <c r="WGA11" s="12"/>
      <c r="WGB11" s="12"/>
      <c r="WGC11" s="12"/>
      <c r="WGD11" s="12"/>
      <c r="WGE11" s="12"/>
      <c r="WGF11" s="12"/>
      <c r="WGG11" s="12"/>
      <c r="WGH11" s="12"/>
      <c r="WGI11" s="12"/>
      <c r="WGJ11" s="12"/>
      <c r="WGK11" s="12"/>
      <c r="WGL11" s="12"/>
      <c r="WGM11" s="12"/>
      <c r="WGN11" s="12"/>
      <c r="WGO11" s="12"/>
      <c r="WGP11" s="12"/>
      <c r="WGQ11" s="12"/>
      <c r="WGR11" s="12"/>
      <c r="WGS11" s="12"/>
      <c r="WGT11" s="12"/>
      <c r="WGU11" s="12"/>
      <c r="WGV11" s="12"/>
      <c r="WGW11" s="12"/>
      <c r="WGX11" s="12"/>
      <c r="WGY11" s="12"/>
      <c r="WGZ11" s="12"/>
      <c r="WHA11" s="12"/>
      <c r="WHB11" s="12"/>
      <c r="WHC11" s="12"/>
      <c r="WHD11" s="12"/>
      <c r="WHE11" s="12"/>
      <c r="WHF11" s="12"/>
      <c r="WHG11" s="12"/>
      <c r="WHH11" s="12"/>
      <c r="WHI11" s="12"/>
      <c r="WHJ11" s="12"/>
      <c r="WHK11" s="12"/>
      <c r="WHL11" s="12"/>
      <c r="WHM11" s="12"/>
      <c r="WHN11" s="12"/>
      <c r="WHO11" s="12"/>
      <c r="WHP11" s="12"/>
      <c r="WHQ11" s="12"/>
      <c r="WHR11" s="12"/>
      <c r="WHS11" s="12"/>
      <c r="WHT11" s="12"/>
      <c r="WHU11" s="12"/>
      <c r="WHV11" s="12"/>
      <c r="WHW11" s="12"/>
      <c r="WHX11" s="12"/>
      <c r="WHY11" s="12"/>
      <c r="WHZ11" s="12"/>
      <c r="WIA11" s="12"/>
      <c r="WIB11" s="12"/>
      <c r="WIC11" s="12"/>
      <c r="WID11" s="12"/>
      <c r="WIE11" s="12"/>
      <c r="WIF11" s="12"/>
      <c r="WIG11" s="12"/>
      <c r="WIH11" s="12"/>
      <c r="WII11" s="12"/>
      <c r="WIJ11" s="12"/>
      <c r="WIK11" s="12"/>
      <c r="WIL11" s="12"/>
      <c r="WIM11" s="12"/>
      <c r="WIN11" s="12"/>
      <c r="WIO11" s="12"/>
      <c r="WIP11" s="12"/>
      <c r="WIQ11" s="12"/>
      <c r="WIR11" s="12"/>
      <c r="WIS11" s="12"/>
      <c r="WIT11" s="12"/>
      <c r="WIU11" s="12"/>
      <c r="WIV11" s="12"/>
      <c r="WIW11" s="12"/>
      <c r="WIX11" s="12"/>
      <c r="WIY11" s="12"/>
      <c r="WIZ11" s="12"/>
      <c r="WJA11" s="12"/>
      <c r="WJB11" s="12"/>
      <c r="WJC11" s="12"/>
      <c r="WJD11" s="12"/>
      <c r="WJE11" s="12"/>
      <c r="WJF11" s="12"/>
      <c r="WJG11" s="12"/>
      <c r="WJH11" s="12"/>
      <c r="WJI11" s="12"/>
      <c r="WJJ11" s="12"/>
      <c r="WJK11" s="12"/>
      <c r="WJL11" s="12"/>
      <c r="WJM11" s="12"/>
      <c r="WJN11" s="12"/>
      <c r="WJO11" s="12"/>
      <c r="WJP11" s="12"/>
      <c r="WJQ11" s="12"/>
      <c r="WJR11" s="12"/>
      <c r="WJS11" s="12"/>
      <c r="WJT11" s="12"/>
      <c r="WJU11" s="12"/>
      <c r="WJV11" s="12"/>
      <c r="WJW11" s="12"/>
      <c r="WJX11" s="12"/>
      <c r="WJY11" s="12"/>
      <c r="WJZ11" s="12"/>
      <c r="WKA11" s="12"/>
      <c r="WKB11" s="12"/>
      <c r="WKC11" s="12"/>
      <c r="WKD11" s="12"/>
      <c r="WKE11" s="12"/>
      <c r="WKF11" s="12"/>
      <c r="WKG11" s="12"/>
      <c r="WKH11" s="12"/>
      <c r="WKI11" s="12"/>
      <c r="WKJ11" s="12"/>
      <c r="WKK11" s="12"/>
      <c r="WKL11" s="12"/>
      <c r="WKM11" s="12"/>
      <c r="WKN11" s="12"/>
      <c r="WKO11" s="12"/>
      <c r="WKP11" s="12"/>
      <c r="WKQ11" s="12"/>
      <c r="WKR11" s="12"/>
      <c r="WKS11" s="12"/>
      <c r="WKT11" s="12"/>
      <c r="WKU11" s="12"/>
      <c r="WKV11" s="12"/>
      <c r="WKW11" s="12"/>
      <c r="WKX11" s="12"/>
      <c r="WKY11" s="12"/>
      <c r="WKZ11" s="12"/>
      <c r="WLA11" s="12"/>
      <c r="WLB11" s="12"/>
      <c r="WLC11" s="12"/>
      <c r="WLD11" s="12"/>
      <c r="WLE11" s="12"/>
      <c r="WLF11" s="12"/>
      <c r="WLG11" s="12"/>
      <c r="WLH11" s="12"/>
      <c r="WLI11" s="12"/>
      <c r="WLJ11" s="12"/>
      <c r="WLK11" s="12"/>
      <c r="WLL11" s="12"/>
      <c r="WLM11" s="12"/>
      <c r="WLN11" s="12"/>
      <c r="WLO11" s="12"/>
      <c r="WLP11" s="12"/>
      <c r="WLQ11" s="12"/>
      <c r="WLR11" s="12"/>
      <c r="WLS11" s="12"/>
      <c r="WLT11" s="12"/>
      <c r="WLU11" s="12"/>
      <c r="WLV11" s="12"/>
      <c r="WLW11" s="12"/>
      <c r="WLX11" s="12"/>
      <c r="WLY11" s="12"/>
      <c r="WLZ11" s="12"/>
      <c r="WMA11" s="12"/>
      <c r="WMB11" s="12"/>
      <c r="WMC11" s="12"/>
      <c r="WMD11" s="12"/>
      <c r="WME11" s="12"/>
      <c r="WMF11" s="12"/>
      <c r="WMG11" s="12"/>
      <c r="WMH11" s="12"/>
      <c r="WMI11" s="12"/>
      <c r="WMJ11" s="12"/>
      <c r="WMK11" s="12"/>
      <c r="WML11" s="12"/>
      <c r="WMM11" s="12"/>
      <c r="WMN11" s="12"/>
      <c r="WMO11" s="12"/>
      <c r="WMP11" s="12"/>
      <c r="WMQ11" s="12"/>
      <c r="WMR11" s="12"/>
      <c r="WMS11" s="12"/>
      <c r="WMT11" s="12"/>
      <c r="WMU11" s="12"/>
      <c r="WMV11" s="12"/>
      <c r="WMW11" s="12"/>
      <c r="WMX11" s="12"/>
      <c r="WMY11" s="12"/>
      <c r="WMZ11" s="12"/>
      <c r="WNA11" s="12"/>
      <c r="WNB11" s="12"/>
      <c r="WNC11" s="12"/>
      <c r="WND11" s="12"/>
      <c r="WNE11" s="12"/>
      <c r="WNF11" s="12"/>
      <c r="WNG11" s="12"/>
      <c r="WNH11" s="12"/>
      <c r="WNI11" s="12"/>
      <c r="WNJ11" s="12"/>
      <c r="WNK11" s="12"/>
      <c r="WNL11" s="12"/>
      <c r="WNM11" s="12"/>
      <c r="WNN11" s="12"/>
      <c r="WNO11" s="12"/>
      <c r="WNP11" s="12"/>
      <c r="WNQ11" s="12"/>
      <c r="WNR11" s="12"/>
      <c r="WNS11" s="12"/>
      <c r="WNT11" s="12"/>
      <c r="WNU11" s="12"/>
      <c r="WNV11" s="12"/>
      <c r="WNW11" s="12"/>
      <c r="WNX11" s="12"/>
      <c r="WNY11" s="12"/>
      <c r="WNZ11" s="12"/>
      <c r="WOA11" s="12"/>
      <c r="WOB11" s="12"/>
      <c r="WOC11" s="12"/>
      <c r="WOD11" s="12"/>
      <c r="WOE11" s="12"/>
      <c r="WOF11" s="12"/>
      <c r="WOG11" s="12"/>
      <c r="WOH11" s="12"/>
      <c r="WOI11" s="12"/>
      <c r="WOJ11" s="12"/>
      <c r="WOK11" s="12"/>
      <c r="WOL11" s="12"/>
      <c r="WOM11" s="12"/>
      <c r="WON11" s="12"/>
      <c r="WOO11" s="12"/>
      <c r="WOP11" s="12"/>
      <c r="WOQ11" s="12"/>
      <c r="WOR11" s="12"/>
      <c r="WOS11" s="12"/>
      <c r="WOT11" s="12"/>
      <c r="WOU11" s="12"/>
      <c r="WOV11" s="12"/>
      <c r="WOW11" s="12"/>
      <c r="WOX11" s="12"/>
      <c r="WOY11" s="12"/>
      <c r="WOZ11" s="12"/>
      <c r="WPA11" s="12"/>
      <c r="WPB11" s="12"/>
      <c r="WPC11" s="12"/>
      <c r="WPD11" s="12"/>
      <c r="WPE11" s="12"/>
      <c r="WPF11" s="12"/>
      <c r="WPG11" s="12"/>
      <c r="WPH11" s="12"/>
      <c r="WPI11" s="12"/>
      <c r="WPJ11" s="12"/>
      <c r="WPK11" s="12"/>
      <c r="WPL11" s="12"/>
      <c r="WPM11" s="12"/>
      <c r="WPN11" s="12"/>
      <c r="WPO11" s="12"/>
      <c r="WPP11" s="12"/>
      <c r="WPQ11" s="12"/>
      <c r="WPR11" s="12"/>
      <c r="WPS11" s="12"/>
      <c r="WPT11" s="12"/>
      <c r="WPU11" s="12"/>
      <c r="WPV11" s="12"/>
      <c r="WPW11" s="12"/>
      <c r="WPX11" s="12"/>
      <c r="WPY11" s="12"/>
      <c r="WPZ11" s="12"/>
      <c r="WQA11" s="12"/>
      <c r="WQB11" s="12"/>
      <c r="WQC11" s="12"/>
      <c r="WQD11" s="12"/>
      <c r="WQE11" s="12"/>
      <c r="WQF11" s="12"/>
      <c r="WQG11" s="12"/>
      <c r="WQH11" s="12"/>
      <c r="WQI11" s="12"/>
      <c r="WQJ11" s="12"/>
      <c r="WQK11" s="12"/>
      <c r="WQL11" s="12"/>
      <c r="WQM11" s="12"/>
      <c r="WQN11" s="12"/>
      <c r="WQO11" s="12"/>
      <c r="WQP11" s="12"/>
      <c r="WQQ11" s="12"/>
      <c r="WQR11" s="12"/>
      <c r="WQS11" s="12"/>
      <c r="WQT11" s="12"/>
      <c r="WQU11" s="12"/>
      <c r="WQV11" s="12"/>
      <c r="WQW11" s="12"/>
      <c r="WQX11" s="12"/>
      <c r="WQY11" s="12"/>
      <c r="WQZ11" s="12"/>
      <c r="WRA11" s="12"/>
      <c r="WRB11" s="12"/>
      <c r="WRC11" s="12"/>
      <c r="WRD11" s="12"/>
      <c r="WRE11" s="12"/>
      <c r="WRF11" s="12"/>
      <c r="WRG11" s="12"/>
      <c r="WRH11" s="12"/>
      <c r="WRI11" s="12"/>
      <c r="WRJ11" s="12"/>
      <c r="WRK11" s="12"/>
      <c r="WRL11" s="12"/>
      <c r="WRM11" s="12"/>
      <c r="WRN11" s="12"/>
      <c r="WRO11" s="12"/>
      <c r="WRP11" s="12"/>
      <c r="WRQ11" s="12"/>
      <c r="WRR11" s="12"/>
      <c r="WRS11" s="12"/>
      <c r="WRT11" s="12"/>
      <c r="WRU11" s="12"/>
      <c r="WRV11" s="12"/>
      <c r="WRW11" s="12"/>
      <c r="WRX11" s="12"/>
      <c r="WRY11" s="12"/>
      <c r="WRZ11" s="12"/>
      <c r="WSA11" s="12"/>
      <c r="WSB11" s="12"/>
      <c r="WSC11" s="12"/>
      <c r="WSD11" s="12"/>
      <c r="WSE11" s="12"/>
      <c r="WSF11" s="12"/>
      <c r="WSG11" s="12"/>
      <c r="WSH11" s="12"/>
      <c r="WSI11" s="12"/>
      <c r="WSJ11" s="12"/>
      <c r="WSK11" s="12"/>
      <c r="WSL11" s="12"/>
      <c r="WSM11" s="12"/>
      <c r="WSN11" s="12"/>
      <c r="WSO11" s="12"/>
      <c r="WSP11" s="12"/>
      <c r="WSQ11" s="12"/>
      <c r="WSR11" s="12"/>
      <c r="WSS11" s="12"/>
      <c r="WST11" s="12"/>
      <c r="WSU11" s="12"/>
      <c r="WSV11" s="12"/>
      <c r="WSW11" s="12"/>
      <c r="WSX11" s="12"/>
      <c r="WSY11" s="12"/>
      <c r="WSZ11" s="12"/>
      <c r="WTA11" s="12"/>
      <c r="WTB11" s="12"/>
      <c r="WTC11" s="12"/>
      <c r="WTD11" s="12"/>
      <c r="WTE11" s="12"/>
      <c r="WTF11" s="12"/>
      <c r="WTG11" s="12"/>
      <c r="WTH11" s="12"/>
      <c r="WTI11" s="12"/>
      <c r="WTJ11" s="12"/>
      <c r="WTK11" s="12"/>
      <c r="WTL11" s="12"/>
      <c r="WTM11" s="12"/>
      <c r="WTN11" s="12"/>
      <c r="WTO11" s="12"/>
      <c r="WTP11" s="12"/>
      <c r="WTQ11" s="12"/>
      <c r="WTR11" s="12"/>
      <c r="WTS11" s="12"/>
      <c r="WTT11" s="12"/>
      <c r="WTU11" s="12"/>
      <c r="WTV11" s="12"/>
      <c r="WTW11" s="12"/>
      <c r="WTX11" s="12"/>
      <c r="WTY11" s="12"/>
      <c r="WTZ11" s="12"/>
      <c r="WUA11" s="12"/>
      <c r="WUB11" s="12"/>
      <c r="WUC11" s="12"/>
      <c r="WUD11" s="12"/>
      <c r="WUE11" s="12"/>
      <c r="WUF11" s="12"/>
      <c r="WUG11" s="12"/>
      <c r="WUH11" s="12"/>
      <c r="WUI11" s="12"/>
      <c r="WUJ11" s="12"/>
      <c r="WUK11" s="12"/>
      <c r="WUL11" s="12"/>
      <c r="WUM11" s="12"/>
      <c r="WUN11" s="12"/>
      <c r="WUO11" s="12"/>
      <c r="WUP11" s="12"/>
      <c r="WUQ11" s="12"/>
      <c r="WUR11" s="12"/>
      <c r="WUS11" s="12"/>
      <c r="WUT11" s="12"/>
      <c r="WUU11" s="12"/>
      <c r="WUV11" s="12"/>
      <c r="WUW11" s="12"/>
      <c r="WUX11" s="12"/>
      <c r="WUY11" s="12"/>
      <c r="WUZ11" s="12"/>
      <c r="WVA11" s="12"/>
      <c r="WVB11" s="12"/>
      <c r="WVC11" s="12"/>
      <c r="WVD11" s="12"/>
      <c r="WVE11" s="12"/>
      <c r="WVF11" s="12"/>
      <c r="WVG11" s="12"/>
      <c r="WVH11" s="12"/>
      <c r="WVI11" s="12"/>
      <c r="WVJ11" s="12"/>
      <c r="WVK11" s="12"/>
      <c r="WVL11" s="12"/>
      <c r="WVM11" s="12"/>
      <c r="WVN11" s="12"/>
      <c r="WVO11" s="12"/>
      <c r="WVP11" s="12"/>
      <c r="WVQ11" s="12"/>
      <c r="WVR11" s="12"/>
      <c r="WVS11" s="12"/>
      <c r="WVT11" s="12"/>
      <c r="WVU11" s="12"/>
      <c r="WVV11" s="12"/>
      <c r="WVW11" s="12"/>
      <c r="WVX11" s="12"/>
      <c r="WVY11" s="12"/>
      <c r="WVZ11" s="12"/>
      <c r="WWA11" s="12"/>
      <c r="WWB11" s="12"/>
      <c r="WWC11" s="12"/>
      <c r="WWD11" s="12"/>
      <c r="WWE11" s="12"/>
      <c r="WWF11" s="12"/>
      <c r="WWG11" s="12"/>
      <c r="WWH11" s="12"/>
      <c r="WWI11" s="12"/>
      <c r="WWJ11" s="12"/>
      <c r="WWK11" s="12"/>
      <c r="WWL11" s="12"/>
      <c r="WWM11" s="12"/>
      <c r="WWN11" s="12"/>
      <c r="WWO11" s="12"/>
      <c r="WWP11" s="12"/>
      <c r="WWQ11" s="12"/>
      <c r="WWR11" s="12"/>
      <c r="WWS11" s="12"/>
      <c r="WWT11" s="12"/>
      <c r="WWU11" s="12"/>
      <c r="WWV11" s="12"/>
      <c r="WWW11" s="12"/>
      <c r="WWX11" s="12"/>
      <c r="WWY11" s="12"/>
      <c r="WWZ11" s="12"/>
      <c r="WXA11" s="12"/>
      <c r="WXB11" s="12"/>
      <c r="WXC11" s="12"/>
      <c r="WXD11" s="12"/>
      <c r="WXE11" s="12"/>
      <c r="WXF11" s="12"/>
      <c r="WXG11" s="12"/>
      <c r="WXH11" s="12"/>
      <c r="WXI11" s="12"/>
      <c r="WXJ11" s="12"/>
      <c r="WXK11" s="12"/>
      <c r="WXL11" s="12"/>
      <c r="WXM11" s="12"/>
      <c r="WXN11" s="12"/>
      <c r="WXO11" s="12"/>
      <c r="WXP11" s="12"/>
      <c r="WXQ11" s="12"/>
      <c r="WXR11" s="12"/>
      <c r="WXS11" s="12"/>
      <c r="WXT11" s="12"/>
      <c r="WXU11" s="12"/>
      <c r="WXV11" s="12"/>
      <c r="WXW11" s="12"/>
      <c r="WXX11" s="12"/>
      <c r="WXY11" s="12"/>
      <c r="WXZ11" s="12"/>
      <c r="WYA11" s="12"/>
      <c r="WYB11" s="12"/>
      <c r="WYC11" s="12"/>
      <c r="WYD11" s="12"/>
      <c r="WYE11" s="12"/>
      <c r="WYF11" s="12"/>
      <c r="WYG11" s="12"/>
      <c r="WYH11" s="12"/>
      <c r="WYI11" s="12"/>
      <c r="WYJ11" s="12"/>
      <c r="WYK11" s="12"/>
      <c r="WYL11" s="12"/>
      <c r="WYM11" s="12"/>
      <c r="WYN11" s="12"/>
      <c r="WYO11" s="12"/>
      <c r="WYP11" s="12"/>
      <c r="WYQ11" s="12"/>
      <c r="WYR11" s="12"/>
      <c r="WYS11" s="12"/>
      <c r="WYT11" s="12"/>
      <c r="WYU11" s="12"/>
      <c r="WYV11" s="12"/>
      <c r="WYW11" s="12"/>
      <c r="WYX11" s="12"/>
      <c r="WYY11" s="12"/>
      <c r="WYZ11" s="12"/>
      <c r="WZA11" s="12"/>
      <c r="WZB11" s="12"/>
      <c r="WZC11" s="12"/>
      <c r="WZD11" s="12"/>
      <c r="WZE11" s="12"/>
      <c r="WZF11" s="12"/>
      <c r="WZG11" s="12"/>
      <c r="WZH11" s="12"/>
      <c r="WZI11" s="12"/>
      <c r="WZJ11" s="12"/>
      <c r="WZK11" s="12"/>
      <c r="WZL11" s="12"/>
      <c r="WZM11" s="12"/>
      <c r="WZN11" s="12"/>
      <c r="WZO11" s="12"/>
      <c r="WZP11" s="12"/>
      <c r="WZQ11" s="12"/>
      <c r="WZR11" s="12"/>
      <c r="WZS11" s="12"/>
      <c r="WZT11" s="12"/>
      <c r="WZU11" s="12"/>
      <c r="WZV11" s="12"/>
      <c r="WZW11" s="12"/>
      <c r="WZX11" s="12"/>
      <c r="WZY11" s="12"/>
      <c r="WZZ11" s="12"/>
      <c r="XAA11" s="12"/>
      <c r="XAB11" s="12"/>
      <c r="XAC11" s="12"/>
      <c r="XAD11" s="12"/>
      <c r="XAE11" s="12"/>
      <c r="XAF11" s="12"/>
      <c r="XAG11" s="12"/>
      <c r="XAH11" s="12"/>
      <c r="XAI11" s="12"/>
      <c r="XAJ11" s="12"/>
      <c r="XAK11" s="12"/>
      <c r="XAL11" s="12"/>
      <c r="XAM11" s="12"/>
      <c r="XAN11" s="12"/>
      <c r="XAO11" s="12"/>
      <c r="XAP11" s="12"/>
      <c r="XAQ11" s="12"/>
      <c r="XAR11" s="12"/>
      <c r="XAS11" s="12"/>
      <c r="XAT11" s="12"/>
      <c r="XAU11" s="12"/>
      <c r="XAV11" s="12"/>
      <c r="XAW11" s="12"/>
      <c r="XAX11" s="12"/>
      <c r="XAY11" s="12"/>
      <c r="XAZ11" s="12"/>
      <c r="XBA11" s="12"/>
      <c r="XBB11" s="12"/>
      <c r="XBC11" s="12"/>
      <c r="XBD11" s="12"/>
      <c r="XBE11" s="12"/>
      <c r="XBF11" s="12"/>
      <c r="XBG11" s="12"/>
      <c r="XBH11" s="12"/>
      <c r="XBI11" s="12"/>
      <c r="XBJ11" s="12"/>
      <c r="XBK11" s="12"/>
      <c r="XBL11" s="12"/>
      <c r="XBM11" s="12"/>
      <c r="XBN11" s="12"/>
      <c r="XBO11" s="12"/>
      <c r="XBP11" s="12"/>
      <c r="XBQ11" s="12"/>
      <c r="XBR11" s="12"/>
      <c r="XBS11" s="12"/>
      <c r="XBT11" s="12"/>
      <c r="XBU11" s="12"/>
      <c r="XBV11" s="12"/>
      <c r="XBW11" s="12"/>
      <c r="XBX11" s="12"/>
      <c r="XBY11" s="12"/>
      <c r="XBZ11" s="12"/>
      <c r="XCA11" s="12"/>
      <c r="XCB11" s="12"/>
      <c r="XCC11" s="12"/>
      <c r="XCD11" s="12"/>
      <c r="XCE11" s="12"/>
      <c r="XCF11" s="12"/>
      <c r="XCG11" s="12"/>
      <c r="XCH11" s="12"/>
      <c r="XCI11" s="12"/>
      <c r="XCJ11" s="12"/>
      <c r="XCK11" s="12"/>
      <c r="XCL11" s="12"/>
      <c r="XCM11" s="12"/>
      <c r="XCN11" s="12"/>
      <c r="XCO11" s="12"/>
      <c r="XCP11" s="12"/>
      <c r="XCQ11" s="12"/>
      <c r="XCR11" s="12"/>
      <c r="XCS11" s="12"/>
      <c r="XCT11" s="12"/>
      <c r="XCU11" s="12"/>
      <c r="XCV11" s="12"/>
      <c r="XCW11" s="12"/>
      <c r="XCX11" s="12"/>
      <c r="XCY11" s="12"/>
      <c r="XCZ11" s="12"/>
      <c r="XDA11" s="12"/>
      <c r="XDB11" s="12"/>
      <c r="XDC11" s="12"/>
      <c r="XDD11" s="12"/>
      <c r="XDE11" s="12"/>
      <c r="XDF11" s="12"/>
      <c r="XDG11" s="12"/>
      <c r="XDH11" s="12"/>
      <c r="XDI11" s="12"/>
      <c r="XDJ11" s="12"/>
      <c r="XDK11" s="12"/>
      <c r="XDL11" s="12"/>
      <c r="XDM11" s="12"/>
      <c r="XDN11" s="12"/>
      <c r="XDO11" s="12"/>
      <c r="XDP11" s="12"/>
      <c r="XDQ11" s="12"/>
      <c r="XDR11" s="12"/>
      <c r="XDS11" s="12"/>
      <c r="XDT11" s="12"/>
      <c r="XDU11" s="12"/>
      <c r="XDV11" s="12"/>
      <c r="XDW11" s="12"/>
      <c r="XDX11" s="12"/>
      <c r="XDY11" s="12"/>
      <c r="XDZ11" s="12"/>
      <c r="XEA11" s="12"/>
      <c r="XEB11" s="12"/>
      <c r="XEC11" s="12"/>
      <c r="XED11" s="12"/>
      <c r="XEE11" s="12"/>
      <c r="XEF11" s="12"/>
      <c r="XEG11" s="12"/>
      <c r="XEH11" s="12"/>
      <c r="XEI11" s="12"/>
      <c r="XEJ11" s="12"/>
      <c r="XEK11" s="12"/>
      <c r="XEL11" s="12"/>
      <c r="XEM11" s="12"/>
      <c r="XEN11" s="12"/>
      <c r="XEO11" s="12"/>
      <c r="XEP11" s="12"/>
      <c r="XEQ11" s="12"/>
      <c r="XER11" s="12"/>
      <c r="XES11" s="12"/>
      <c r="XET11" s="12"/>
      <c r="XEU11" s="12"/>
      <c r="XEV11" s="12"/>
      <c r="XEW11" s="12"/>
      <c r="XEX11" s="12"/>
      <c r="XEY11" s="12"/>
      <c r="XEZ11" s="12"/>
      <c r="XFA11" s="12"/>
      <c r="XFB11" s="12"/>
      <c r="XFC11" s="12"/>
      <c r="XFD11" s="12"/>
    </row>
    <row r="12" spans="1:16384" s="26" customFormat="1" ht="16.5" customHeight="1" x14ac:dyDescent="0.25">
      <c r="A12" s="71">
        <f>A11+1</f>
        <v>44075</v>
      </c>
      <c r="B12" s="51"/>
      <c r="C12" s="52"/>
      <c r="D12" s="72">
        <f>IF(OR(B12="",C12=""),0,MAX(C12-B12,0)*24)</f>
        <v>0</v>
      </c>
      <c r="E12" s="273"/>
      <c r="F12" s="274"/>
      <c r="G12" s="274"/>
      <c r="H12" s="275"/>
      <c r="I12" s="73">
        <f>MAX(D12*60-H12-F12-E12-G12,0)</f>
        <v>0</v>
      </c>
      <c r="J12" s="281"/>
      <c r="K12" s="74">
        <f t="shared" ref="K12:K73" si="0">IF(I12+M12&gt;0,1,0)</f>
        <v>0</v>
      </c>
      <c r="L12" s="75">
        <f t="shared" ref="L12:L75" si="1">I12/60+M12</f>
        <v>0</v>
      </c>
      <c r="M12" s="327"/>
      <c r="N12" s="337"/>
    </row>
    <row r="13" spans="1:16384" ht="16.5" customHeight="1" x14ac:dyDescent="0.25">
      <c r="A13" s="46">
        <f>A12+1</f>
        <v>44076</v>
      </c>
      <c r="B13" s="51"/>
      <c r="C13" s="52"/>
      <c r="D13" s="72">
        <f t="shared" ref="D13:D33" si="2">IF(OR(B13="",C13=""),0,MAX(C13-B13,0)*24)</f>
        <v>0</v>
      </c>
      <c r="E13" s="273"/>
      <c r="F13" s="274"/>
      <c r="G13" s="274"/>
      <c r="H13" s="275"/>
      <c r="I13" s="47">
        <f t="shared" ref="I13:I76" si="3">MAX(D13*60-H13-F13-E13-G13,0)</f>
        <v>0</v>
      </c>
      <c r="J13" s="56"/>
      <c r="K13" s="48">
        <f t="shared" si="0"/>
        <v>0</v>
      </c>
      <c r="L13" s="44">
        <f t="shared" si="1"/>
        <v>0</v>
      </c>
      <c r="M13" s="49"/>
      <c r="N13" s="50"/>
      <c r="O13" s="10"/>
    </row>
    <row r="14" spans="1:16384" ht="15" x14ac:dyDescent="0.25">
      <c r="A14" s="46">
        <f>A13+1</f>
        <v>44077</v>
      </c>
      <c r="B14" s="51"/>
      <c r="C14" s="52"/>
      <c r="D14" s="72">
        <f t="shared" si="2"/>
        <v>0</v>
      </c>
      <c r="E14" s="273"/>
      <c r="F14" s="274"/>
      <c r="G14" s="274"/>
      <c r="H14" s="275"/>
      <c r="I14" s="47">
        <f t="shared" si="3"/>
        <v>0</v>
      </c>
      <c r="J14" s="56"/>
      <c r="K14" s="48">
        <f t="shared" si="0"/>
        <v>0</v>
      </c>
      <c r="L14" s="44">
        <f t="shared" si="1"/>
        <v>0</v>
      </c>
      <c r="M14" s="49"/>
      <c r="N14" s="50"/>
      <c r="O14" s="10"/>
    </row>
    <row r="15" spans="1:16384" ht="16.5" customHeight="1" thickBot="1" x14ac:dyDescent="0.3">
      <c r="A15" s="57">
        <f>A14+1</f>
        <v>44078</v>
      </c>
      <c r="B15" s="51"/>
      <c r="C15" s="52"/>
      <c r="D15" s="72">
        <f t="shared" si="2"/>
        <v>0</v>
      </c>
      <c r="E15" s="273"/>
      <c r="F15" s="274"/>
      <c r="G15" s="274"/>
      <c r="H15" s="275"/>
      <c r="I15" s="58">
        <f t="shared" si="3"/>
        <v>0</v>
      </c>
      <c r="J15" s="56"/>
      <c r="K15" s="59">
        <f t="shared" si="0"/>
        <v>0</v>
      </c>
      <c r="L15" s="60">
        <f t="shared" si="1"/>
        <v>0</v>
      </c>
      <c r="M15" s="292"/>
      <c r="N15" s="61"/>
      <c r="O15" s="10"/>
    </row>
    <row r="16" spans="1:16384" ht="16.5" customHeight="1" x14ac:dyDescent="0.25">
      <c r="A16" s="62">
        <f>A15+3</f>
        <v>44081</v>
      </c>
      <c r="B16" s="386" t="s">
        <v>7</v>
      </c>
      <c r="C16" s="387"/>
      <c r="D16" s="387"/>
      <c r="E16" s="387"/>
      <c r="F16" s="387"/>
      <c r="G16" s="387"/>
      <c r="H16" s="387"/>
      <c r="I16" s="388"/>
      <c r="J16" s="306" t="s">
        <v>35</v>
      </c>
      <c r="K16" s="64">
        <f t="shared" si="0"/>
        <v>0</v>
      </c>
      <c r="L16" s="332">
        <f t="shared" si="1"/>
        <v>0</v>
      </c>
      <c r="M16" s="333"/>
      <c r="N16" s="65"/>
    </row>
    <row r="17" spans="1:14" ht="16.5" customHeight="1" x14ac:dyDescent="0.25">
      <c r="A17" s="46">
        <f t="shared" ref="A17:A80" si="4">A16+1</f>
        <v>44082</v>
      </c>
      <c r="B17" s="51"/>
      <c r="C17" s="52"/>
      <c r="D17" s="72">
        <f t="shared" si="2"/>
        <v>0</v>
      </c>
      <c r="E17" s="273"/>
      <c r="F17" s="274"/>
      <c r="G17" s="274"/>
      <c r="H17" s="275"/>
      <c r="I17" s="47">
        <f t="shared" si="3"/>
        <v>0</v>
      </c>
      <c r="J17" s="56"/>
      <c r="K17" s="48">
        <f t="shared" si="0"/>
        <v>0</v>
      </c>
      <c r="L17" s="44">
        <f t="shared" si="1"/>
        <v>0</v>
      </c>
      <c r="M17" s="49"/>
      <c r="N17" s="50"/>
    </row>
    <row r="18" spans="1:14" ht="16.5" customHeight="1" x14ac:dyDescent="0.25">
      <c r="A18" s="46">
        <f t="shared" si="4"/>
        <v>44083</v>
      </c>
      <c r="B18" s="51"/>
      <c r="C18" s="52"/>
      <c r="D18" s="72">
        <f t="shared" si="2"/>
        <v>0</v>
      </c>
      <c r="E18" s="273"/>
      <c r="F18" s="274"/>
      <c r="G18" s="274"/>
      <c r="H18" s="275"/>
      <c r="I18" s="47">
        <f t="shared" si="3"/>
        <v>0</v>
      </c>
      <c r="J18" s="56"/>
      <c r="K18" s="48">
        <f t="shared" si="0"/>
        <v>0</v>
      </c>
      <c r="L18" s="44">
        <f t="shared" si="1"/>
        <v>0</v>
      </c>
      <c r="M18" s="49"/>
      <c r="N18" s="50"/>
    </row>
    <row r="19" spans="1:14" ht="16.5" customHeight="1" x14ac:dyDescent="0.25">
      <c r="A19" s="46">
        <f t="shared" si="4"/>
        <v>44084</v>
      </c>
      <c r="B19" s="51"/>
      <c r="C19" s="52"/>
      <c r="D19" s="72">
        <f t="shared" si="2"/>
        <v>0</v>
      </c>
      <c r="E19" s="273"/>
      <c r="F19" s="274"/>
      <c r="G19" s="274"/>
      <c r="H19" s="275"/>
      <c r="I19" s="47">
        <f t="shared" si="3"/>
        <v>0</v>
      </c>
      <c r="J19" s="56"/>
      <c r="K19" s="48">
        <f t="shared" si="0"/>
        <v>0</v>
      </c>
      <c r="L19" s="44">
        <f t="shared" si="1"/>
        <v>0</v>
      </c>
      <c r="M19" s="49"/>
      <c r="N19" s="50"/>
    </row>
    <row r="20" spans="1:14" ht="16.5" customHeight="1" thickBot="1" x14ac:dyDescent="0.3">
      <c r="A20" s="66">
        <f t="shared" si="4"/>
        <v>44085</v>
      </c>
      <c r="B20" s="51"/>
      <c r="C20" s="52"/>
      <c r="D20" s="349">
        <f t="shared" si="2"/>
        <v>0</v>
      </c>
      <c r="E20" s="273"/>
      <c r="F20" s="274"/>
      <c r="G20" s="274"/>
      <c r="H20" s="275"/>
      <c r="I20" s="67">
        <f t="shared" si="3"/>
        <v>0</v>
      </c>
      <c r="J20" s="56"/>
      <c r="K20" s="68">
        <f t="shared" si="0"/>
        <v>0</v>
      </c>
      <c r="L20" s="69">
        <f t="shared" si="1"/>
        <v>0</v>
      </c>
      <c r="M20" s="49"/>
      <c r="N20" s="70"/>
    </row>
    <row r="21" spans="1:14" ht="16.5" customHeight="1" x14ac:dyDescent="0.25">
      <c r="A21" s="62">
        <f>A20+3</f>
        <v>44088</v>
      </c>
      <c r="B21" s="51"/>
      <c r="C21" s="52"/>
      <c r="D21" s="72">
        <f t="shared" si="2"/>
        <v>0</v>
      </c>
      <c r="E21" s="273"/>
      <c r="F21" s="274"/>
      <c r="G21" s="274"/>
      <c r="H21" s="275"/>
      <c r="I21" s="73">
        <f t="shared" si="3"/>
        <v>0</v>
      </c>
      <c r="J21" s="56"/>
      <c r="K21" s="74">
        <f t="shared" si="0"/>
        <v>0</v>
      </c>
      <c r="L21" s="75">
        <f t="shared" si="1"/>
        <v>0</v>
      </c>
      <c r="M21" s="49"/>
      <c r="N21" s="45"/>
    </row>
    <row r="22" spans="1:14" ht="16.5" customHeight="1" x14ac:dyDescent="0.25">
      <c r="A22" s="46">
        <f t="shared" si="4"/>
        <v>44089</v>
      </c>
      <c r="B22" s="51"/>
      <c r="C22" s="52"/>
      <c r="D22" s="72">
        <f t="shared" si="2"/>
        <v>0</v>
      </c>
      <c r="E22" s="273"/>
      <c r="F22" s="274"/>
      <c r="G22" s="274"/>
      <c r="H22" s="275"/>
      <c r="I22" s="47">
        <f t="shared" si="3"/>
        <v>0</v>
      </c>
      <c r="J22" s="56"/>
      <c r="K22" s="48">
        <f t="shared" si="0"/>
        <v>0</v>
      </c>
      <c r="L22" s="44">
        <f t="shared" si="1"/>
        <v>0</v>
      </c>
      <c r="M22" s="49"/>
      <c r="N22" s="50"/>
    </row>
    <row r="23" spans="1:14" ht="16.5" customHeight="1" x14ac:dyDescent="0.25">
      <c r="A23" s="46">
        <f t="shared" si="4"/>
        <v>44090</v>
      </c>
      <c r="B23" s="51"/>
      <c r="C23" s="52"/>
      <c r="D23" s="72">
        <f t="shared" si="2"/>
        <v>0</v>
      </c>
      <c r="E23" s="273"/>
      <c r="F23" s="274"/>
      <c r="G23" s="274"/>
      <c r="H23" s="275"/>
      <c r="I23" s="47">
        <f t="shared" si="3"/>
        <v>0</v>
      </c>
      <c r="J23" s="56"/>
      <c r="K23" s="48">
        <f t="shared" si="0"/>
        <v>0</v>
      </c>
      <c r="L23" s="44">
        <f t="shared" si="1"/>
        <v>0</v>
      </c>
      <c r="M23" s="49"/>
      <c r="N23" s="50"/>
    </row>
    <row r="24" spans="1:14" ht="16.5" customHeight="1" x14ac:dyDescent="0.25">
      <c r="A24" s="46">
        <f t="shared" si="4"/>
        <v>44091</v>
      </c>
      <c r="B24" s="51"/>
      <c r="C24" s="52"/>
      <c r="D24" s="72">
        <f t="shared" si="2"/>
        <v>0</v>
      </c>
      <c r="E24" s="273"/>
      <c r="F24" s="274"/>
      <c r="G24" s="274"/>
      <c r="H24" s="275"/>
      <c r="I24" s="47">
        <f t="shared" si="3"/>
        <v>0</v>
      </c>
      <c r="J24" s="56"/>
      <c r="K24" s="48">
        <f t="shared" si="0"/>
        <v>0</v>
      </c>
      <c r="L24" s="44">
        <f t="shared" si="1"/>
        <v>0</v>
      </c>
      <c r="M24" s="49"/>
      <c r="N24" s="50"/>
    </row>
    <row r="25" spans="1:14" ht="16.5" customHeight="1" thickBot="1" x14ac:dyDescent="0.3">
      <c r="A25" s="66">
        <f t="shared" si="4"/>
        <v>44092</v>
      </c>
      <c r="B25" s="51"/>
      <c r="C25" s="52"/>
      <c r="D25" s="349">
        <f t="shared" si="2"/>
        <v>0</v>
      </c>
      <c r="E25" s="273"/>
      <c r="F25" s="274"/>
      <c r="G25" s="274"/>
      <c r="H25" s="275"/>
      <c r="I25" s="58">
        <f t="shared" si="3"/>
        <v>0</v>
      </c>
      <c r="J25" s="56"/>
      <c r="K25" s="59">
        <f t="shared" si="0"/>
        <v>0</v>
      </c>
      <c r="L25" s="60">
        <f t="shared" si="1"/>
        <v>0</v>
      </c>
      <c r="M25" s="49"/>
      <c r="N25" s="61"/>
    </row>
    <row r="26" spans="1:14" ht="16.5" customHeight="1" x14ac:dyDescent="0.25">
      <c r="A26" s="62">
        <f>A25+3</f>
        <v>44095</v>
      </c>
      <c r="B26" s="51"/>
      <c r="C26" s="52"/>
      <c r="D26" s="72">
        <f t="shared" si="2"/>
        <v>0</v>
      </c>
      <c r="E26" s="273"/>
      <c r="F26" s="274"/>
      <c r="G26" s="274"/>
      <c r="H26" s="275"/>
      <c r="I26" s="63">
        <f t="shared" si="3"/>
        <v>0</v>
      </c>
      <c r="J26" s="56"/>
      <c r="K26" s="76">
        <f t="shared" si="0"/>
        <v>0</v>
      </c>
      <c r="L26" s="77">
        <f t="shared" si="1"/>
        <v>0</v>
      </c>
      <c r="M26" s="49"/>
      <c r="N26" s="65"/>
    </row>
    <row r="27" spans="1:14" ht="16.5" customHeight="1" x14ac:dyDescent="0.25">
      <c r="A27" s="46">
        <f t="shared" si="4"/>
        <v>44096</v>
      </c>
      <c r="B27" s="51"/>
      <c r="C27" s="52"/>
      <c r="D27" s="72">
        <f t="shared" si="2"/>
        <v>0</v>
      </c>
      <c r="E27" s="273"/>
      <c r="F27" s="274"/>
      <c r="G27" s="274"/>
      <c r="H27" s="275"/>
      <c r="I27" s="47">
        <f t="shared" si="3"/>
        <v>0</v>
      </c>
      <c r="J27" s="56"/>
      <c r="K27" s="48">
        <f t="shared" si="0"/>
        <v>0</v>
      </c>
      <c r="L27" s="44">
        <f t="shared" si="1"/>
        <v>0</v>
      </c>
      <c r="M27" s="49"/>
      <c r="N27" s="50"/>
    </row>
    <row r="28" spans="1:14" ht="16.5" customHeight="1" x14ac:dyDescent="0.25">
      <c r="A28" s="46">
        <f t="shared" si="4"/>
        <v>44097</v>
      </c>
      <c r="B28" s="51"/>
      <c r="C28" s="52"/>
      <c r="D28" s="72">
        <f t="shared" si="2"/>
        <v>0</v>
      </c>
      <c r="E28" s="273"/>
      <c r="F28" s="274"/>
      <c r="G28" s="274"/>
      <c r="H28" s="275"/>
      <c r="I28" s="47">
        <f t="shared" si="3"/>
        <v>0</v>
      </c>
      <c r="J28" s="56"/>
      <c r="K28" s="48">
        <f t="shared" si="0"/>
        <v>0</v>
      </c>
      <c r="L28" s="44">
        <f t="shared" si="1"/>
        <v>0</v>
      </c>
      <c r="M28" s="49"/>
      <c r="N28" s="50"/>
    </row>
    <row r="29" spans="1:14" ht="16.5" customHeight="1" x14ac:dyDescent="0.25">
      <c r="A29" s="46">
        <f t="shared" si="4"/>
        <v>44098</v>
      </c>
      <c r="B29" s="51"/>
      <c r="C29" s="52"/>
      <c r="D29" s="72">
        <f t="shared" si="2"/>
        <v>0</v>
      </c>
      <c r="E29" s="273"/>
      <c r="F29" s="274"/>
      <c r="G29" s="274"/>
      <c r="H29" s="275"/>
      <c r="I29" s="47">
        <f t="shared" si="3"/>
        <v>0</v>
      </c>
      <c r="J29" s="56"/>
      <c r="K29" s="48">
        <f t="shared" si="0"/>
        <v>0</v>
      </c>
      <c r="L29" s="44">
        <f t="shared" si="1"/>
        <v>0</v>
      </c>
      <c r="M29" s="49"/>
      <c r="N29" s="50"/>
    </row>
    <row r="30" spans="1:14" ht="16.5" customHeight="1" thickBot="1" x14ac:dyDescent="0.3">
      <c r="A30" s="66">
        <f t="shared" si="4"/>
        <v>44099</v>
      </c>
      <c r="B30" s="51"/>
      <c r="C30" s="52"/>
      <c r="D30" s="349">
        <f t="shared" si="2"/>
        <v>0</v>
      </c>
      <c r="E30" s="273"/>
      <c r="F30" s="274"/>
      <c r="G30" s="274"/>
      <c r="H30" s="275"/>
      <c r="I30" s="67">
        <f t="shared" si="3"/>
        <v>0</v>
      </c>
      <c r="J30" s="56"/>
      <c r="K30" s="68">
        <f t="shared" si="0"/>
        <v>0</v>
      </c>
      <c r="L30" s="69">
        <f t="shared" si="1"/>
        <v>0</v>
      </c>
      <c r="M30" s="49"/>
      <c r="N30" s="70"/>
    </row>
    <row r="31" spans="1:14" ht="16.5" customHeight="1" x14ac:dyDescent="0.25">
      <c r="A31" s="62">
        <f>A30+3</f>
        <v>44102</v>
      </c>
      <c r="B31" s="51"/>
      <c r="C31" s="52"/>
      <c r="D31" s="72">
        <f t="shared" si="2"/>
        <v>0</v>
      </c>
      <c r="E31" s="273"/>
      <c r="F31" s="274"/>
      <c r="G31" s="274"/>
      <c r="H31" s="275"/>
      <c r="I31" s="63">
        <f t="shared" si="3"/>
        <v>0</v>
      </c>
      <c r="J31" s="56"/>
      <c r="K31" s="76">
        <f t="shared" si="0"/>
        <v>0</v>
      </c>
      <c r="L31" s="77">
        <f t="shared" si="1"/>
        <v>0</v>
      </c>
      <c r="M31" s="49"/>
      <c r="N31" s="65"/>
    </row>
    <row r="32" spans="1:14" ht="16.5" customHeight="1" x14ac:dyDescent="0.25">
      <c r="A32" s="46">
        <f t="shared" si="4"/>
        <v>44103</v>
      </c>
      <c r="B32" s="51"/>
      <c r="C32" s="52"/>
      <c r="D32" s="72">
        <f t="shared" si="2"/>
        <v>0</v>
      </c>
      <c r="E32" s="273"/>
      <c r="F32" s="274"/>
      <c r="G32" s="274"/>
      <c r="H32" s="275"/>
      <c r="I32" s="47">
        <f t="shared" si="3"/>
        <v>0</v>
      </c>
      <c r="J32" s="56"/>
      <c r="K32" s="48">
        <f t="shared" si="0"/>
        <v>0</v>
      </c>
      <c r="L32" s="44">
        <f t="shared" si="1"/>
        <v>0</v>
      </c>
      <c r="M32" s="49"/>
      <c r="N32" s="50"/>
    </row>
    <row r="33" spans="1:14" ht="16.5" customHeight="1" x14ac:dyDescent="0.25">
      <c r="A33" s="46">
        <f t="shared" si="4"/>
        <v>44104</v>
      </c>
      <c r="B33" s="51"/>
      <c r="C33" s="52"/>
      <c r="D33" s="72">
        <f t="shared" si="2"/>
        <v>0</v>
      </c>
      <c r="E33" s="273"/>
      <c r="F33" s="274"/>
      <c r="G33" s="274"/>
      <c r="H33" s="275"/>
      <c r="I33" s="47">
        <f t="shared" si="3"/>
        <v>0</v>
      </c>
      <c r="J33" s="56"/>
      <c r="K33" s="48">
        <f t="shared" si="0"/>
        <v>0</v>
      </c>
      <c r="L33" s="44">
        <f t="shared" si="1"/>
        <v>0</v>
      </c>
      <c r="M33" s="49"/>
      <c r="N33" s="50"/>
    </row>
    <row r="34" spans="1:14" ht="16.5" customHeight="1" x14ac:dyDescent="0.25">
      <c r="A34" s="84">
        <f t="shared" si="4"/>
        <v>44105</v>
      </c>
      <c r="B34" s="51"/>
      <c r="C34" s="52"/>
      <c r="D34" s="85">
        <f t="shared" ref="D34:D40" si="5">IF(OR(B34="",C34=""),0,MAX(C34-B34,0)*24)</f>
        <v>0</v>
      </c>
      <c r="E34" s="273"/>
      <c r="F34" s="274"/>
      <c r="G34" s="274"/>
      <c r="H34" s="275"/>
      <c r="I34" s="86">
        <f t="shared" si="3"/>
        <v>0</v>
      </c>
      <c r="J34" s="56"/>
      <c r="K34" s="87">
        <f t="shared" si="0"/>
        <v>0</v>
      </c>
      <c r="L34" s="88">
        <f t="shared" si="1"/>
        <v>0</v>
      </c>
      <c r="M34" s="49"/>
      <c r="N34" s="89"/>
    </row>
    <row r="35" spans="1:14" ht="16.5" customHeight="1" thickBot="1" x14ac:dyDescent="0.3">
      <c r="A35" s="90">
        <f t="shared" si="4"/>
        <v>44106</v>
      </c>
      <c r="B35" s="51"/>
      <c r="C35" s="52"/>
      <c r="D35" s="350">
        <f t="shared" si="5"/>
        <v>0</v>
      </c>
      <c r="E35" s="273"/>
      <c r="F35" s="274"/>
      <c r="G35" s="274"/>
      <c r="H35" s="275"/>
      <c r="I35" s="98">
        <f t="shared" si="3"/>
        <v>0</v>
      </c>
      <c r="J35" s="56"/>
      <c r="K35" s="99">
        <f t="shared" si="0"/>
        <v>0</v>
      </c>
      <c r="L35" s="100">
        <f t="shared" si="1"/>
        <v>0</v>
      </c>
      <c r="M35" s="49"/>
      <c r="N35" s="101"/>
    </row>
    <row r="36" spans="1:14" ht="16.5" customHeight="1" x14ac:dyDescent="0.25">
      <c r="A36" s="21">
        <f>A35+3</f>
        <v>44109</v>
      </c>
      <c r="B36" s="51"/>
      <c r="C36" s="52"/>
      <c r="D36" s="79">
        <f t="shared" si="5"/>
        <v>0</v>
      </c>
      <c r="E36" s="273"/>
      <c r="F36" s="274"/>
      <c r="G36" s="274"/>
      <c r="H36" s="275"/>
      <c r="I36" s="80">
        <f t="shared" si="3"/>
        <v>0</v>
      </c>
      <c r="J36" s="56"/>
      <c r="K36" s="81">
        <f t="shared" si="0"/>
        <v>0</v>
      </c>
      <c r="L36" s="82">
        <f t="shared" si="1"/>
        <v>0</v>
      </c>
      <c r="M36" s="49"/>
      <c r="N36" s="83"/>
    </row>
    <row r="37" spans="1:14" ht="16.5" customHeight="1" x14ac:dyDescent="0.25">
      <c r="A37" s="84">
        <f t="shared" si="4"/>
        <v>44110</v>
      </c>
      <c r="B37" s="51"/>
      <c r="C37" s="52"/>
      <c r="D37" s="79">
        <f t="shared" si="5"/>
        <v>0</v>
      </c>
      <c r="E37" s="273"/>
      <c r="F37" s="274"/>
      <c r="G37" s="274"/>
      <c r="H37" s="275"/>
      <c r="I37" s="80">
        <f t="shared" si="3"/>
        <v>0</v>
      </c>
      <c r="J37" s="281"/>
      <c r="K37" s="87">
        <f t="shared" si="0"/>
        <v>0</v>
      </c>
      <c r="L37" s="88">
        <f t="shared" si="1"/>
        <v>0</v>
      </c>
      <c r="M37" s="49"/>
      <c r="N37" s="89"/>
    </row>
    <row r="38" spans="1:14" ht="16.5" customHeight="1" x14ac:dyDescent="0.25">
      <c r="A38" s="84">
        <f t="shared" si="4"/>
        <v>44111</v>
      </c>
      <c r="B38" s="51"/>
      <c r="C38" s="52"/>
      <c r="D38" s="79">
        <f t="shared" si="5"/>
        <v>0</v>
      </c>
      <c r="E38" s="273"/>
      <c r="F38" s="274"/>
      <c r="G38" s="274"/>
      <c r="H38" s="275"/>
      <c r="I38" s="86">
        <f t="shared" si="3"/>
        <v>0</v>
      </c>
      <c r="J38" s="56"/>
      <c r="K38" s="87">
        <f t="shared" si="0"/>
        <v>0</v>
      </c>
      <c r="L38" s="88">
        <f t="shared" si="1"/>
        <v>0</v>
      </c>
      <c r="M38" s="49"/>
      <c r="N38" s="89"/>
    </row>
    <row r="39" spans="1:14" ht="16.5" customHeight="1" x14ac:dyDescent="0.25">
      <c r="A39" s="84">
        <f t="shared" si="4"/>
        <v>44112</v>
      </c>
      <c r="B39" s="51"/>
      <c r="C39" s="52"/>
      <c r="D39" s="79">
        <f t="shared" si="5"/>
        <v>0</v>
      </c>
      <c r="E39" s="273"/>
      <c r="F39" s="274"/>
      <c r="G39" s="274"/>
      <c r="H39" s="275"/>
      <c r="I39" s="86">
        <f t="shared" si="3"/>
        <v>0</v>
      </c>
      <c r="J39" s="56"/>
      <c r="K39" s="87">
        <f t="shared" si="0"/>
        <v>0</v>
      </c>
      <c r="L39" s="88">
        <f t="shared" si="1"/>
        <v>0</v>
      </c>
      <c r="M39" s="49"/>
      <c r="N39" s="89"/>
    </row>
    <row r="40" spans="1:14" ht="16.5" customHeight="1" thickBot="1" x14ac:dyDescent="0.3">
      <c r="A40" s="90">
        <f t="shared" si="4"/>
        <v>44113</v>
      </c>
      <c r="B40" s="51"/>
      <c r="C40" s="52"/>
      <c r="D40" s="79">
        <f t="shared" si="5"/>
        <v>0</v>
      </c>
      <c r="E40" s="273"/>
      <c r="F40" s="274"/>
      <c r="G40" s="274"/>
      <c r="H40" s="275"/>
      <c r="I40" s="98">
        <f t="shared" si="3"/>
        <v>0</v>
      </c>
      <c r="J40" s="56"/>
      <c r="K40" s="99">
        <f t="shared" si="0"/>
        <v>0</v>
      </c>
      <c r="L40" s="100">
        <f t="shared" si="1"/>
        <v>0</v>
      </c>
      <c r="M40" s="95"/>
      <c r="N40" s="101"/>
    </row>
    <row r="41" spans="1:14" ht="16.5" customHeight="1" x14ac:dyDescent="0.25">
      <c r="A41" s="21">
        <f>A40+3</f>
        <v>44116</v>
      </c>
      <c r="B41" s="398" t="s">
        <v>7</v>
      </c>
      <c r="C41" s="399"/>
      <c r="D41" s="399"/>
      <c r="E41" s="399"/>
      <c r="F41" s="399"/>
      <c r="G41" s="399"/>
      <c r="H41" s="399"/>
      <c r="I41" s="399"/>
      <c r="J41" s="307" t="s">
        <v>27</v>
      </c>
      <c r="K41" s="299">
        <f>IF(I41+M41&gt;0,1,0)</f>
        <v>0</v>
      </c>
      <c r="L41" s="300">
        <f>I41/60+M41</f>
        <v>0</v>
      </c>
      <c r="M41" s="301"/>
      <c r="N41" s="106"/>
    </row>
    <row r="42" spans="1:14" ht="16.5" customHeight="1" x14ac:dyDescent="0.25">
      <c r="A42" s="84">
        <f t="shared" si="4"/>
        <v>44117</v>
      </c>
      <c r="B42" s="51"/>
      <c r="C42" s="52"/>
      <c r="D42" s="79">
        <f t="shared" ref="D42:D62" si="6">IF(OR(B42="",C42=""),0,MAX(C42-B42,0)*24)</f>
        <v>0</v>
      </c>
      <c r="E42" s="273"/>
      <c r="F42" s="274"/>
      <c r="G42" s="274"/>
      <c r="H42" s="275"/>
      <c r="I42" s="86">
        <f t="shared" si="3"/>
        <v>0</v>
      </c>
      <c r="J42" s="56"/>
      <c r="K42" s="87">
        <f t="shared" si="0"/>
        <v>0</v>
      </c>
      <c r="L42" s="88">
        <f t="shared" si="1"/>
        <v>0</v>
      </c>
      <c r="M42" s="49"/>
      <c r="N42" s="89"/>
    </row>
    <row r="43" spans="1:14" ht="16.5" customHeight="1" x14ac:dyDescent="0.25">
      <c r="A43" s="84">
        <f t="shared" si="4"/>
        <v>44118</v>
      </c>
      <c r="B43" s="51"/>
      <c r="C43" s="52"/>
      <c r="D43" s="79">
        <f t="shared" si="6"/>
        <v>0</v>
      </c>
      <c r="E43" s="273"/>
      <c r="F43" s="274"/>
      <c r="G43" s="274"/>
      <c r="H43" s="275"/>
      <c r="I43" s="86">
        <f t="shared" si="3"/>
        <v>0</v>
      </c>
      <c r="J43" s="56"/>
      <c r="K43" s="87">
        <f t="shared" si="0"/>
        <v>0</v>
      </c>
      <c r="L43" s="88">
        <f t="shared" si="1"/>
        <v>0</v>
      </c>
      <c r="M43" s="49"/>
      <c r="N43" s="89"/>
    </row>
    <row r="44" spans="1:14" ht="16.5" customHeight="1" x14ac:dyDescent="0.25">
      <c r="A44" s="84">
        <f t="shared" si="4"/>
        <v>44119</v>
      </c>
      <c r="B44" s="51"/>
      <c r="C44" s="52"/>
      <c r="D44" s="79">
        <f t="shared" si="6"/>
        <v>0</v>
      </c>
      <c r="E44" s="273"/>
      <c r="F44" s="274"/>
      <c r="G44" s="274"/>
      <c r="H44" s="275"/>
      <c r="I44" s="86">
        <f t="shared" si="3"/>
        <v>0</v>
      </c>
      <c r="J44" s="56"/>
      <c r="K44" s="87">
        <f t="shared" si="0"/>
        <v>0</v>
      </c>
      <c r="L44" s="88">
        <f t="shared" si="1"/>
        <v>0</v>
      </c>
      <c r="M44" s="49"/>
      <c r="N44" s="89"/>
    </row>
    <row r="45" spans="1:14" ht="16.5" customHeight="1" thickBot="1" x14ac:dyDescent="0.3">
      <c r="A45" s="90">
        <f t="shared" si="4"/>
        <v>44120</v>
      </c>
      <c r="B45" s="51"/>
      <c r="C45" s="52"/>
      <c r="D45" s="350">
        <f t="shared" si="6"/>
        <v>0</v>
      </c>
      <c r="E45" s="273"/>
      <c r="F45" s="274"/>
      <c r="G45" s="274"/>
      <c r="H45" s="275"/>
      <c r="I45" s="98">
        <f t="shared" si="3"/>
        <v>0</v>
      </c>
      <c r="J45" s="56"/>
      <c r="K45" s="99">
        <f t="shared" si="0"/>
        <v>0</v>
      </c>
      <c r="L45" s="100">
        <f t="shared" si="1"/>
        <v>0</v>
      </c>
      <c r="M45" s="49"/>
      <c r="N45" s="101"/>
    </row>
    <row r="46" spans="1:14" ht="16.5" customHeight="1" x14ac:dyDescent="0.25">
      <c r="A46" s="21">
        <f>A45+3</f>
        <v>44123</v>
      </c>
      <c r="B46" s="51"/>
      <c r="C46" s="52"/>
      <c r="D46" s="79">
        <f t="shared" si="6"/>
        <v>0</v>
      </c>
      <c r="E46" s="273"/>
      <c r="F46" s="274"/>
      <c r="G46" s="274"/>
      <c r="H46" s="275"/>
      <c r="I46" s="80">
        <f t="shared" si="3"/>
        <v>0</v>
      </c>
      <c r="J46" s="56"/>
      <c r="K46" s="81">
        <f t="shared" si="0"/>
        <v>0</v>
      </c>
      <c r="L46" s="82">
        <f t="shared" si="1"/>
        <v>0</v>
      </c>
      <c r="M46" s="49"/>
      <c r="N46" s="83"/>
    </row>
    <row r="47" spans="1:14" ht="16.5" customHeight="1" x14ac:dyDescent="0.25">
      <c r="A47" s="84">
        <f t="shared" si="4"/>
        <v>44124</v>
      </c>
      <c r="B47" s="51"/>
      <c r="C47" s="52"/>
      <c r="D47" s="79">
        <f t="shared" si="6"/>
        <v>0</v>
      </c>
      <c r="E47" s="273"/>
      <c r="F47" s="274"/>
      <c r="G47" s="274"/>
      <c r="H47" s="275"/>
      <c r="I47" s="86">
        <f t="shared" si="3"/>
        <v>0</v>
      </c>
      <c r="J47" s="56"/>
      <c r="K47" s="87">
        <f t="shared" si="0"/>
        <v>0</v>
      </c>
      <c r="L47" s="88">
        <f t="shared" si="1"/>
        <v>0</v>
      </c>
      <c r="M47" s="49"/>
      <c r="N47" s="89"/>
    </row>
    <row r="48" spans="1:14" ht="16.5" customHeight="1" x14ac:dyDescent="0.25">
      <c r="A48" s="84">
        <f t="shared" si="4"/>
        <v>44125</v>
      </c>
      <c r="B48" s="51"/>
      <c r="C48" s="52"/>
      <c r="D48" s="79">
        <f t="shared" si="6"/>
        <v>0</v>
      </c>
      <c r="E48" s="273"/>
      <c r="F48" s="274"/>
      <c r="G48" s="274"/>
      <c r="H48" s="275"/>
      <c r="I48" s="86">
        <f t="shared" si="3"/>
        <v>0</v>
      </c>
      <c r="J48" s="56"/>
      <c r="K48" s="87">
        <f t="shared" si="0"/>
        <v>0</v>
      </c>
      <c r="L48" s="88">
        <f t="shared" si="1"/>
        <v>0</v>
      </c>
      <c r="M48" s="49"/>
      <c r="N48" s="89"/>
    </row>
    <row r="49" spans="1:16384" ht="16.5" customHeight="1" x14ac:dyDescent="0.25">
      <c r="A49" s="84">
        <f t="shared" si="4"/>
        <v>44126</v>
      </c>
      <c r="B49" s="51"/>
      <c r="C49" s="52"/>
      <c r="D49" s="79">
        <f t="shared" si="6"/>
        <v>0</v>
      </c>
      <c r="E49" s="273"/>
      <c r="F49" s="274"/>
      <c r="G49" s="274"/>
      <c r="H49" s="275"/>
      <c r="I49" s="86">
        <f>MAX(D49*60-H49-F49-E49-G49,0)</f>
        <v>0</v>
      </c>
      <c r="J49" s="56"/>
      <c r="K49" s="87">
        <f t="shared" si="0"/>
        <v>0</v>
      </c>
      <c r="L49" s="88">
        <f t="shared" si="1"/>
        <v>0</v>
      </c>
      <c r="M49" s="49"/>
      <c r="N49" s="89"/>
    </row>
    <row r="50" spans="1:16384" ht="16.5" customHeight="1" thickBot="1" x14ac:dyDescent="0.3">
      <c r="A50" s="90">
        <f t="shared" si="4"/>
        <v>44127</v>
      </c>
      <c r="B50" s="51"/>
      <c r="C50" s="52"/>
      <c r="D50" s="350">
        <f t="shared" si="6"/>
        <v>0</v>
      </c>
      <c r="E50" s="273"/>
      <c r="F50" s="274"/>
      <c r="G50" s="274"/>
      <c r="H50" s="275"/>
      <c r="I50" s="91">
        <f t="shared" si="3"/>
        <v>0</v>
      </c>
      <c r="J50" s="56"/>
      <c r="K50" s="93">
        <f t="shared" si="0"/>
        <v>0</v>
      </c>
      <c r="L50" s="94">
        <f t="shared" si="1"/>
        <v>0</v>
      </c>
      <c r="M50" s="49"/>
      <c r="N50" s="96"/>
    </row>
    <row r="51" spans="1:16384" ht="16.5" customHeight="1" x14ac:dyDescent="0.25">
      <c r="A51" s="102">
        <f>A50+3</f>
        <v>44130</v>
      </c>
      <c r="B51" s="51"/>
      <c r="C51" s="52"/>
      <c r="D51" s="79">
        <f t="shared" si="6"/>
        <v>0</v>
      </c>
      <c r="E51" s="273"/>
      <c r="F51" s="274"/>
      <c r="G51" s="274"/>
      <c r="H51" s="275"/>
      <c r="I51" s="103">
        <f>MAX(D51*60-H51-F51-E51-G51,0)</f>
        <v>0</v>
      </c>
      <c r="J51" s="56"/>
      <c r="K51" s="104">
        <f t="shared" si="0"/>
        <v>0</v>
      </c>
      <c r="L51" s="105">
        <f t="shared" si="1"/>
        <v>0</v>
      </c>
      <c r="M51" s="49"/>
      <c r="N51" s="106"/>
    </row>
    <row r="52" spans="1:16384" ht="16.5" customHeight="1" x14ac:dyDescent="0.25">
      <c r="A52" s="84">
        <f t="shared" si="4"/>
        <v>44131</v>
      </c>
      <c r="B52" s="51"/>
      <c r="C52" s="52"/>
      <c r="D52" s="79">
        <f t="shared" si="6"/>
        <v>0</v>
      </c>
      <c r="E52" s="273"/>
      <c r="F52" s="274"/>
      <c r="G52" s="274"/>
      <c r="H52" s="275"/>
      <c r="I52" s="86">
        <f t="shared" si="3"/>
        <v>0</v>
      </c>
      <c r="J52" s="56"/>
      <c r="K52" s="87">
        <f t="shared" si="0"/>
        <v>0</v>
      </c>
      <c r="L52" s="88">
        <f t="shared" si="1"/>
        <v>0</v>
      </c>
      <c r="M52" s="49"/>
      <c r="N52" s="89"/>
    </row>
    <row r="53" spans="1:16384" ht="16.5" customHeight="1" x14ac:dyDescent="0.25">
      <c r="A53" s="84">
        <f t="shared" si="4"/>
        <v>44132</v>
      </c>
      <c r="B53" s="51"/>
      <c r="C53" s="52"/>
      <c r="D53" s="79">
        <f t="shared" si="6"/>
        <v>0</v>
      </c>
      <c r="E53" s="273"/>
      <c r="F53" s="274"/>
      <c r="G53" s="274"/>
      <c r="H53" s="275"/>
      <c r="I53" s="86">
        <f t="shared" si="3"/>
        <v>0</v>
      </c>
      <c r="J53" s="56"/>
      <c r="K53" s="87">
        <f t="shared" si="0"/>
        <v>0</v>
      </c>
      <c r="L53" s="88">
        <f t="shared" si="1"/>
        <v>0</v>
      </c>
      <c r="M53" s="49"/>
      <c r="N53" s="89"/>
    </row>
    <row r="54" spans="1:16384" ht="16.5" customHeight="1" x14ac:dyDescent="0.25">
      <c r="A54" s="84">
        <f t="shared" si="4"/>
        <v>44133</v>
      </c>
      <c r="B54" s="51"/>
      <c r="C54" s="52"/>
      <c r="D54" s="79">
        <f t="shared" si="6"/>
        <v>0</v>
      </c>
      <c r="E54" s="273"/>
      <c r="F54" s="274"/>
      <c r="G54" s="274"/>
      <c r="H54" s="275"/>
      <c r="I54" s="86">
        <f t="shared" si="3"/>
        <v>0</v>
      </c>
      <c r="J54" s="56"/>
      <c r="K54" s="87">
        <f t="shared" si="0"/>
        <v>0</v>
      </c>
      <c r="L54" s="88">
        <f t="shared" si="1"/>
        <v>0</v>
      </c>
      <c r="M54" s="49"/>
      <c r="N54" s="89"/>
    </row>
    <row r="55" spans="1:16384" ht="16.5" customHeight="1" thickBot="1" x14ac:dyDescent="0.3">
      <c r="A55" s="90">
        <f t="shared" si="4"/>
        <v>44134</v>
      </c>
      <c r="B55" s="51"/>
      <c r="C55" s="52"/>
      <c r="D55" s="85">
        <f t="shared" si="6"/>
        <v>0</v>
      </c>
      <c r="E55" s="273"/>
      <c r="F55" s="274"/>
      <c r="G55" s="274"/>
      <c r="H55" s="275"/>
      <c r="I55" s="91">
        <f t="shared" si="3"/>
        <v>0</v>
      </c>
      <c r="J55" s="56"/>
      <c r="K55" s="93">
        <f t="shared" si="0"/>
        <v>0</v>
      </c>
      <c r="L55" s="94">
        <f t="shared" si="1"/>
        <v>0</v>
      </c>
      <c r="M55" s="49"/>
      <c r="N55" s="96"/>
    </row>
    <row r="56" spans="1:16384" ht="16.5" customHeight="1" x14ac:dyDescent="0.25">
      <c r="A56" s="118">
        <f>A55+3</f>
        <v>44137</v>
      </c>
      <c r="B56" s="51"/>
      <c r="C56" s="52"/>
      <c r="D56" s="119">
        <f t="shared" si="6"/>
        <v>0</v>
      </c>
      <c r="E56" s="273"/>
      <c r="F56" s="274"/>
      <c r="G56" s="274"/>
      <c r="H56" s="275"/>
      <c r="I56" s="120">
        <f t="shared" si="3"/>
        <v>0</v>
      </c>
      <c r="J56" s="56"/>
      <c r="K56" s="121">
        <f t="shared" si="0"/>
        <v>0</v>
      </c>
      <c r="L56" s="122">
        <f t="shared" si="1"/>
        <v>0</v>
      </c>
      <c r="M56" s="49"/>
      <c r="N56" s="123"/>
    </row>
    <row r="57" spans="1:16384" ht="16.5" customHeight="1" x14ac:dyDescent="0.25">
      <c r="A57" s="107">
        <f t="shared" si="4"/>
        <v>44138</v>
      </c>
      <c r="B57" s="51"/>
      <c r="C57" s="52"/>
      <c r="D57" s="108">
        <f t="shared" si="6"/>
        <v>0</v>
      </c>
      <c r="E57" s="273"/>
      <c r="F57" s="274"/>
      <c r="G57" s="274"/>
      <c r="H57" s="275"/>
      <c r="I57" s="109">
        <f t="shared" si="3"/>
        <v>0</v>
      </c>
      <c r="J57" s="56"/>
      <c r="K57" s="110">
        <f t="shared" si="0"/>
        <v>0</v>
      </c>
      <c r="L57" s="111">
        <f t="shared" si="1"/>
        <v>0</v>
      </c>
      <c r="M57" s="49"/>
      <c r="N57" s="112"/>
    </row>
    <row r="58" spans="1:16384" ht="16.5" customHeight="1" x14ac:dyDescent="0.25">
      <c r="A58" s="107">
        <f t="shared" si="4"/>
        <v>44139</v>
      </c>
      <c r="B58" s="51"/>
      <c r="C58" s="52"/>
      <c r="D58" s="108">
        <f t="shared" si="6"/>
        <v>0</v>
      </c>
      <c r="E58" s="273"/>
      <c r="F58" s="274"/>
      <c r="G58" s="274"/>
      <c r="H58" s="275"/>
      <c r="I58" s="109">
        <f t="shared" si="3"/>
        <v>0</v>
      </c>
      <c r="J58" s="56"/>
      <c r="K58" s="110">
        <f t="shared" si="0"/>
        <v>0</v>
      </c>
      <c r="L58" s="111">
        <f t="shared" si="1"/>
        <v>0</v>
      </c>
      <c r="M58" s="49"/>
      <c r="N58" s="112"/>
    </row>
    <row r="59" spans="1:16384" ht="16.5" customHeight="1" x14ac:dyDescent="0.25">
      <c r="A59" s="107">
        <f t="shared" si="4"/>
        <v>44140</v>
      </c>
      <c r="B59" s="51"/>
      <c r="C59" s="52"/>
      <c r="D59" s="108">
        <f t="shared" si="6"/>
        <v>0</v>
      </c>
      <c r="E59" s="273"/>
      <c r="F59" s="274"/>
      <c r="G59" s="274"/>
      <c r="H59" s="275"/>
      <c r="I59" s="109">
        <f t="shared" si="3"/>
        <v>0</v>
      </c>
      <c r="J59" s="56"/>
      <c r="K59" s="110">
        <f t="shared" si="0"/>
        <v>0</v>
      </c>
      <c r="L59" s="111">
        <f t="shared" si="1"/>
        <v>0</v>
      </c>
      <c r="M59" s="49"/>
      <c r="N59" s="112"/>
    </row>
    <row r="60" spans="1:16384" ht="16.5" customHeight="1" thickBot="1" x14ac:dyDescent="0.3">
      <c r="A60" s="113">
        <f t="shared" si="4"/>
        <v>44141</v>
      </c>
      <c r="B60" s="51"/>
      <c r="C60" s="52"/>
      <c r="D60" s="351">
        <f t="shared" si="6"/>
        <v>0</v>
      </c>
      <c r="E60" s="273"/>
      <c r="F60" s="274"/>
      <c r="G60" s="274"/>
      <c r="H60" s="275"/>
      <c r="I60" s="114">
        <f t="shared" si="3"/>
        <v>0</v>
      </c>
      <c r="J60" s="56"/>
      <c r="K60" s="115">
        <f t="shared" si="0"/>
        <v>0</v>
      </c>
      <c r="L60" s="116">
        <f t="shared" si="1"/>
        <v>0</v>
      </c>
      <c r="M60" s="49"/>
      <c r="N60" s="117"/>
    </row>
    <row r="61" spans="1:16384" ht="15" x14ac:dyDescent="0.25">
      <c r="A61" s="118">
        <f>A60+3</f>
        <v>44144</v>
      </c>
      <c r="B61" s="51"/>
      <c r="C61" s="52"/>
      <c r="D61" s="108">
        <f t="shared" si="6"/>
        <v>0</v>
      </c>
      <c r="E61" s="273"/>
      <c r="F61" s="274"/>
      <c r="G61" s="274"/>
      <c r="H61" s="275"/>
      <c r="I61" s="120">
        <f t="shared" si="3"/>
        <v>0</v>
      </c>
      <c r="J61" s="56"/>
      <c r="K61" s="121">
        <f t="shared" si="0"/>
        <v>0</v>
      </c>
      <c r="L61" s="122">
        <f t="shared" si="1"/>
        <v>0</v>
      </c>
      <c r="M61" s="49"/>
      <c r="N61" s="124"/>
    </row>
    <row r="62" spans="1:16384" ht="16.5" customHeight="1" x14ac:dyDescent="0.25">
      <c r="A62" s="263">
        <f t="shared" si="4"/>
        <v>44145</v>
      </c>
      <c r="B62" s="51"/>
      <c r="C62" s="52"/>
      <c r="D62" s="108">
        <f t="shared" si="6"/>
        <v>0</v>
      </c>
      <c r="E62" s="273"/>
      <c r="F62" s="274"/>
      <c r="G62" s="274"/>
      <c r="H62" s="275"/>
      <c r="I62" s="323">
        <f t="shared" si="3"/>
        <v>0</v>
      </c>
      <c r="J62" s="283"/>
      <c r="K62" s="265">
        <f t="shared" si="0"/>
        <v>0</v>
      </c>
      <c r="L62" s="266">
        <f t="shared" si="1"/>
        <v>0</v>
      </c>
      <c r="M62" s="292"/>
      <c r="N62" s="267"/>
    </row>
    <row r="63" spans="1:16384" s="325" customFormat="1" ht="16.5" customHeight="1" x14ac:dyDescent="0.25">
      <c r="A63" s="334">
        <f t="shared" si="4"/>
        <v>44146</v>
      </c>
      <c r="B63" s="389" t="s">
        <v>7</v>
      </c>
      <c r="C63" s="390"/>
      <c r="D63" s="390"/>
      <c r="E63" s="390"/>
      <c r="F63" s="390"/>
      <c r="G63" s="390"/>
      <c r="H63" s="390"/>
      <c r="I63" s="391"/>
      <c r="J63" s="324" t="s">
        <v>28</v>
      </c>
      <c r="K63" s="110">
        <f t="shared" si="0"/>
        <v>0</v>
      </c>
      <c r="L63" s="111">
        <f t="shared" si="1"/>
        <v>0</v>
      </c>
      <c r="M63" s="326"/>
      <c r="N63" s="335"/>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6"/>
      <c r="NG63" s="26"/>
      <c r="NH63" s="26"/>
      <c r="NI63" s="26"/>
      <c r="NJ63" s="26"/>
      <c r="NK63" s="26"/>
      <c r="NL63" s="26"/>
      <c r="NM63" s="26"/>
      <c r="NN63" s="26"/>
      <c r="NO63" s="26"/>
      <c r="NP63" s="26"/>
      <c r="NQ63" s="26"/>
      <c r="NR63" s="26"/>
      <c r="NS63" s="26"/>
      <c r="NT63" s="26"/>
      <c r="NU63" s="26"/>
      <c r="NV63" s="26"/>
      <c r="NW63" s="26"/>
      <c r="NX63" s="26"/>
      <c r="NY63" s="26"/>
      <c r="NZ63" s="26"/>
      <c r="OA63" s="26"/>
      <c r="OB63" s="26"/>
      <c r="OC63" s="26"/>
      <c r="OD63" s="26"/>
      <c r="OE63" s="26"/>
      <c r="OF63" s="26"/>
      <c r="OG63" s="26"/>
      <c r="OH63" s="26"/>
      <c r="OI63" s="26"/>
      <c r="OJ63" s="26"/>
      <c r="OK63" s="26"/>
      <c r="OL63" s="26"/>
      <c r="OM63" s="26"/>
      <c r="ON63" s="26"/>
      <c r="OO63" s="26"/>
      <c r="OP63" s="26"/>
      <c r="OQ63" s="26"/>
      <c r="OR63" s="26"/>
      <c r="OS63" s="26"/>
      <c r="OT63" s="26"/>
      <c r="OU63" s="26"/>
      <c r="OV63" s="26"/>
      <c r="OW63" s="26"/>
      <c r="OX63" s="26"/>
      <c r="OY63" s="26"/>
      <c r="OZ63" s="26"/>
      <c r="PA63" s="26"/>
      <c r="PB63" s="26"/>
      <c r="PC63" s="26"/>
      <c r="PD63" s="26"/>
      <c r="PE63" s="26"/>
      <c r="PF63" s="26"/>
      <c r="PG63" s="26"/>
      <c r="PH63" s="26"/>
      <c r="PI63" s="26"/>
      <c r="PJ63" s="26"/>
      <c r="PK63" s="26"/>
      <c r="PL63" s="26"/>
      <c r="PM63" s="26"/>
      <c r="PN63" s="26"/>
      <c r="PO63" s="26"/>
      <c r="PP63" s="26"/>
      <c r="PQ63" s="26"/>
      <c r="PR63" s="26"/>
      <c r="PS63" s="26"/>
      <c r="PT63" s="26"/>
      <c r="PU63" s="26"/>
      <c r="PV63" s="26"/>
      <c r="PW63" s="26"/>
      <c r="PX63" s="26"/>
      <c r="PY63" s="26"/>
      <c r="PZ63" s="26"/>
      <c r="QA63" s="26"/>
      <c r="QB63" s="26"/>
      <c r="QC63" s="26"/>
      <c r="QD63" s="26"/>
      <c r="QE63" s="26"/>
      <c r="QF63" s="26"/>
      <c r="QG63" s="26"/>
      <c r="QH63" s="26"/>
      <c r="QI63" s="26"/>
      <c r="QJ63" s="26"/>
      <c r="QK63" s="26"/>
      <c r="QL63" s="26"/>
      <c r="QM63" s="26"/>
      <c r="QN63" s="26"/>
      <c r="QO63" s="26"/>
      <c r="QP63" s="26"/>
      <c r="QQ63" s="26"/>
      <c r="QR63" s="26"/>
      <c r="QS63" s="26"/>
      <c r="QT63" s="26"/>
      <c r="QU63" s="26"/>
      <c r="QV63" s="26"/>
      <c r="QW63" s="26"/>
      <c r="QX63" s="26"/>
      <c r="QY63" s="26"/>
      <c r="QZ63" s="26"/>
      <c r="RA63" s="26"/>
      <c r="RB63" s="26"/>
      <c r="RC63" s="26"/>
      <c r="RD63" s="26"/>
      <c r="RE63" s="26"/>
      <c r="RF63" s="26"/>
      <c r="RG63" s="26"/>
      <c r="RH63" s="26"/>
      <c r="RI63" s="26"/>
      <c r="RJ63" s="26"/>
      <c r="RK63" s="26"/>
      <c r="RL63" s="26"/>
      <c r="RM63" s="26"/>
      <c r="RN63" s="26"/>
      <c r="RO63" s="26"/>
      <c r="RP63" s="26"/>
      <c r="RQ63" s="26"/>
      <c r="RR63" s="26"/>
      <c r="RS63" s="26"/>
      <c r="RT63" s="26"/>
      <c r="RU63" s="26"/>
      <c r="RV63" s="26"/>
      <c r="RW63" s="26"/>
      <c r="RX63" s="26"/>
      <c r="RY63" s="26"/>
      <c r="RZ63" s="26"/>
      <c r="SA63" s="26"/>
      <c r="SB63" s="26"/>
      <c r="SC63" s="26"/>
      <c r="SD63" s="26"/>
      <c r="SE63" s="26"/>
      <c r="SF63" s="26"/>
      <c r="SG63" s="26"/>
      <c r="SH63" s="26"/>
      <c r="SI63" s="26"/>
      <c r="SJ63" s="26"/>
      <c r="SK63" s="26"/>
      <c r="SL63" s="26"/>
      <c r="SM63" s="26"/>
      <c r="SN63" s="26"/>
      <c r="SO63" s="26"/>
      <c r="SP63" s="26"/>
      <c r="SQ63" s="26"/>
      <c r="SR63" s="26"/>
      <c r="SS63" s="26"/>
      <c r="ST63" s="26"/>
      <c r="SU63" s="26"/>
      <c r="SV63" s="26"/>
      <c r="SW63" s="26"/>
      <c r="SX63" s="26"/>
      <c r="SY63" s="26"/>
      <c r="SZ63" s="26"/>
      <c r="TA63" s="26"/>
      <c r="TB63" s="26"/>
      <c r="TC63" s="26"/>
      <c r="TD63" s="26"/>
      <c r="TE63" s="26"/>
      <c r="TF63" s="26"/>
      <c r="TG63" s="26"/>
      <c r="TH63" s="26"/>
      <c r="TI63" s="26"/>
      <c r="TJ63" s="26"/>
      <c r="TK63" s="26"/>
      <c r="TL63" s="26"/>
      <c r="TM63" s="26"/>
      <c r="TN63" s="26"/>
      <c r="TO63" s="26"/>
      <c r="TP63" s="26"/>
      <c r="TQ63" s="26"/>
      <c r="TR63" s="26"/>
      <c r="TS63" s="26"/>
      <c r="TT63" s="26"/>
      <c r="TU63" s="26"/>
      <c r="TV63" s="26"/>
      <c r="TW63" s="26"/>
      <c r="TX63" s="26"/>
      <c r="TY63" s="26"/>
      <c r="TZ63" s="26"/>
      <c r="UA63" s="26"/>
      <c r="UB63" s="26"/>
      <c r="UC63" s="26"/>
      <c r="UD63" s="26"/>
      <c r="UE63" s="26"/>
      <c r="UF63" s="26"/>
      <c r="UG63" s="26"/>
      <c r="UH63" s="26"/>
      <c r="UI63" s="26"/>
      <c r="UJ63" s="26"/>
      <c r="UK63" s="26"/>
      <c r="UL63" s="26"/>
      <c r="UM63" s="26"/>
      <c r="UN63" s="26"/>
      <c r="UO63" s="26"/>
      <c r="UP63" s="26"/>
      <c r="UQ63" s="26"/>
      <c r="UR63" s="26"/>
      <c r="US63" s="26"/>
      <c r="UT63" s="26"/>
      <c r="UU63" s="26"/>
      <c r="UV63" s="26"/>
      <c r="UW63" s="26"/>
      <c r="UX63" s="26"/>
      <c r="UY63" s="26"/>
      <c r="UZ63" s="26"/>
      <c r="VA63" s="26"/>
      <c r="VB63" s="26"/>
      <c r="VC63" s="26"/>
      <c r="VD63" s="26"/>
      <c r="VE63" s="26"/>
      <c r="VF63" s="26"/>
      <c r="VG63" s="26"/>
      <c r="VH63" s="26"/>
      <c r="VI63" s="26"/>
      <c r="VJ63" s="26"/>
      <c r="VK63" s="26"/>
      <c r="VL63" s="26"/>
      <c r="VM63" s="26"/>
      <c r="VN63" s="26"/>
      <c r="VO63" s="26"/>
      <c r="VP63" s="26"/>
      <c r="VQ63" s="26"/>
      <c r="VR63" s="26"/>
      <c r="VS63" s="26"/>
      <c r="VT63" s="26"/>
      <c r="VU63" s="26"/>
      <c r="VV63" s="26"/>
      <c r="VW63" s="26"/>
      <c r="VX63" s="26"/>
      <c r="VY63" s="26"/>
      <c r="VZ63" s="26"/>
      <c r="WA63" s="26"/>
      <c r="WB63" s="26"/>
      <c r="WC63" s="26"/>
      <c r="WD63" s="26"/>
      <c r="WE63" s="26"/>
      <c r="WF63" s="26"/>
      <c r="WG63" s="26"/>
      <c r="WH63" s="26"/>
      <c r="WI63" s="26"/>
      <c r="WJ63" s="26"/>
      <c r="WK63" s="26"/>
      <c r="WL63" s="26"/>
      <c r="WM63" s="26"/>
      <c r="WN63" s="26"/>
      <c r="WO63" s="26"/>
      <c r="WP63" s="26"/>
      <c r="WQ63" s="26"/>
      <c r="WR63" s="26"/>
      <c r="WS63" s="26"/>
      <c r="WT63" s="26"/>
      <c r="WU63" s="26"/>
      <c r="WV63" s="26"/>
      <c r="WW63" s="26"/>
      <c r="WX63" s="26"/>
      <c r="WY63" s="26"/>
      <c r="WZ63" s="26"/>
      <c r="XA63" s="26"/>
      <c r="XB63" s="26"/>
      <c r="XC63" s="26"/>
      <c r="XD63" s="26"/>
      <c r="XE63" s="26"/>
      <c r="XF63" s="26"/>
      <c r="XG63" s="26"/>
      <c r="XH63" s="26"/>
      <c r="XI63" s="26"/>
      <c r="XJ63" s="26"/>
      <c r="XK63" s="26"/>
      <c r="XL63" s="26"/>
      <c r="XM63" s="26"/>
      <c r="XN63" s="26"/>
      <c r="XO63" s="26"/>
      <c r="XP63" s="26"/>
      <c r="XQ63" s="26"/>
      <c r="XR63" s="26"/>
      <c r="XS63" s="26"/>
      <c r="XT63" s="26"/>
      <c r="XU63" s="26"/>
      <c r="XV63" s="26"/>
      <c r="XW63" s="26"/>
      <c r="XX63" s="26"/>
      <c r="XY63" s="26"/>
      <c r="XZ63" s="26"/>
      <c r="YA63" s="26"/>
      <c r="YB63" s="26"/>
      <c r="YC63" s="26"/>
      <c r="YD63" s="26"/>
      <c r="YE63" s="26"/>
      <c r="YF63" s="26"/>
      <c r="YG63" s="26"/>
      <c r="YH63" s="26"/>
      <c r="YI63" s="26"/>
      <c r="YJ63" s="26"/>
      <c r="YK63" s="26"/>
      <c r="YL63" s="26"/>
      <c r="YM63" s="26"/>
      <c r="YN63" s="26"/>
      <c r="YO63" s="26"/>
      <c r="YP63" s="26"/>
      <c r="YQ63" s="26"/>
      <c r="YR63" s="26"/>
      <c r="YS63" s="26"/>
      <c r="YT63" s="26"/>
      <c r="YU63" s="26"/>
      <c r="YV63" s="26"/>
      <c r="YW63" s="26"/>
      <c r="YX63" s="26"/>
      <c r="YY63" s="26"/>
      <c r="YZ63" s="26"/>
      <c r="ZA63" s="26"/>
      <c r="ZB63" s="26"/>
      <c r="ZC63" s="26"/>
      <c r="ZD63" s="26"/>
      <c r="ZE63" s="26"/>
      <c r="ZF63" s="26"/>
      <c r="ZG63" s="26"/>
      <c r="ZH63" s="26"/>
      <c r="ZI63" s="26"/>
      <c r="ZJ63" s="26"/>
      <c r="ZK63" s="26"/>
      <c r="ZL63" s="26"/>
      <c r="ZM63" s="26"/>
      <c r="ZN63" s="26"/>
      <c r="ZO63" s="26"/>
      <c r="ZP63" s="26"/>
      <c r="ZQ63" s="26"/>
      <c r="ZR63" s="26"/>
      <c r="ZS63" s="26"/>
      <c r="ZT63" s="26"/>
      <c r="ZU63" s="26"/>
      <c r="ZV63" s="26"/>
      <c r="ZW63" s="26"/>
      <c r="ZX63" s="26"/>
      <c r="ZY63" s="26"/>
      <c r="ZZ63" s="26"/>
      <c r="AAA63" s="26"/>
      <c r="AAB63" s="26"/>
      <c r="AAC63" s="26"/>
      <c r="AAD63" s="26"/>
      <c r="AAE63" s="26"/>
      <c r="AAF63" s="26"/>
      <c r="AAG63" s="26"/>
      <c r="AAH63" s="26"/>
      <c r="AAI63" s="26"/>
      <c r="AAJ63" s="26"/>
      <c r="AAK63" s="26"/>
      <c r="AAL63" s="26"/>
      <c r="AAM63" s="26"/>
      <c r="AAN63" s="26"/>
      <c r="AAO63" s="26"/>
      <c r="AAP63" s="26"/>
      <c r="AAQ63" s="26"/>
      <c r="AAR63" s="26"/>
      <c r="AAS63" s="26"/>
      <c r="AAT63" s="26"/>
      <c r="AAU63" s="26"/>
      <c r="AAV63" s="26"/>
      <c r="AAW63" s="26"/>
      <c r="AAX63" s="26"/>
      <c r="AAY63" s="26"/>
      <c r="AAZ63" s="26"/>
      <c r="ABA63" s="26"/>
      <c r="ABB63" s="26"/>
      <c r="ABC63" s="26"/>
      <c r="ABD63" s="26"/>
      <c r="ABE63" s="26"/>
      <c r="ABF63" s="26"/>
      <c r="ABG63" s="26"/>
      <c r="ABH63" s="26"/>
      <c r="ABI63" s="26"/>
      <c r="ABJ63" s="26"/>
      <c r="ABK63" s="26"/>
      <c r="ABL63" s="26"/>
      <c r="ABM63" s="26"/>
      <c r="ABN63" s="26"/>
      <c r="ABO63" s="26"/>
      <c r="ABP63" s="26"/>
      <c r="ABQ63" s="26"/>
      <c r="ABR63" s="26"/>
      <c r="ABS63" s="26"/>
      <c r="ABT63" s="26"/>
      <c r="ABU63" s="26"/>
      <c r="ABV63" s="26"/>
      <c r="ABW63" s="26"/>
      <c r="ABX63" s="26"/>
      <c r="ABY63" s="26"/>
      <c r="ABZ63" s="26"/>
      <c r="ACA63" s="26"/>
      <c r="ACB63" s="26"/>
      <c r="ACC63" s="26"/>
      <c r="ACD63" s="26"/>
      <c r="ACE63" s="26"/>
      <c r="ACF63" s="26"/>
      <c r="ACG63" s="26"/>
      <c r="ACH63" s="26"/>
      <c r="ACI63" s="26"/>
      <c r="ACJ63" s="26"/>
      <c r="ACK63" s="26"/>
      <c r="ACL63" s="26"/>
      <c r="ACM63" s="26"/>
      <c r="ACN63" s="26"/>
      <c r="ACO63" s="26"/>
      <c r="ACP63" s="26"/>
      <c r="ACQ63" s="26"/>
      <c r="ACR63" s="26"/>
      <c r="ACS63" s="26"/>
      <c r="ACT63" s="26"/>
      <c r="ACU63" s="26"/>
      <c r="ACV63" s="26"/>
      <c r="ACW63" s="26"/>
      <c r="ACX63" s="26"/>
      <c r="ACY63" s="26"/>
      <c r="ACZ63" s="26"/>
      <c r="ADA63" s="26"/>
      <c r="ADB63" s="26"/>
      <c r="ADC63" s="26"/>
      <c r="ADD63" s="26"/>
      <c r="ADE63" s="26"/>
      <c r="ADF63" s="26"/>
      <c r="ADG63" s="26"/>
      <c r="ADH63" s="26"/>
      <c r="ADI63" s="26"/>
      <c r="ADJ63" s="26"/>
      <c r="ADK63" s="26"/>
      <c r="ADL63" s="26"/>
      <c r="ADM63" s="26"/>
      <c r="ADN63" s="26"/>
      <c r="ADO63" s="26"/>
      <c r="ADP63" s="26"/>
      <c r="ADQ63" s="26"/>
      <c r="ADR63" s="26"/>
      <c r="ADS63" s="26"/>
      <c r="ADT63" s="26"/>
      <c r="ADU63" s="26"/>
      <c r="ADV63" s="26"/>
      <c r="ADW63" s="26"/>
      <c r="ADX63" s="26"/>
      <c r="ADY63" s="26"/>
      <c r="ADZ63" s="26"/>
      <c r="AEA63" s="26"/>
      <c r="AEB63" s="26"/>
      <c r="AEC63" s="26"/>
      <c r="AED63" s="26"/>
      <c r="AEE63" s="26"/>
      <c r="AEF63" s="26"/>
      <c r="AEG63" s="26"/>
      <c r="AEH63" s="26"/>
      <c r="AEI63" s="26"/>
      <c r="AEJ63" s="26"/>
      <c r="AEK63" s="26"/>
      <c r="AEL63" s="26"/>
      <c r="AEM63" s="26"/>
      <c r="AEN63" s="26"/>
      <c r="AEO63" s="26"/>
      <c r="AEP63" s="26"/>
      <c r="AEQ63" s="26"/>
      <c r="AER63" s="26"/>
      <c r="AES63" s="26"/>
      <c r="AET63" s="26"/>
      <c r="AEU63" s="26"/>
      <c r="AEV63" s="26"/>
      <c r="AEW63" s="26"/>
      <c r="AEX63" s="26"/>
      <c r="AEY63" s="26"/>
      <c r="AEZ63" s="26"/>
      <c r="AFA63" s="26"/>
      <c r="AFB63" s="26"/>
      <c r="AFC63" s="26"/>
      <c r="AFD63" s="26"/>
      <c r="AFE63" s="26"/>
      <c r="AFF63" s="26"/>
      <c r="AFG63" s="26"/>
      <c r="AFH63" s="26"/>
      <c r="AFI63" s="26"/>
      <c r="AFJ63" s="26"/>
      <c r="AFK63" s="26"/>
      <c r="AFL63" s="26"/>
      <c r="AFM63" s="26"/>
      <c r="AFN63" s="26"/>
      <c r="AFO63" s="26"/>
      <c r="AFP63" s="26"/>
      <c r="AFQ63" s="26"/>
      <c r="AFR63" s="26"/>
      <c r="AFS63" s="26"/>
      <c r="AFT63" s="26"/>
      <c r="AFU63" s="26"/>
      <c r="AFV63" s="26"/>
      <c r="AFW63" s="26"/>
      <c r="AFX63" s="26"/>
      <c r="AFY63" s="26"/>
      <c r="AFZ63" s="26"/>
      <c r="AGA63" s="26"/>
      <c r="AGB63" s="26"/>
      <c r="AGC63" s="26"/>
      <c r="AGD63" s="26"/>
      <c r="AGE63" s="26"/>
      <c r="AGF63" s="26"/>
      <c r="AGG63" s="26"/>
      <c r="AGH63" s="26"/>
      <c r="AGI63" s="26"/>
      <c r="AGJ63" s="26"/>
      <c r="AGK63" s="26"/>
      <c r="AGL63" s="26"/>
      <c r="AGM63" s="26"/>
      <c r="AGN63" s="26"/>
      <c r="AGO63" s="26"/>
      <c r="AGP63" s="26"/>
      <c r="AGQ63" s="26"/>
      <c r="AGR63" s="26"/>
      <c r="AGS63" s="26"/>
      <c r="AGT63" s="26"/>
      <c r="AGU63" s="26"/>
      <c r="AGV63" s="26"/>
      <c r="AGW63" s="26"/>
      <c r="AGX63" s="26"/>
      <c r="AGY63" s="26"/>
      <c r="AGZ63" s="26"/>
      <c r="AHA63" s="26"/>
      <c r="AHB63" s="26"/>
      <c r="AHC63" s="26"/>
      <c r="AHD63" s="26"/>
      <c r="AHE63" s="26"/>
      <c r="AHF63" s="26"/>
      <c r="AHG63" s="26"/>
      <c r="AHH63" s="26"/>
      <c r="AHI63" s="26"/>
      <c r="AHJ63" s="26"/>
      <c r="AHK63" s="26"/>
      <c r="AHL63" s="26"/>
      <c r="AHM63" s="26"/>
      <c r="AHN63" s="26"/>
      <c r="AHO63" s="26"/>
      <c r="AHP63" s="26"/>
      <c r="AHQ63" s="26"/>
      <c r="AHR63" s="26"/>
      <c r="AHS63" s="26"/>
      <c r="AHT63" s="26"/>
      <c r="AHU63" s="26"/>
      <c r="AHV63" s="26"/>
      <c r="AHW63" s="26"/>
      <c r="AHX63" s="26"/>
      <c r="AHY63" s="26"/>
      <c r="AHZ63" s="26"/>
      <c r="AIA63" s="26"/>
      <c r="AIB63" s="26"/>
      <c r="AIC63" s="26"/>
      <c r="AID63" s="26"/>
      <c r="AIE63" s="26"/>
      <c r="AIF63" s="26"/>
      <c r="AIG63" s="26"/>
      <c r="AIH63" s="26"/>
      <c r="AII63" s="26"/>
      <c r="AIJ63" s="26"/>
      <c r="AIK63" s="26"/>
      <c r="AIL63" s="26"/>
      <c r="AIM63" s="26"/>
      <c r="AIN63" s="26"/>
      <c r="AIO63" s="26"/>
      <c r="AIP63" s="26"/>
      <c r="AIQ63" s="26"/>
      <c r="AIR63" s="26"/>
      <c r="AIS63" s="26"/>
      <c r="AIT63" s="26"/>
      <c r="AIU63" s="26"/>
      <c r="AIV63" s="26"/>
      <c r="AIW63" s="26"/>
      <c r="AIX63" s="26"/>
      <c r="AIY63" s="26"/>
      <c r="AIZ63" s="26"/>
      <c r="AJA63" s="26"/>
      <c r="AJB63" s="26"/>
      <c r="AJC63" s="26"/>
      <c r="AJD63" s="26"/>
      <c r="AJE63" s="26"/>
      <c r="AJF63" s="26"/>
      <c r="AJG63" s="26"/>
      <c r="AJH63" s="26"/>
      <c r="AJI63" s="26"/>
      <c r="AJJ63" s="26"/>
      <c r="AJK63" s="26"/>
      <c r="AJL63" s="26"/>
      <c r="AJM63" s="26"/>
      <c r="AJN63" s="26"/>
      <c r="AJO63" s="26"/>
      <c r="AJP63" s="26"/>
      <c r="AJQ63" s="26"/>
      <c r="AJR63" s="26"/>
      <c r="AJS63" s="26"/>
      <c r="AJT63" s="26"/>
      <c r="AJU63" s="26"/>
      <c r="AJV63" s="26"/>
      <c r="AJW63" s="26"/>
      <c r="AJX63" s="26"/>
      <c r="AJY63" s="26"/>
      <c r="AJZ63" s="26"/>
      <c r="AKA63" s="26"/>
      <c r="AKB63" s="26"/>
      <c r="AKC63" s="26"/>
      <c r="AKD63" s="26"/>
      <c r="AKE63" s="26"/>
      <c r="AKF63" s="26"/>
      <c r="AKG63" s="26"/>
      <c r="AKH63" s="26"/>
      <c r="AKI63" s="26"/>
      <c r="AKJ63" s="26"/>
      <c r="AKK63" s="26"/>
      <c r="AKL63" s="26"/>
      <c r="AKM63" s="26"/>
      <c r="AKN63" s="26"/>
      <c r="AKO63" s="26"/>
      <c r="AKP63" s="26"/>
      <c r="AKQ63" s="26"/>
      <c r="AKR63" s="26"/>
      <c r="AKS63" s="26"/>
      <c r="AKT63" s="26"/>
      <c r="AKU63" s="26"/>
      <c r="AKV63" s="26"/>
      <c r="AKW63" s="26"/>
      <c r="AKX63" s="26"/>
      <c r="AKY63" s="26"/>
      <c r="AKZ63" s="26"/>
      <c r="ALA63" s="26"/>
      <c r="ALB63" s="26"/>
      <c r="ALC63" s="26"/>
      <c r="ALD63" s="26"/>
      <c r="ALE63" s="26"/>
      <c r="ALF63" s="26"/>
      <c r="ALG63" s="26"/>
      <c r="ALH63" s="26"/>
      <c r="ALI63" s="26"/>
      <c r="ALJ63" s="26"/>
      <c r="ALK63" s="26"/>
      <c r="ALL63" s="26"/>
      <c r="ALM63" s="26"/>
      <c r="ALN63" s="26"/>
      <c r="ALO63" s="26"/>
      <c r="ALP63" s="26"/>
      <c r="ALQ63" s="26"/>
      <c r="ALR63" s="26"/>
      <c r="ALS63" s="26"/>
      <c r="ALT63" s="26"/>
      <c r="ALU63" s="26"/>
      <c r="ALV63" s="26"/>
      <c r="ALW63" s="26"/>
      <c r="ALX63" s="26"/>
      <c r="ALY63" s="26"/>
      <c r="ALZ63" s="26"/>
      <c r="AMA63" s="26"/>
      <c r="AMB63" s="26"/>
      <c r="AMC63" s="26"/>
      <c r="AMD63" s="26"/>
      <c r="AME63" s="26"/>
      <c r="AMF63" s="26"/>
      <c r="AMG63" s="26"/>
      <c r="AMH63" s="26"/>
      <c r="AMI63" s="26"/>
      <c r="AMJ63" s="26"/>
      <c r="AMK63" s="26"/>
      <c r="AML63" s="26"/>
      <c r="AMM63" s="26"/>
      <c r="AMN63" s="26"/>
      <c r="AMO63" s="26"/>
      <c r="AMP63" s="26"/>
      <c r="AMQ63" s="26"/>
      <c r="AMR63" s="26"/>
      <c r="AMS63" s="26"/>
      <c r="AMT63" s="26"/>
      <c r="AMU63" s="26"/>
      <c r="AMV63" s="26"/>
      <c r="AMW63" s="26"/>
      <c r="AMX63" s="26"/>
      <c r="AMY63" s="26"/>
      <c r="AMZ63" s="26"/>
      <c r="ANA63" s="26"/>
      <c r="ANB63" s="26"/>
      <c r="ANC63" s="26"/>
      <c r="AND63" s="26"/>
      <c r="ANE63" s="26"/>
      <c r="ANF63" s="26"/>
      <c r="ANG63" s="26"/>
      <c r="ANH63" s="26"/>
      <c r="ANI63" s="26"/>
      <c r="ANJ63" s="26"/>
      <c r="ANK63" s="26"/>
      <c r="ANL63" s="26"/>
      <c r="ANM63" s="26"/>
      <c r="ANN63" s="26"/>
      <c r="ANO63" s="26"/>
      <c r="ANP63" s="26"/>
      <c r="ANQ63" s="26"/>
      <c r="ANR63" s="26"/>
      <c r="ANS63" s="26"/>
      <c r="ANT63" s="26"/>
      <c r="ANU63" s="26"/>
      <c r="ANV63" s="26"/>
      <c r="ANW63" s="26"/>
      <c r="ANX63" s="26"/>
      <c r="ANY63" s="26"/>
      <c r="ANZ63" s="26"/>
      <c r="AOA63" s="26"/>
      <c r="AOB63" s="26"/>
      <c r="AOC63" s="26"/>
      <c r="AOD63" s="26"/>
      <c r="AOE63" s="26"/>
      <c r="AOF63" s="26"/>
      <c r="AOG63" s="26"/>
      <c r="AOH63" s="26"/>
      <c r="AOI63" s="26"/>
      <c r="AOJ63" s="26"/>
      <c r="AOK63" s="26"/>
      <c r="AOL63" s="26"/>
      <c r="AOM63" s="26"/>
      <c r="AON63" s="26"/>
      <c r="AOO63" s="26"/>
      <c r="AOP63" s="26"/>
      <c r="AOQ63" s="26"/>
      <c r="AOR63" s="26"/>
      <c r="AOS63" s="26"/>
      <c r="AOT63" s="26"/>
      <c r="AOU63" s="26"/>
      <c r="AOV63" s="26"/>
      <c r="AOW63" s="26"/>
      <c r="AOX63" s="26"/>
      <c r="AOY63" s="26"/>
      <c r="AOZ63" s="26"/>
      <c r="APA63" s="26"/>
      <c r="APB63" s="26"/>
      <c r="APC63" s="26"/>
      <c r="APD63" s="26"/>
      <c r="APE63" s="26"/>
      <c r="APF63" s="26"/>
      <c r="APG63" s="26"/>
      <c r="APH63" s="26"/>
      <c r="API63" s="26"/>
      <c r="APJ63" s="26"/>
      <c r="APK63" s="26"/>
      <c r="APL63" s="26"/>
      <c r="APM63" s="26"/>
      <c r="APN63" s="26"/>
      <c r="APO63" s="26"/>
      <c r="APP63" s="26"/>
      <c r="APQ63" s="26"/>
      <c r="APR63" s="26"/>
      <c r="APS63" s="26"/>
      <c r="APT63" s="26"/>
      <c r="APU63" s="26"/>
      <c r="APV63" s="26"/>
      <c r="APW63" s="26"/>
      <c r="APX63" s="26"/>
      <c r="APY63" s="26"/>
      <c r="APZ63" s="26"/>
      <c r="AQA63" s="26"/>
      <c r="AQB63" s="26"/>
      <c r="AQC63" s="26"/>
      <c r="AQD63" s="26"/>
      <c r="AQE63" s="26"/>
      <c r="AQF63" s="26"/>
      <c r="AQG63" s="26"/>
      <c r="AQH63" s="26"/>
      <c r="AQI63" s="26"/>
      <c r="AQJ63" s="26"/>
      <c r="AQK63" s="26"/>
      <c r="AQL63" s="26"/>
      <c r="AQM63" s="26"/>
      <c r="AQN63" s="26"/>
      <c r="AQO63" s="26"/>
      <c r="AQP63" s="26"/>
      <c r="AQQ63" s="26"/>
      <c r="AQR63" s="26"/>
      <c r="AQS63" s="26"/>
      <c r="AQT63" s="26"/>
      <c r="AQU63" s="26"/>
      <c r="AQV63" s="26"/>
      <c r="AQW63" s="26"/>
      <c r="AQX63" s="26"/>
      <c r="AQY63" s="26"/>
      <c r="AQZ63" s="26"/>
      <c r="ARA63" s="26"/>
      <c r="ARB63" s="26"/>
      <c r="ARC63" s="26"/>
      <c r="ARD63" s="26"/>
      <c r="ARE63" s="26"/>
      <c r="ARF63" s="26"/>
      <c r="ARG63" s="26"/>
      <c r="ARH63" s="26"/>
      <c r="ARI63" s="26"/>
      <c r="ARJ63" s="26"/>
      <c r="ARK63" s="26"/>
      <c r="ARL63" s="26"/>
      <c r="ARM63" s="26"/>
      <c r="ARN63" s="26"/>
      <c r="ARO63" s="26"/>
      <c r="ARP63" s="26"/>
      <c r="ARQ63" s="26"/>
      <c r="ARR63" s="26"/>
      <c r="ARS63" s="26"/>
      <c r="ART63" s="26"/>
      <c r="ARU63" s="26"/>
      <c r="ARV63" s="26"/>
      <c r="ARW63" s="26"/>
      <c r="ARX63" s="26"/>
      <c r="ARY63" s="26"/>
      <c r="ARZ63" s="26"/>
      <c r="ASA63" s="26"/>
      <c r="ASB63" s="26"/>
      <c r="ASC63" s="26"/>
      <c r="ASD63" s="26"/>
      <c r="ASE63" s="26"/>
      <c r="ASF63" s="26"/>
      <c r="ASG63" s="26"/>
      <c r="ASH63" s="26"/>
      <c r="ASI63" s="26"/>
      <c r="ASJ63" s="26"/>
      <c r="ASK63" s="26"/>
      <c r="ASL63" s="26"/>
      <c r="ASM63" s="26"/>
      <c r="ASN63" s="26"/>
      <c r="ASO63" s="26"/>
      <c r="ASP63" s="26"/>
      <c r="ASQ63" s="26"/>
      <c r="ASR63" s="26"/>
      <c r="ASS63" s="26"/>
      <c r="AST63" s="26"/>
      <c r="ASU63" s="26"/>
      <c r="ASV63" s="26"/>
      <c r="ASW63" s="26"/>
      <c r="ASX63" s="26"/>
      <c r="ASY63" s="26"/>
      <c r="ASZ63" s="26"/>
      <c r="ATA63" s="26"/>
      <c r="ATB63" s="26"/>
      <c r="ATC63" s="26"/>
      <c r="ATD63" s="26"/>
      <c r="ATE63" s="26"/>
      <c r="ATF63" s="26"/>
      <c r="ATG63" s="26"/>
      <c r="ATH63" s="26"/>
      <c r="ATI63" s="26"/>
      <c r="ATJ63" s="26"/>
      <c r="ATK63" s="26"/>
      <c r="ATL63" s="26"/>
      <c r="ATM63" s="26"/>
      <c r="ATN63" s="26"/>
      <c r="ATO63" s="26"/>
      <c r="ATP63" s="26"/>
      <c r="ATQ63" s="26"/>
      <c r="ATR63" s="26"/>
      <c r="ATS63" s="26"/>
      <c r="ATT63" s="26"/>
      <c r="ATU63" s="26"/>
      <c r="ATV63" s="26"/>
      <c r="ATW63" s="26"/>
      <c r="ATX63" s="26"/>
      <c r="ATY63" s="26"/>
      <c r="ATZ63" s="26"/>
      <c r="AUA63" s="26"/>
      <c r="AUB63" s="26"/>
      <c r="AUC63" s="26"/>
      <c r="AUD63" s="26"/>
      <c r="AUE63" s="26"/>
      <c r="AUF63" s="26"/>
      <c r="AUG63" s="26"/>
      <c r="AUH63" s="26"/>
      <c r="AUI63" s="26"/>
      <c r="AUJ63" s="26"/>
      <c r="AUK63" s="26"/>
      <c r="AUL63" s="26"/>
      <c r="AUM63" s="26"/>
      <c r="AUN63" s="26"/>
      <c r="AUO63" s="26"/>
      <c r="AUP63" s="26"/>
      <c r="AUQ63" s="26"/>
      <c r="AUR63" s="26"/>
      <c r="AUS63" s="26"/>
      <c r="AUT63" s="26"/>
      <c r="AUU63" s="26"/>
      <c r="AUV63" s="26"/>
      <c r="AUW63" s="26"/>
      <c r="AUX63" s="26"/>
      <c r="AUY63" s="26"/>
      <c r="AUZ63" s="26"/>
      <c r="AVA63" s="26"/>
      <c r="AVB63" s="26"/>
      <c r="AVC63" s="26"/>
      <c r="AVD63" s="26"/>
      <c r="AVE63" s="26"/>
      <c r="AVF63" s="26"/>
      <c r="AVG63" s="26"/>
      <c r="AVH63" s="26"/>
      <c r="AVI63" s="26"/>
      <c r="AVJ63" s="26"/>
      <c r="AVK63" s="26"/>
      <c r="AVL63" s="26"/>
      <c r="AVM63" s="26"/>
      <c r="AVN63" s="26"/>
      <c r="AVO63" s="26"/>
      <c r="AVP63" s="26"/>
      <c r="AVQ63" s="26"/>
      <c r="AVR63" s="26"/>
      <c r="AVS63" s="26"/>
      <c r="AVT63" s="26"/>
      <c r="AVU63" s="26"/>
      <c r="AVV63" s="26"/>
      <c r="AVW63" s="26"/>
      <c r="AVX63" s="26"/>
      <c r="AVY63" s="26"/>
      <c r="AVZ63" s="26"/>
      <c r="AWA63" s="26"/>
      <c r="AWB63" s="26"/>
      <c r="AWC63" s="26"/>
      <c r="AWD63" s="26"/>
      <c r="AWE63" s="26"/>
      <c r="AWF63" s="26"/>
      <c r="AWG63" s="26"/>
      <c r="AWH63" s="26"/>
      <c r="AWI63" s="26"/>
      <c r="AWJ63" s="26"/>
      <c r="AWK63" s="26"/>
      <c r="AWL63" s="26"/>
      <c r="AWM63" s="26"/>
      <c r="AWN63" s="26"/>
      <c r="AWO63" s="26"/>
      <c r="AWP63" s="26"/>
      <c r="AWQ63" s="26"/>
      <c r="AWR63" s="26"/>
      <c r="AWS63" s="26"/>
      <c r="AWT63" s="26"/>
      <c r="AWU63" s="26"/>
      <c r="AWV63" s="26"/>
      <c r="AWW63" s="26"/>
      <c r="AWX63" s="26"/>
      <c r="AWY63" s="26"/>
      <c r="AWZ63" s="26"/>
      <c r="AXA63" s="26"/>
      <c r="AXB63" s="26"/>
      <c r="AXC63" s="26"/>
      <c r="AXD63" s="26"/>
      <c r="AXE63" s="26"/>
      <c r="AXF63" s="26"/>
      <c r="AXG63" s="26"/>
      <c r="AXH63" s="26"/>
      <c r="AXI63" s="26"/>
      <c r="AXJ63" s="26"/>
      <c r="AXK63" s="26"/>
      <c r="AXL63" s="26"/>
      <c r="AXM63" s="26"/>
      <c r="AXN63" s="26"/>
      <c r="AXO63" s="26"/>
      <c r="AXP63" s="26"/>
      <c r="AXQ63" s="26"/>
      <c r="AXR63" s="26"/>
      <c r="AXS63" s="26"/>
      <c r="AXT63" s="26"/>
      <c r="AXU63" s="26"/>
      <c r="AXV63" s="26"/>
      <c r="AXW63" s="26"/>
      <c r="AXX63" s="26"/>
      <c r="AXY63" s="26"/>
      <c r="AXZ63" s="26"/>
      <c r="AYA63" s="26"/>
      <c r="AYB63" s="26"/>
      <c r="AYC63" s="26"/>
      <c r="AYD63" s="26"/>
      <c r="AYE63" s="26"/>
      <c r="AYF63" s="26"/>
      <c r="AYG63" s="26"/>
      <c r="AYH63" s="26"/>
      <c r="AYI63" s="26"/>
      <c r="AYJ63" s="26"/>
      <c r="AYK63" s="26"/>
      <c r="AYL63" s="26"/>
      <c r="AYM63" s="26"/>
      <c r="AYN63" s="26"/>
      <c r="AYO63" s="26"/>
      <c r="AYP63" s="26"/>
      <c r="AYQ63" s="26"/>
      <c r="AYR63" s="26"/>
      <c r="AYS63" s="26"/>
      <c r="AYT63" s="26"/>
      <c r="AYU63" s="26"/>
      <c r="AYV63" s="26"/>
      <c r="AYW63" s="26"/>
      <c r="AYX63" s="26"/>
      <c r="AYY63" s="26"/>
      <c r="AYZ63" s="26"/>
      <c r="AZA63" s="26"/>
      <c r="AZB63" s="26"/>
      <c r="AZC63" s="26"/>
      <c r="AZD63" s="26"/>
      <c r="AZE63" s="26"/>
      <c r="AZF63" s="26"/>
      <c r="AZG63" s="26"/>
      <c r="AZH63" s="26"/>
      <c r="AZI63" s="26"/>
      <c r="AZJ63" s="26"/>
      <c r="AZK63" s="26"/>
      <c r="AZL63" s="26"/>
      <c r="AZM63" s="26"/>
      <c r="AZN63" s="26"/>
      <c r="AZO63" s="26"/>
      <c r="AZP63" s="26"/>
      <c r="AZQ63" s="26"/>
      <c r="AZR63" s="26"/>
      <c r="AZS63" s="26"/>
      <c r="AZT63" s="26"/>
      <c r="AZU63" s="26"/>
      <c r="AZV63" s="26"/>
      <c r="AZW63" s="26"/>
      <c r="AZX63" s="26"/>
      <c r="AZY63" s="26"/>
      <c r="AZZ63" s="26"/>
      <c r="BAA63" s="26"/>
      <c r="BAB63" s="26"/>
      <c r="BAC63" s="26"/>
      <c r="BAD63" s="26"/>
      <c r="BAE63" s="26"/>
      <c r="BAF63" s="26"/>
      <c r="BAG63" s="26"/>
      <c r="BAH63" s="26"/>
      <c r="BAI63" s="26"/>
      <c r="BAJ63" s="26"/>
      <c r="BAK63" s="26"/>
      <c r="BAL63" s="26"/>
      <c r="BAM63" s="26"/>
      <c r="BAN63" s="26"/>
      <c r="BAO63" s="26"/>
      <c r="BAP63" s="26"/>
      <c r="BAQ63" s="26"/>
      <c r="BAR63" s="26"/>
      <c r="BAS63" s="26"/>
      <c r="BAT63" s="26"/>
      <c r="BAU63" s="26"/>
      <c r="BAV63" s="26"/>
      <c r="BAW63" s="26"/>
      <c r="BAX63" s="26"/>
      <c r="BAY63" s="26"/>
      <c r="BAZ63" s="26"/>
      <c r="BBA63" s="26"/>
      <c r="BBB63" s="26"/>
      <c r="BBC63" s="26"/>
      <c r="BBD63" s="26"/>
      <c r="BBE63" s="26"/>
      <c r="BBF63" s="26"/>
      <c r="BBG63" s="26"/>
      <c r="BBH63" s="26"/>
      <c r="BBI63" s="26"/>
      <c r="BBJ63" s="26"/>
      <c r="BBK63" s="26"/>
      <c r="BBL63" s="26"/>
      <c r="BBM63" s="26"/>
      <c r="BBN63" s="26"/>
      <c r="BBO63" s="26"/>
      <c r="BBP63" s="26"/>
      <c r="BBQ63" s="26"/>
      <c r="BBR63" s="26"/>
      <c r="BBS63" s="26"/>
      <c r="BBT63" s="26"/>
      <c r="BBU63" s="26"/>
      <c r="BBV63" s="26"/>
      <c r="BBW63" s="26"/>
      <c r="BBX63" s="26"/>
      <c r="BBY63" s="26"/>
      <c r="BBZ63" s="26"/>
      <c r="BCA63" s="26"/>
      <c r="BCB63" s="26"/>
      <c r="BCC63" s="26"/>
      <c r="BCD63" s="26"/>
      <c r="BCE63" s="26"/>
      <c r="BCF63" s="26"/>
      <c r="BCG63" s="26"/>
      <c r="BCH63" s="26"/>
      <c r="BCI63" s="26"/>
      <c r="BCJ63" s="26"/>
      <c r="BCK63" s="26"/>
      <c r="BCL63" s="26"/>
      <c r="BCM63" s="26"/>
      <c r="BCN63" s="26"/>
      <c r="BCO63" s="26"/>
      <c r="BCP63" s="26"/>
      <c r="BCQ63" s="26"/>
      <c r="BCR63" s="26"/>
      <c r="BCS63" s="26"/>
      <c r="BCT63" s="26"/>
      <c r="BCU63" s="26"/>
      <c r="BCV63" s="26"/>
      <c r="BCW63" s="26"/>
      <c r="BCX63" s="26"/>
      <c r="BCY63" s="26"/>
      <c r="BCZ63" s="26"/>
      <c r="BDA63" s="26"/>
      <c r="BDB63" s="26"/>
      <c r="BDC63" s="26"/>
      <c r="BDD63" s="26"/>
      <c r="BDE63" s="26"/>
      <c r="BDF63" s="26"/>
      <c r="BDG63" s="26"/>
      <c r="BDH63" s="26"/>
      <c r="BDI63" s="26"/>
      <c r="BDJ63" s="26"/>
      <c r="BDK63" s="26"/>
      <c r="BDL63" s="26"/>
      <c r="BDM63" s="26"/>
      <c r="BDN63" s="26"/>
      <c r="BDO63" s="26"/>
      <c r="BDP63" s="26"/>
      <c r="BDQ63" s="26"/>
      <c r="BDR63" s="26"/>
      <c r="BDS63" s="26"/>
      <c r="BDT63" s="26"/>
      <c r="BDU63" s="26"/>
      <c r="BDV63" s="26"/>
      <c r="BDW63" s="26"/>
      <c r="BDX63" s="26"/>
      <c r="BDY63" s="26"/>
      <c r="BDZ63" s="26"/>
      <c r="BEA63" s="26"/>
      <c r="BEB63" s="26"/>
      <c r="BEC63" s="26"/>
      <c r="BED63" s="26"/>
      <c r="BEE63" s="26"/>
      <c r="BEF63" s="26"/>
      <c r="BEG63" s="26"/>
      <c r="BEH63" s="26"/>
      <c r="BEI63" s="26"/>
      <c r="BEJ63" s="26"/>
      <c r="BEK63" s="26"/>
      <c r="BEL63" s="26"/>
      <c r="BEM63" s="26"/>
      <c r="BEN63" s="26"/>
      <c r="BEO63" s="26"/>
      <c r="BEP63" s="26"/>
      <c r="BEQ63" s="26"/>
      <c r="BER63" s="26"/>
      <c r="BES63" s="26"/>
      <c r="BET63" s="26"/>
      <c r="BEU63" s="26"/>
      <c r="BEV63" s="26"/>
      <c r="BEW63" s="26"/>
      <c r="BEX63" s="26"/>
      <c r="BEY63" s="26"/>
      <c r="BEZ63" s="26"/>
      <c r="BFA63" s="26"/>
      <c r="BFB63" s="26"/>
      <c r="BFC63" s="26"/>
      <c r="BFD63" s="26"/>
      <c r="BFE63" s="26"/>
      <c r="BFF63" s="26"/>
      <c r="BFG63" s="26"/>
      <c r="BFH63" s="26"/>
      <c r="BFI63" s="26"/>
      <c r="BFJ63" s="26"/>
      <c r="BFK63" s="26"/>
      <c r="BFL63" s="26"/>
      <c r="BFM63" s="26"/>
      <c r="BFN63" s="26"/>
      <c r="BFO63" s="26"/>
      <c r="BFP63" s="26"/>
      <c r="BFQ63" s="26"/>
      <c r="BFR63" s="26"/>
      <c r="BFS63" s="26"/>
      <c r="BFT63" s="26"/>
      <c r="BFU63" s="26"/>
      <c r="BFV63" s="26"/>
      <c r="BFW63" s="26"/>
      <c r="BFX63" s="26"/>
      <c r="BFY63" s="26"/>
      <c r="BFZ63" s="26"/>
      <c r="BGA63" s="26"/>
      <c r="BGB63" s="26"/>
      <c r="BGC63" s="26"/>
      <c r="BGD63" s="26"/>
      <c r="BGE63" s="26"/>
      <c r="BGF63" s="26"/>
      <c r="BGG63" s="26"/>
      <c r="BGH63" s="26"/>
      <c r="BGI63" s="26"/>
      <c r="BGJ63" s="26"/>
      <c r="BGK63" s="26"/>
      <c r="BGL63" s="26"/>
      <c r="BGM63" s="26"/>
      <c r="BGN63" s="26"/>
      <c r="BGO63" s="26"/>
      <c r="BGP63" s="26"/>
      <c r="BGQ63" s="26"/>
      <c r="BGR63" s="26"/>
      <c r="BGS63" s="26"/>
      <c r="BGT63" s="26"/>
      <c r="BGU63" s="26"/>
      <c r="BGV63" s="26"/>
      <c r="BGW63" s="26"/>
      <c r="BGX63" s="26"/>
      <c r="BGY63" s="26"/>
      <c r="BGZ63" s="26"/>
      <c r="BHA63" s="26"/>
      <c r="BHB63" s="26"/>
      <c r="BHC63" s="26"/>
      <c r="BHD63" s="26"/>
      <c r="BHE63" s="26"/>
      <c r="BHF63" s="26"/>
      <c r="BHG63" s="26"/>
      <c r="BHH63" s="26"/>
      <c r="BHI63" s="26"/>
      <c r="BHJ63" s="26"/>
      <c r="BHK63" s="26"/>
      <c r="BHL63" s="26"/>
      <c r="BHM63" s="26"/>
      <c r="BHN63" s="26"/>
      <c r="BHO63" s="26"/>
      <c r="BHP63" s="26"/>
      <c r="BHQ63" s="26"/>
      <c r="BHR63" s="26"/>
      <c r="BHS63" s="26"/>
      <c r="BHT63" s="26"/>
      <c r="BHU63" s="26"/>
      <c r="BHV63" s="26"/>
      <c r="BHW63" s="26"/>
      <c r="BHX63" s="26"/>
      <c r="BHY63" s="26"/>
      <c r="BHZ63" s="26"/>
      <c r="BIA63" s="26"/>
      <c r="BIB63" s="26"/>
      <c r="BIC63" s="26"/>
      <c r="BID63" s="26"/>
      <c r="BIE63" s="26"/>
      <c r="BIF63" s="26"/>
      <c r="BIG63" s="26"/>
      <c r="BIH63" s="26"/>
      <c r="BII63" s="26"/>
      <c r="BIJ63" s="26"/>
      <c r="BIK63" s="26"/>
      <c r="BIL63" s="26"/>
      <c r="BIM63" s="26"/>
      <c r="BIN63" s="26"/>
      <c r="BIO63" s="26"/>
      <c r="BIP63" s="26"/>
      <c r="BIQ63" s="26"/>
      <c r="BIR63" s="26"/>
      <c r="BIS63" s="26"/>
      <c r="BIT63" s="26"/>
      <c r="BIU63" s="26"/>
      <c r="BIV63" s="26"/>
      <c r="BIW63" s="26"/>
      <c r="BIX63" s="26"/>
      <c r="BIY63" s="26"/>
      <c r="BIZ63" s="26"/>
      <c r="BJA63" s="26"/>
      <c r="BJB63" s="26"/>
      <c r="BJC63" s="26"/>
      <c r="BJD63" s="26"/>
      <c r="BJE63" s="26"/>
      <c r="BJF63" s="26"/>
      <c r="BJG63" s="26"/>
      <c r="BJH63" s="26"/>
      <c r="BJI63" s="26"/>
      <c r="BJJ63" s="26"/>
      <c r="BJK63" s="26"/>
      <c r="BJL63" s="26"/>
      <c r="BJM63" s="26"/>
      <c r="BJN63" s="26"/>
      <c r="BJO63" s="26"/>
      <c r="BJP63" s="26"/>
      <c r="BJQ63" s="26"/>
      <c r="BJR63" s="26"/>
      <c r="BJS63" s="26"/>
      <c r="BJT63" s="26"/>
      <c r="BJU63" s="26"/>
      <c r="BJV63" s="26"/>
      <c r="BJW63" s="26"/>
      <c r="BJX63" s="26"/>
      <c r="BJY63" s="26"/>
      <c r="BJZ63" s="26"/>
      <c r="BKA63" s="26"/>
      <c r="BKB63" s="26"/>
      <c r="BKC63" s="26"/>
      <c r="BKD63" s="26"/>
      <c r="BKE63" s="26"/>
      <c r="BKF63" s="26"/>
      <c r="BKG63" s="26"/>
      <c r="BKH63" s="26"/>
      <c r="BKI63" s="26"/>
      <c r="BKJ63" s="26"/>
      <c r="BKK63" s="26"/>
      <c r="BKL63" s="26"/>
      <c r="BKM63" s="26"/>
      <c r="BKN63" s="26"/>
      <c r="BKO63" s="26"/>
      <c r="BKP63" s="26"/>
      <c r="BKQ63" s="26"/>
      <c r="BKR63" s="26"/>
      <c r="BKS63" s="26"/>
      <c r="BKT63" s="26"/>
      <c r="BKU63" s="26"/>
      <c r="BKV63" s="26"/>
      <c r="BKW63" s="26"/>
      <c r="BKX63" s="26"/>
      <c r="BKY63" s="26"/>
      <c r="BKZ63" s="26"/>
      <c r="BLA63" s="26"/>
      <c r="BLB63" s="26"/>
      <c r="BLC63" s="26"/>
      <c r="BLD63" s="26"/>
      <c r="BLE63" s="26"/>
      <c r="BLF63" s="26"/>
      <c r="BLG63" s="26"/>
      <c r="BLH63" s="26"/>
      <c r="BLI63" s="26"/>
      <c r="BLJ63" s="26"/>
      <c r="BLK63" s="26"/>
      <c r="BLL63" s="26"/>
      <c r="BLM63" s="26"/>
      <c r="BLN63" s="26"/>
      <c r="BLO63" s="26"/>
      <c r="BLP63" s="26"/>
      <c r="BLQ63" s="26"/>
      <c r="BLR63" s="26"/>
      <c r="BLS63" s="26"/>
      <c r="BLT63" s="26"/>
      <c r="BLU63" s="26"/>
      <c r="BLV63" s="26"/>
      <c r="BLW63" s="26"/>
      <c r="BLX63" s="26"/>
      <c r="BLY63" s="26"/>
      <c r="BLZ63" s="26"/>
      <c r="BMA63" s="26"/>
      <c r="BMB63" s="26"/>
      <c r="BMC63" s="26"/>
      <c r="BMD63" s="26"/>
      <c r="BME63" s="26"/>
      <c r="BMF63" s="26"/>
      <c r="BMG63" s="26"/>
      <c r="BMH63" s="26"/>
      <c r="BMI63" s="26"/>
      <c r="BMJ63" s="26"/>
      <c r="BMK63" s="26"/>
      <c r="BML63" s="26"/>
      <c r="BMM63" s="26"/>
      <c r="BMN63" s="26"/>
      <c r="BMO63" s="26"/>
      <c r="BMP63" s="26"/>
      <c r="BMQ63" s="26"/>
      <c r="BMR63" s="26"/>
      <c r="BMS63" s="26"/>
      <c r="BMT63" s="26"/>
      <c r="BMU63" s="26"/>
      <c r="BMV63" s="26"/>
      <c r="BMW63" s="26"/>
      <c r="BMX63" s="26"/>
      <c r="BMY63" s="26"/>
      <c r="BMZ63" s="26"/>
      <c r="BNA63" s="26"/>
      <c r="BNB63" s="26"/>
      <c r="BNC63" s="26"/>
      <c r="BND63" s="26"/>
      <c r="BNE63" s="26"/>
      <c r="BNF63" s="26"/>
      <c r="BNG63" s="26"/>
      <c r="BNH63" s="26"/>
      <c r="BNI63" s="26"/>
      <c r="BNJ63" s="26"/>
      <c r="BNK63" s="26"/>
      <c r="BNL63" s="26"/>
      <c r="BNM63" s="26"/>
      <c r="BNN63" s="26"/>
      <c r="BNO63" s="26"/>
      <c r="BNP63" s="26"/>
      <c r="BNQ63" s="26"/>
      <c r="BNR63" s="26"/>
      <c r="BNS63" s="26"/>
      <c r="BNT63" s="26"/>
      <c r="BNU63" s="26"/>
      <c r="BNV63" s="26"/>
      <c r="BNW63" s="26"/>
      <c r="BNX63" s="26"/>
      <c r="BNY63" s="26"/>
      <c r="BNZ63" s="26"/>
      <c r="BOA63" s="26"/>
      <c r="BOB63" s="26"/>
      <c r="BOC63" s="26"/>
      <c r="BOD63" s="26"/>
      <c r="BOE63" s="26"/>
      <c r="BOF63" s="26"/>
      <c r="BOG63" s="26"/>
      <c r="BOH63" s="26"/>
      <c r="BOI63" s="26"/>
      <c r="BOJ63" s="26"/>
      <c r="BOK63" s="26"/>
      <c r="BOL63" s="26"/>
      <c r="BOM63" s="26"/>
      <c r="BON63" s="26"/>
      <c r="BOO63" s="26"/>
      <c r="BOP63" s="26"/>
      <c r="BOQ63" s="26"/>
      <c r="BOR63" s="26"/>
      <c r="BOS63" s="26"/>
      <c r="BOT63" s="26"/>
      <c r="BOU63" s="26"/>
      <c r="BOV63" s="26"/>
      <c r="BOW63" s="26"/>
      <c r="BOX63" s="26"/>
      <c r="BOY63" s="26"/>
      <c r="BOZ63" s="26"/>
      <c r="BPA63" s="26"/>
      <c r="BPB63" s="26"/>
      <c r="BPC63" s="26"/>
      <c r="BPD63" s="26"/>
      <c r="BPE63" s="26"/>
      <c r="BPF63" s="26"/>
      <c r="BPG63" s="26"/>
      <c r="BPH63" s="26"/>
      <c r="BPI63" s="26"/>
      <c r="BPJ63" s="26"/>
      <c r="BPK63" s="26"/>
      <c r="BPL63" s="26"/>
      <c r="BPM63" s="26"/>
      <c r="BPN63" s="26"/>
      <c r="BPO63" s="26"/>
      <c r="BPP63" s="26"/>
      <c r="BPQ63" s="26"/>
      <c r="BPR63" s="26"/>
      <c r="BPS63" s="26"/>
      <c r="BPT63" s="26"/>
      <c r="BPU63" s="26"/>
      <c r="BPV63" s="26"/>
      <c r="BPW63" s="26"/>
      <c r="BPX63" s="26"/>
      <c r="BPY63" s="26"/>
      <c r="BPZ63" s="26"/>
      <c r="BQA63" s="26"/>
      <c r="BQB63" s="26"/>
      <c r="BQC63" s="26"/>
      <c r="BQD63" s="26"/>
      <c r="BQE63" s="26"/>
      <c r="BQF63" s="26"/>
      <c r="BQG63" s="26"/>
      <c r="BQH63" s="26"/>
      <c r="BQI63" s="26"/>
      <c r="BQJ63" s="26"/>
      <c r="BQK63" s="26"/>
      <c r="BQL63" s="26"/>
      <c r="BQM63" s="26"/>
      <c r="BQN63" s="26"/>
      <c r="BQO63" s="26"/>
      <c r="BQP63" s="26"/>
      <c r="BQQ63" s="26"/>
      <c r="BQR63" s="26"/>
      <c r="BQS63" s="26"/>
      <c r="BQT63" s="26"/>
      <c r="BQU63" s="26"/>
      <c r="BQV63" s="26"/>
      <c r="BQW63" s="26"/>
      <c r="BQX63" s="26"/>
      <c r="BQY63" s="26"/>
      <c r="BQZ63" s="26"/>
      <c r="BRA63" s="26"/>
      <c r="BRB63" s="26"/>
      <c r="BRC63" s="26"/>
      <c r="BRD63" s="26"/>
      <c r="BRE63" s="26"/>
      <c r="BRF63" s="26"/>
      <c r="BRG63" s="26"/>
      <c r="BRH63" s="26"/>
      <c r="BRI63" s="26"/>
      <c r="BRJ63" s="26"/>
      <c r="BRK63" s="26"/>
      <c r="BRL63" s="26"/>
      <c r="BRM63" s="26"/>
      <c r="BRN63" s="26"/>
      <c r="BRO63" s="26"/>
      <c r="BRP63" s="26"/>
      <c r="BRQ63" s="26"/>
      <c r="BRR63" s="26"/>
      <c r="BRS63" s="26"/>
      <c r="BRT63" s="26"/>
      <c r="BRU63" s="26"/>
      <c r="BRV63" s="26"/>
      <c r="BRW63" s="26"/>
      <c r="BRX63" s="26"/>
      <c r="BRY63" s="26"/>
      <c r="BRZ63" s="26"/>
      <c r="BSA63" s="26"/>
      <c r="BSB63" s="26"/>
      <c r="BSC63" s="26"/>
      <c r="BSD63" s="26"/>
      <c r="BSE63" s="26"/>
      <c r="BSF63" s="26"/>
      <c r="BSG63" s="26"/>
      <c r="BSH63" s="26"/>
      <c r="BSI63" s="26"/>
      <c r="BSJ63" s="26"/>
      <c r="BSK63" s="26"/>
      <c r="BSL63" s="26"/>
      <c r="BSM63" s="26"/>
      <c r="BSN63" s="26"/>
      <c r="BSO63" s="26"/>
      <c r="BSP63" s="26"/>
      <c r="BSQ63" s="26"/>
      <c r="BSR63" s="26"/>
      <c r="BSS63" s="26"/>
      <c r="BST63" s="26"/>
      <c r="BSU63" s="26"/>
      <c r="BSV63" s="26"/>
      <c r="BSW63" s="26"/>
      <c r="BSX63" s="26"/>
      <c r="BSY63" s="26"/>
      <c r="BSZ63" s="26"/>
      <c r="BTA63" s="26"/>
      <c r="BTB63" s="26"/>
      <c r="BTC63" s="26"/>
      <c r="BTD63" s="26"/>
      <c r="BTE63" s="26"/>
      <c r="BTF63" s="26"/>
      <c r="BTG63" s="26"/>
      <c r="BTH63" s="26"/>
      <c r="BTI63" s="26"/>
      <c r="BTJ63" s="26"/>
      <c r="BTK63" s="26"/>
      <c r="BTL63" s="26"/>
      <c r="BTM63" s="26"/>
      <c r="BTN63" s="26"/>
      <c r="BTO63" s="26"/>
      <c r="BTP63" s="26"/>
      <c r="BTQ63" s="26"/>
      <c r="BTR63" s="26"/>
      <c r="BTS63" s="26"/>
      <c r="BTT63" s="26"/>
      <c r="BTU63" s="26"/>
      <c r="BTV63" s="26"/>
      <c r="BTW63" s="26"/>
      <c r="BTX63" s="26"/>
      <c r="BTY63" s="26"/>
      <c r="BTZ63" s="26"/>
      <c r="BUA63" s="26"/>
      <c r="BUB63" s="26"/>
      <c r="BUC63" s="26"/>
      <c r="BUD63" s="26"/>
      <c r="BUE63" s="26"/>
      <c r="BUF63" s="26"/>
      <c r="BUG63" s="26"/>
      <c r="BUH63" s="26"/>
      <c r="BUI63" s="26"/>
      <c r="BUJ63" s="26"/>
      <c r="BUK63" s="26"/>
      <c r="BUL63" s="26"/>
      <c r="BUM63" s="26"/>
      <c r="BUN63" s="26"/>
      <c r="BUO63" s="26"/>
      <c r="BUP63" s="26"/>
      <c r="BUQ63" s="26"/>
      <c r="BUR63" s="26"/>
      <c r="BUS63" s="26"/>
      <c r="BUT63" s="26"/>
      <c r="BUU63" s="26"/>
      <c r="BUV63" s="26"/>
      <c r="BUW63" s="26"/>
      <c r="BUX63" s="26"/>
      <c r="BUY63" s="26"/>
      <c r="BUZ63" s="26"/>
      <c r="BVA63" s="26"/>
      <c r="BVB63" s="26"/>
      <c r="BVC63" s="26"/>
      <c r="BVD63" s="26"/>
      <c r="BVE63" s="26"/>
      <c r="BVF63" s="26"/>
      <c r="BVG63" s="26"/>
      <c r="BVH63" s="26"/>
      <c r="BVI63" s="26"/>
      <c r="BVJ63" s="26"/>
      <c r="BVK63" s="26"/>
      <c r="BVL63" s="26"/>
      <c r="BVM63" s="26"/>
      <c r="BVN63" s="26"/>
      <c r="BVO63" s="26"/>
      <c r="BVP63" s="26"/>
      <c r="BVQ63" s="26"/>
      <c r="BVR63" s="26"/>
      <c r="BVS63" s="26"/>
      <c r="BVT63" s="26"/>
      <c r="BVU63" s="26"/>
      <c r="BVV63" s="26"/>
      <c r="BVW63" s="26"/>
      <c r="BVX63" s="26"/>
      <c r="BVY63" s="26"/>
      <c r="BVZ63" s="26"/>
      <c r="BWA63" s="26"/>
      <c r="BWB63" s="26"/>
      <c r="BWC63" s="26"/>
      <c r="BWD63" s="26"/>
      <c r="BWE63" s="26"/>
      <c r="BWF63" s="26"/>
      <c r="BWG63" s="26"/>
      <c r="BWH63" s="26"/>
      <c r="BWI63" s="26"/>
      <c r="BWJ63" s="26"/>
      <c r="BWK63" s="26"/>
      <c r="BWL63" s="26"/>
      <c r="BWM63" s="26"/>
      <c r="BWN63" s="26"/>
      <c r="BWO63" s="26"/>
      <c r="BWP63" s="26"/>
      <c r="BWQ63" s="26"/>
      <c r="BWR63" s="26"/>
      <c r="BWS63" s="26"/>
      <c r="BWT63" s="26"/>
      <c r="BWU63" s="26"/>
      <c r="BWV63" s="26"/>
      <c r="BWW63" s="26"/>
      <c r="BWX63" s="26"/>
      <c r="BWY63" s="26"/>
      <c r="BWZ63" s="26"/>
      <c r="BXA63" s="26"/>
      <c r="BXB63" s="26"/>
      <c r="BXC63" s="26"/>
      <c r="BXD63" s="26"/>
      <c r="BXE63" s="26"/>
      <c r="BXF63" s="26"/>
      <c r="BXG63" s="26"/>
      <c r="BXH63" s="26"/>
      <c r="BXI63" s="26"/>
      <c r="BXJ63" s="26"/>
      <c r="BXK63" s="26"/>
      <c r="BXL63" s="26"/>
      <c r="BXM63" s="26"/>
      <c r="BXN63" s="26"/>
      <c r="BXO63" s="26"/>
      <c r="BXP63" s="26"/>
      <c r="BXQ63" s="26"/>
      <c r="BXR63" s="26"/>
      <c r="BXS63" s="26"/>
      <c r="BXT63" s="26"/>
      <c r="BXU63" s="26"/>
      <c r="BXV63" s="26"/>
      <c r="BXW63" s="26"/>
      <c r="BXX63" s="26"/>
      <c r="BXY63" s="26"/>
      <c r="BXZ63" s="26"/>
      <c r="BYA63" s="26"/>
      <c r="BYB63" s="26"/>
      <c r="BYC63" s="26"/>
      <c r="BYD63" s="26"/>
      <c r="BYE63" s="26"/>
      <c r="BYF63" s="26"/>
      <c r="BYG63" s="26"/>
      <c r="BYH63" s="26"/>
      <c r="BYI63" s="26"/>
      <c r="BYJ63" s="26"/>
      <c r="BYK63" s="26"/>
      <c r="BYL63" s="26"/>
      <c r="BYM63" s="26"/>
      <c r="BYN63" s="26"/>
      <c r="BYO63" s="26"/>
      <c r="BYP63" s="26"/>
      <c r="BYQ63" s="26"/>
      <c r="BYR63" s="26"/>
      <c r="BYS63" s="26"/>
      <c r="BYT63" s="26"/>
      <c r="BYU63" s="26"/>
      <c r="BYV63" s="26"/>
      <c r="BYW63" s="26"/>
      <c r="BYX63" s="26"/>
      <c r="BYY63" s="26"/>
      <c r="BYZ63" s="26"/>
      <c r="BZA63" s="26"/>
      <c r="BZB63" s="26"/>
      <c r="BZC63" s="26"/>
      <c r="BZD63" s="26"/>
      <c r="BZE63" s="26"/>
      <c r="BZF63" s="26"/>
      <c r="BZG63" s="26"/>
      <c r="BZH63" s="26"/>
      <c r="BZI63" s="26"/>
      <c r="BZJ63" s="26"/>
      <c r="BZK63" s="26"/>
      <c r="BZL63" s="26"/>
      <c r="BZM63" s="26"/>
      <c r="BZN63" s="26"/>
      <c r="BZO63" s="26"/>
      <c r="BZP63" s="26"/>
      <c r="BZQ63" s="26"/>
      <c r="BZR63" s="26"/>
      <c r="BZS63" s="26"/>
      <c r="BZT63" s="26"/>
      <c r="BZU63" s="26"/>
      <c r="BZV63" s="26"/>
      <c r="BZW63" s="26"/>
      <c r="BZX63" s="26"/>
      <c r="BZY63" s="26"/>
      <c r="BZZ63" s="26"/>
      <c r="CAA63" s="26"/>
      <c r="CAB63" s="26"/>
      <c r="CAC63" s="26"/>
      <c r="CAD63" s="26"/>
      <c r="CAE63" s="26"/>
      <c r="CAF63" s="26"/>
      <c r="CAG63" s="26"/>
      <c r="CAH63" s="26"/>
      <c r="CAI63" s="26"/>
      <c r="CAJ63" s="26"/>
      <c r="CAK63" s="26"/>
      <c r="CAL63" s="26"/>
      <c r="CAM63" s="26"/>
      <c r="CAN63" s="26"/>
      <c r="CAO63" s="26"/>
      <c r="CAP63" s="26"/>
      <c r="CAQ63" s="26"/>
      <c r="CAR63" s="26"/>
      <c r="CAS63" s="26"/>
      <c r="CAT63" s="26"/>
      <c r="CAU63" s="26"/>
      <c r="CAV63" s="26"/>
      <c r="CAW63" s="26"/>
      <c r="CAX63" s="26"/>
      <c r="CAY63" s="26"/>
      <c r="CAZ63" s="26"/>
      <c r="CBA63" s="26"/>
      <c r="CBB63" s="26"/>
      <c r="CBC63" s="26"/>
      <c r="CBD63" s="26"/>
      <c r="CBE63" s="26"/>
      <c r="CBF63" s="26"/>
      <c r="CBG63" s="26"/>
      <c r="CBH63" s="26"/>
      <c r="CBI63" s="26"/>
      <c r="CBJ63" s="26"/>
      <c r="CBK63" s="26"/>
      <c r="CBL63" s="26"/>
      <c r="CBM63" s="26"/>
      <c r="CBN63" s="26"/>
      <c r="CBO63" s="26"/>
      <c r="CBP63" s="26"/>
      <c r="CBQ63" s="26"/>
      <c r="CBR63" s="26"/>
      <c r="CBS63" s="26"/>
      <c r="CBT63" s="26"/>
      <c r="CBU63" s="26"/>
      <c r="CBV63" s="26"/>
      <c r="CBW63" s="26"/>
      <c r="CBX63" s="26"/>
      <c r="CBY63" s="26"/>
      <c r="CBZ63" s="26"/>
      <c r="CCA63" s="26"/>
      <c r="CCB63" s="26"/>
      <c r="CCC63" s="26"/>
      <c r="CCD63" s="26"/>
      <c r="CCE63" s="26"/>
      <c r="CCF63" s="26"/>
      <c r="CCG63" s="26"/>
      <c r="CCH63" s="26"/>
      <c r="CCI63" s="26"/>
      <c r="CCJ63" s="26"/>
      <c r="CCK63" s="26"/>
      <c r="CCL63" s="26"/>
      <c r="CCM63" s="26"/>
      <c r="CCN63" s="26"/>
      <c r="CCO63" s="26"/>
      <c r="CCP63" s="26"/>
      <c r="CCQ63" s="26"/>
      <c r="CCR63" s="26"/>
      <c r="CCS63" s="26"/>
      <c r="CCT63" s="26"/>
      <c r="CCU63" s="26"/>
      <c r="CCV63" s="26"/>
      <c r="CCW63" s="26"/>
      <c r="CCX63" s="26"/>
      <c r="CCY63" s="26"/>
      <c r="CCZ63" s="26"/>
      <c r="CDA63" s="26"/>
      <c r="CDB63" s="26"/>
      <c r="CDC63" s="26"/>
      <c r="CDD63" s="26"/>
      <c r="CDE63" s="26"/>
      <c r="CDF63" s="26"/>
      <c r="CDG63" s="26"/>
      <c r="CDH63" s="26"/>
      <c r="CDI63" s="26"/>
      <c r="CDJ63" s="26"/>
      <c r="CDK63" s="26"/>
      <c r="CDL63" s="26"/>
      <c r="CDM63" s="26"/>
      <c r="CDN63" s="26"/>
      <c r="CDO63" s="26"/>
      <c r="CDP63" s="26"/>
      <c r="CDQ63" s="26"/>
      <c r="CDR63" s="26"/>
      <c r="CDS63" s="26"/>
      <c r="CDT63" s="26"/>
      <c r="CDU63" s="26"/>
      <c r="CDV63" s="26"/>
      <c r="CDW63" s="26"/>
      <c r="CDX63" s="26"/>
      <c r="CDY63" s="26"/>
      <c r="CDZ63" s="26"/>
      <c r="CEA63" s="26"/>
      <c r="CEB63" s="26"/>
      <c r="CEC63" s="26"/>
      <c r="CED63" s="26"/>
      <c r="CEE63" s="26"/>
      <c r="CEF63" s="26"/>
      <c r="CEG63" s="26"/>
      <c r="CEH63" s="26"/>
      <c r="CEI63" s="26"/>
      <c r="CEJ63" s="26"/>
      <c r="CEK63" s="26"/>
      <c r="CEL63" s="26"/>
      <c r="CEM63" s="26"/>
      <c r="CEN63" s="26"/>
      <c r="CEO63" s="26"/>
      <c r="CEP63" s="26"/>
      <c r="CEQ63" s="26"/>
      <c r="CER63" s="26"/>
      <c r="CES63" s="26"/>
      <c r="CET63" s="26"/>
      <c r="CEU63" s="26"/>
      <c r="CEV63" s="26"/>
      <c r="CEW63" s="26"/>
      <c r="CEX63" s="26"/>
      <c r="CEY63" s="26"/>
      <c r="CEZ63" s="26"/>
      <c r="CFA63" s="26"/>
      <c r="CFB63" s="26"/>
      <c r="CFC63" s="26"/>
      <c r="CFD63" s="26"/>
      <c r="CFE63" s="26"/>
      <c r="CFF63" s="26"/>
      <c r="CFG63" s="26"/>
      <c r="CFH63" s="26"/>
      <c r="CFI63" s="26"/>
      <c r="CFJ63" s="26"/>
      <c r="CFK63" s="26"/>
      <c r="CFL63" s="26"/>
      <c r="CFM63" s="26"/>
      <c r="CFN63" s="26"/>
      <c r="CFO63" s="26"/>
      <c r="CFP63" s="26"/>
      <c r="CFQ63" s="26"/>
      <c r="CFR63" s="26"/>
      <c r="CFS63" s="26"/>
      <c r="CFT63" s="26"/>
      <c r="CFU63" s="26"/>
      <c r="CFV63" s="26"/>
      <c r="CFW63" s="26"/>
      <c r="CFX63" s="26"/>
      <c r="CFY63" s="26"/>
      <c r="CFZ63" s="26"/>
      <c r="CGA63" s="26"/>
      <c r="CGB63" s="26"/>
      <c r="CGC63" s="26"/>
      <c r="CGD63" s="26"/>
      <c r="CGE63" s="26"/>
      <c r="CGF63" s="26"/>
      <c r="CGG63" s="26"/>
      <c r="CGH63" s="26"/>
      <c r="CGI63" s="26"/>
      <c r="CGJ63" s="26"/>
      <c r="CGK63" s="26"/>
      <c r="CGL63" s="26"/>
      <c r="CGM63" s="26"/>
      <c r="CGN63" s="26"/>
      <c r="CGO63" s="26"/>
      <c r="CGP63" s="26"/>
      <c r="CGQ63" s="26"/>
      <c r="CGR63" s="26"/>
      <c r="CGS63" s="26"/>
      <c r="CGT63" s="26"/>
      <c r="CGU63" s="26"/>
      <c r="CGV63" s="26"/>
      <c r="CGW63" s="26"/>
      <c r="CGX63" s="26"/>
      <c r="CGY63" s="26"/>
      <c r="CGZ63" s="26"/>
      <c r="CHA63" s="26"/>
      <c r="CHB63" s="26"/>
      <c r="CHC63" s="26"/>
      <c r="CHD63" s="26"/>
      <c r="CHE63" s="26"/>
      <c r="CHF63" s="26"/>
      <c r="CHG63" s="26"/>
      <c r="CHH63" s="26"/>
      <c r="CHI63" s="26"/>
      <c r="CHJ63" s="26"/>
      <c r="CHK63" s="26"/>
      <c r="CHL63" s="26"/>
      <c r="CHM63" s="26"/>
      <c r="CHN63" s="26"/>
      <c r="CHO63" s="26"/>
      <c r="CHP63" s="26"/>
      <c r="CHQ63" s="26"/>
      <c r="CHR63" s="26"/>
      <c r="CHS63" s="26"/>
      <c r="CHT63" s="26"/>
      <c r="CHU63" s="26"/>
      <c r="CHV63" s="26"/>
      <c r="CHW63" s="26"/>
      <c r="CHX63" s="26"/>
      <c r="CHY63" s="26"/>
      <c r="CHZ63" s="26"/>
      <c r="CIA63" s="26"/>
      <c r="CIB63" s="26"/>
      <c r="CIC63" s="26"/>
      <c r="CID63" s="26"/>
      <c r="CIE63" s="26"/>
      <c r="CIF63" s="26"/>
      <c r="CIG63" s="26"/>
      <c r="CIH63" s="26"/>
      <c r="CII63" s="26"/>
      <c r="CIJ63" s="26"/>
      <c r="CIK63" s="26"/>
      <c r="CIL63" s="26"/>
      <c r="CIM63" s="26"/>
      <c r="CIN63" s="26"/>
      <c r="CIO63" s="26"/>
      <c r="CIP63" s="26"/>
      <c r="CIQ63" s="26"/>
      <c r="CIR63" s="26"/>
      <c r="CIS63" s="26"/>
      <c r="CIT63" s="26"/>
      <c r="CIU63" s="26"/>
      <c r="CIV63" s="26"/>
      <c r="CIW63" s="26"/>
      <c r="CIX63" s="26"/>
      <c r="CIY63" s="26"/>
      <c r="CIZ63" s="26"/>
      <c r="CJA63" s="26"/>
      <c r="CJB63" s="26"/>
      <c r="CJC63" s="26"/>
      <c r="CJD63" s="26"/>
      <c r="CJE63" s="26"/>
      <c r="CJF63" s="26"/>
      <c r="CJG63" s="26"/>
      <c r="CJH63" s="26"/>
      <c r="CJI63" s="26"/>
      <c r="CJJ63" s="26"/>
      <c r="CJK63" s="26"/>
      <c r="CJL63" s="26"/>
      <c r="CJM63" s="26"/>
      <c r="CJN63" s="26"/>
      <c r="CJO63" s="26"/>
      <c r="CJP63" s="26"/>
      <c r="CJQ63" s="26"/>
      <c r="CJR63" s="26"/>
      <c r="CJS63" s="26"/>
      <c r="CJT63" s="26"/>
      <c r="CJU63" s="26"/>
      <c r="CJV63" s="26"/>
      <c r="CJW63" s="26"/>
      <c r="CJX63" s="26"/>
      <c r="CJY63" s="26"/>
      <c r="CJZ63" s="26"/>
      <c r="CKA63" s="26"/>
      <c r="CKB63" s="26"/>
      <c r="CKC63" s="26"/>
      <c r="CKD63" s="26"/>
      <c r="CKE63" s="26"/>
      <c r="CKF63" s="26"/>
      <c r="CKG63" s="26"/>
      <c r="CKH63" s="26"/>
      <c r="CKI63" s="26"/>
      <c r="CKJ63" s="26"/>
      <c r="CKK63" s="26"/>
      <c r="CKL63" s="26"/>
      <c r="CKM63" s="26"/>
      <c r="CKN63" s="26"/>
      <c r="CKO63" s="26"/>
      <c r="CKP63" s="26"/>
      <c r="CKQ63" s="26"/>
      <c r="CKR63" s="26"/>
      <c r="CKS63" s="26"/>
      <c r="CKT63" s="26"/>
      <c r="CKU63" s="26"/>
      <c r="CKV63" s="26"/>
      <c r="CKW63" s="26"/>
      <c r="CKX63" s="26"/>
      <c r="CKY63" s="26"/>
      <c r="CKZ63" s="26"/>
      <c r="CLA63" s="26"/>
      <c r="CLB63" s="26"/>
      <c r="CLC63" s="26"/>
      <c r="CLD63" s="26"/>
      <c r="CLE63" s="26"/>
      <c r="CLF63" s="26"/>
      <c r="CLG63" s="26"/>
      <c r="CLH63" s="26"/>
      <c r="CLI63" s="26"/>
      <c r="CLJ63" s="26"/>
      <c r="CLK63" s="26"/>
      <c r="CLL63" s="26"/>
      <c r="CLM63" s="26"/>
      <c r="CLN63" s="26"/>
      <c r="CLO63" s="26"/>
      <c r="CLP63" s="26"/>
      <c r="CLQ63" s="26"/>
      <c r="CLR63" s="26"/>
      <c r="CLS63" s="26"/>
      <c r="CLT63" s="26"/>
      <c r="CLU63" s="26"/>
      <c r="CLV63" s="26"/>
      <c r="CLW63" s="26"/>
      <c r="CLX63" s="26"/>
      <c r="CLY63" s="26"/>
      <c r="CLZ63" s="26"/>
      <c r="CMA63" s="26"/>
      <c r="CMB63" s="26"/>
      <c r="CMC63" s="26"/>
      <c r="CMD63" s="26"/>
      <c r="CME63" s="26"/>
      <c r="CMF63" s="26"/>
      <c r="CMG63" s="26"/>
      <c r="CMH63" s="26"/>
      <c r="CMI63" s="26"/>
      <c r="CMJ63" s="26"/>
      <c r="CMK63" s="26"/>
      <c r="CML63" s="26"/>
      <c r="CMM63" s="26"/>
      <c r="CMN63" s="26"/>
      <c r="CMO63" s="26"/>
      <c r="CMP63" s="26"/>
      <c r="CMQ63" s="26"/>
      <c r="CMR63" s="26"/>
      <c r="CMS63" s="26"/>
      <c r="CMT63" s="26"/>
      <c r="CMU63" s="26"/>
      <c r="CMV63" s="26"/>
      <c r="CMW63" s="26"/>
      <c r="CMX63" s="26"/>
      <c r="CMY63" s="26"/>
      <c r="CMZ63" s="26"/>
      <c r="CNA63" s="26"/>
      <c r="CNB63" s="26"/>
      <c r="CNC63" s="26"/>
      <c r="CND63" s="26"/>
      <c r="CNE63" s="26"/>
      <c r="CNF63" s="26"/>
      <c r="CNG63" s="26"/>
      <c r="CNH63" s="26"/>
      <c r="CNI63" s="26"/>
      <c r="CNJ63" s="26"/>
      <c r="CNK63" s="26"/>
      <c r="CNL63" s="26"/>
      <c r="CNM63" s="26"/>
      <c r="CNN63" s="26"/>
      <c r="CNO63" s="26"/>
      <c r="CNP63" s="26"/>
      <c r="CNQ63" s="26"/>
      <c r="CNR63" s="26"/>
      <c r="CNS63" s="26"/>
      <c r="CNT63" s="26"/>
      <c r="CNU63" s="26"/>
      <c r="CNV63" s="26"/>
      <c r="CNW63" s="26"/>
      <c r="CNX63" s="26"/>
      <c r="CNY63" s="26"/>
      <c r="CNZ63" s="26"/>
      <c r="COA63" s="26"/>
      <c r="COB63" s="26"/>
      <c r="COC63" s="26"/>
      <c r="COD63" s="26"/>
      <c r="COE63" s="26"/>
      <c r="COF63" s="26"/>
      <c r="COG63" s="26"/>
      <c r="COH63" s="26"/>
      <c r="COI63" s="26"/>
      <c r="COJ63" s="26"/>
      <c r="COK63" s="26"/>
      <c r="COL63" s="26"/>
      <c r="COM63" s="26"/>
      <c r="CON63" s="26"/>
      <c r="COO63" s="26"/>
      <c r="COP63" s="26"/>
      <c r="COQ63" s="26"/>
      <c r="COR63" s="26"/>
      <c r="COS63" s="26"/>
      <c r="COT63" s="26"/>
      <c r="COU63" s="26"/>
      <c r="COV63" s="26"/>
      <c r="COW63" s="26"/>
      <c r="COX63" s="26"/>
      <c r="COY63" s="26"/>
      <c r="COZ63" s="26"/>
      <c r="CPA63" s="26"/>
      <c r="CPB63" s="26"/>
      <c r="CPC63" s="26"/>
      <c r="CPD63" s="26"/>
      <c r="CPE63" s="26"/>
      <c r="CPF63" s="26"/>
      <c r="CPG63" s="26"/>
      <c r="CPH63" s="26"/>
      <c r="CPI63" s="26"/>
      <c r="CPJ63" s="26"/>
      <c r="CPK63" s="26"/>
      <c r="CPL63" s="26"/>
      <c r="CPM63" s="26"/>
      <c r="CPN63" s="26"/>
      <c r="CPO63" s="26"/>
      <c r="CPP63" s="26"/>
      <c r="CPQ63" s="26"/>
      <c r="CPR63" s="26"/>
      <c r="CPS63" s="26"/>
      <c r="CPT63" s="26"/>
      <c r="CPU63" s="26"/>
      <c r="CPV63" s="26"/>
      <c r="CPW63" s="26"/>
      <c r="CPX63" s="26"/>
      <c r="CPY63" s="26"/>
      <c r="CPZ63" s="26"/>
      <c r="CQA63" s="26"/>
      <c r="CQB63" s="26"/>
      <c r="CQC63" s="26"/>
      <c r="CQD63" s="26"/>
      <c r="CQE63" s="26"/>
      <c r="CQF63" s="26"/>
      <c r="CQG63" s="26"/>
      <c r="CQH63" s="26"/>
      <c r="CQI63" s="26"/>
      <c r="CQJ63" s="26"/>
      <c r="CQK63" s="26"/>
      <c r="CQL63" s="26"/>
      <c r="CQM63" s="26"/>
      <c r="CQN63" s="26"/>
      <c r="CQO63" s="26"/>
      <c r="CQP63" s="26"/>
      <c r="CQQ63" s="26"/>
      <c r="CQR63" s="26"/>
      <c r="CQS63" s="26"/>
      <c r="CQT63" s="26"/>
      <c r="CQU63" s="26"/>
      <c r="CQV63" s="26"/>
      <c r="CQW63" s="26"/>
      <c r="CQX63" s="26"/>
      <c r="CQY63" s="26"/>
      <c r="CQZ63" s="26"/>
      <c r="CRA63" s="26"/>
      <c r="CRB63" s="26"/>
      <c r="CRC63" s="26"/>
      <c r="CRD63" s="26"/>
      <c r="CRE63" s="26"/>
      <c r="CRF63" s="26"/>
      <c r="CRG63" s="26"/>
      <c r="CRH63" s="26"/>
      <c r="CRI63" s="26"/>
      <c r="CRJ63" s="26"/>
      <c r="CRK63" s="26"/>
      <c r="CRL63" s="26"/>
      <c r="CRM63" s="26"/>
      <c r="CRN63" s="26"/>
      <c r="CRO63" s="26"/>
      <c r="CRP63" s="26"/>
      <c r="CRQ63" s="26"/>
      <c r="CRR63" s="26"/>
      <c r="CRS63" s="26"/>
      <c r="CRT63" s="26"/>
      <c r="CRU63" s="26"/>
      <c r="CRV63" s="26"/>
      <c r="CRW63" s="26"/>
      <c r="CRX63" s="26"/>
      <c r="CRY63" s="26"/>
      <c r="CRZ63" s="26"/>
      <c r="CSA63" s="26"/>
      <c r="CSB63" s="26"/>
      <c r="CSC63" s="26"/>
      <c r="CSD63" s="26"/>
      <c r="CSE63" s="26"/>
      <c r="CSF63" s="26"/>
      <c r="CSG63" s="26"/>
      <c r="CSH63" s="26"/>
      <c r="CSI63" s="26"/>
      <c r="CSJ63" s="26"/>
      <c r="CSK63" s="26"/>
      <c r="CSL63" s="26"/>
      <c r="CSM63" s="26"/>
      <c r="CSN63" s="26"/>
      <c r="CSO63" s="26"/>
      <c r="CSP63" s="26"/>
      <c r="CSQ63" s="26"/>
      <c r="CSR63" s="26"/>
      <c r="CSS63" s="26"/>
      <c r="CST63" s="26"/>
      <c r="CSU63" s="26"/>
      <c r="CSV63" s="26"/>
      <c r="CSW63" s="26"/>
      <c r="CSX63" s="26"/>
      <c r="CSY63" s="26"/>
      <c r="CSZ63" s="26"/>
      <c r="CTA63" s="26"/>
      <c r="CTB63" s="26"/>
      <c r="CTC63" s="26"/>
      <c r="CTD63" s="26"/>
      <c r="CTE63" s="26"/>
      <c r="CTF63" s="26"/>
      <c r="CTG63" s="26"/>
      <c r="CTH63" s="26"/>
      <c r="CTI63" s="26"/>
      <c r="CTJ63" s="26"/>
      <c r="CTK63" s="26"/>
      <c r="CTL63" s="26"/>
      <c r="CTM63" s="26"/>
      <c r="CTN63" s="26"/>
      <c r="CTO63" s="26"/>
      <c r="CTP63" s="26"/>
      <c r="CTQ63" s="26"/>
      <c r="CTR63" s="26"/>
      <c r="CTS63" s="26"/>
      <c r="CTT63" s="26"/>
      <c r="CTU63" s="26"/>
      <c r="CTV63" s="26"/>
      <c r="CTW63" s="26"/>
      <c r="CTX63" s="26"/>
      <c r="CTY63" s="26"/>
      <c r="CTZ63" s="26"/>
      <c r="CUA63" s="26"/>
      <c r="CUB63" s="26"/>
      <c r="CUC63" s="26"/>
      <c r="CUD63" s="26"/>
      <c r="CUE63" s="26"/>
      <c r="CUF63" s="26"/>
      <c r="CUG63" s="26"/>
      <c r="CUH63" s="26"/>
      <c r="CUI63" s="26"/>
      <c r="CUJ63" s="26"/>
      <c r="CUK63" s="26"/>
      <c r="CUL63" s="26"/>
      <c r="CUM63" s="26"/>
      <c r="CUN63" s="26"/>
      <c r="CUO63" s="26"/>
      <c r="CUP63" s="26"/>
      <c r="CUQ63" s="26"/>
      <c r="CUR63" s="26"/>
      <c r="CUS63" s="26"/>
      <c r="CUT63" s="26"/>
      <c r="CUU63" s="26"/>
      <c r="CUV63" s="26"/>
      <c r="CUW63" s="26"/>
      <c r="CUX63" s="26"/>
      <c r="CUY63" s="26"/>
      <c r="CUZ63" s="26"/>
      <c r="CVA63" s="26"/>
      <c r="CVB63" s="26"/>
      <c r="CVC63" s="26"/>
      <c r="CVD63" s="26"/>
      <c r="CVE63" s="26"/>
      <c r="CVF63" s="26"/>
      <c r="CVG63" s="26"/>
      <c r="CVH63" s="26"/>
      <c r="CVI63" s="26"/>
      <c r="CVJ63" s="26"/>
      <c r="CVK63" s="26"/>
      <c r="CVL63" s="26"/>
      <c r="CVM63" s="26"/>
      <c r="CVN63" s="26"/>
      <c r="CVO63" s="26"/>
      <c r="CVP63" s="26"/>
      <c r="CVQ63" s="26"/>
      <c r="CVR63" s="26"/>
      <c r="CVS63" s="26"/>
      <c r="CVT63" s="26"/>
      <c r="CVU63" s="26"/>
      <c r="CVV63" s="26"/>
      <c r="CVW63" s="26"/>
      <c r="CVX63" s="26"/>
      <c r="CVY63" s="26"/>
      <c r="CVZ63" s="26"/>
      <c r="CWA63" s="26"/>
      <c r="CWB63" s="26"/>
      <c r="CWC63" s="26"/>
      <c r="CWD63" s="26"/>
      <c r="CWE63" s="26"/>
      <c r="CWF63" s="26"/>
      <c r="CWG63" s="26"/>
      <c r="CWH63" s="26"/>
      <c r="CWI63" s="26"/>
      <c r="CWJ63" s="26"/>
      <c r="CWK63" s="26"/>
      <c r="CWL63" s="26"/>
      <c r="CWM63" s="26"/>
      <c r="CWN63" s="26"/>
      <c r="CWO63" s="26"/>
      <c r="CWP63" s="26"/>
      <c r="CWQ63" s="26"/>
      <c r="CWR63" s="26"/>
      <c r="CWS63" s="26"/>
      <c r="CWT63" s="26"/>
      <c r="CWU63" s="26"/>
      <c r="CWV63" s="26"/>
      <c r="CWW63" s="26"/>
      <c r="CWX63" s="26"/>
      <c r="CWY63" s="26"/>
      <c r="CWZ63" s="26"/>
      <c r="CXA63" s="26"/>
      <c r="CXB63" s="26"/>
      <c r="CXC63" s="26"/>
      <c r="CXD63" s="26"/>
      <c r="CXE63" s="26"/>
      <c r="CXF63" s="26"/>
      <c r="CXG63" s="26"/>
      <c r="CXH63" s="26"/>
      <c r="CXI63" s="26"/>
      <c r="CXJ63" s="26"/>
      <c r="CXK63" s="26"/>
      <c r="CXL63" s="26"/>
      <c r="CXM63" s="26"/>
      <c r="CXN63" s="26"/>
      <c r="CXO63" s="26"/>
      <c r="CXP63" s="26"/>
      <c r="CXQ63" s="26"/>
      <c r="CXR63" s="26"/>
      <c r="CXS63" s="26"/>
      <c r="CXT63" s="26"/>
      <c r="CXU63" s="26"/>
      <c r="CXV63" s="26"/>
      <c r="CXW63" s="26"/>
      <c r="CXX63" s="26"/>
      <c r="CXY63" s="26"/>
      <c r="CXZ63" s="26"/>
      <c r="CYA63" s="26"/>
      <c r="CYB63" s="26"/>
      <c r="CYC63" s="26"/>
      <c r="CYD63" s="26"/>
      <c r="CYE63" s="26"/>
      <c r="CYF63" s="26"/>
      <c r="CYG63" s="26"/>
      <c r="CYH63" s="26"/>
      <c r="CYI63" s="26"/>
      <c r="CYJ63" s="26"/>
      <c r="CYK63" s="26"/>
      <c r="CYL63" s="26"/>
      <c r="CYM63" s="26"/>
      <c r="CYN63" s="26"/>
      <c r="CYO63" s="26"/>
      <c r="CYP63" s="26"/>
      <c r="CYQ63" s="26"/>
      <c r="CYR63" s="26"/>
      <c r="CYS63" s="26"/>
      <c r="CYT63" s="26"/>
      <c r="CYU63" s="26"/>
      <c r="CYV63" s="26"/>
      <c r="CYW63" s="26"/>
      <c r="CYX63" s="26"/>
      <c r="CYY63" s="26"/>
      <c r="CYZ63" s="26"/>
      <c r="CZA63" s="26"/>
      <c r="CZB63" s="26"/>
      <c r="CZC63" s="26"/>
      <c r="CZD63" s="26"/>
      <c r="CZE63" s="26"/>
      <c r="CZF63" s="26"/>
      <c r="CZG63" s="26"/>
      <c r="CZH63" s="26"/>
      <c r="CZI63" s="26"/>
      <c r="CZJ63" s="26"/>
      <c r="CZK63" s="26"/>
      <c r="CZL63" s="26"/>
      <c r="CZM63" s="26"/>
      <c r="CZN63" s="26"/>
      <c r="CZO63" s="26"/>
      <c r="CZP63" s="26"/>
      <c r="CZQ63" s="26"/>
      <c r="CZR63" s="26"/>
      <c r="CZS63" s="26"/>
      <c r="CZT63" s="26"/>
      <c r="CZU63" s="26"/>
      <c r="CZV63" s="26"/>
      <c r="CZW63" s="26"/>
      <c r="CZX63" s="26"/>
      <c r="CZY63" s="26"/>
      <c r="CZZ63" s="26"/>
      <c r="DAA63" s="26"/>
      <c r="DAB63" s="26"/>
      <c r="DAC63" s="26"/>
      <c r="DAD63" s="26"/>
      <c r="DAE63" s="26"/>
      <c r="DAF63" s="26"/>
      <c r="DAG63" s="26"/>
      <c r="DAH63" s="26"/>
      <c r="DAI63" s="26"/>
      <c r="DAJ63" s="26"/>
      <c r="DAK63" s="26"/>
      <c r="DAL63" s="26"/>
      <c r="DAM63" s="26"/>
      <c r="DAN63" s="26"/>
      <c r="DAO63" s="26"/>
      <c r="DAP63" s="26"/>
      <c r="DAQ63" s="26"/>
      <c r="DAR63" s="26"/>
      <c r="DAS63" s="26"/>
      <c r="DAT63" s="26"/>
      <c r="DAU63" s="26"/>
      <c r="DAV63" s="26"/>
      <c r="DAW63" s="26"/>
      <c r="DAX63" s="26"/>
      <c r="DAY63" s="26"/>
      <c r="DAZ63" s="26"/>
      <c r="DBA63" s="26"/>
      <c r="DBB63" s="26"/>
      <c r="DBC63" s="26"/>
      <c r="DBD63" s="26"/>
      <c r="DBE63" s="26"/>
      <c r="DBF63" s="26"/>
      <c r="DBG63" s="26"/>
      <c r="DBH63" s="26"/>
      <c r="DBI63" s="26"/>
      <c r="DBJ63" s="26"/>
      <c r="DBK63" s="26"/>
      <c r="DBL63" s="26"/>
      <c r="DBM63" s="26"/>
      <c r="DBN63" s="26"/>
      <c r="DBO63" s="26"/>
      <c r="DBP63" s="26"/>
      <c r="DBQ63" s="26"/>
      <c r="DBR63" s="26"/>
      <c r="DBS63" s="26"/>
      <c r="DBT63" s="26"/>
      <c r="DBU63" s="26"/>
      <c r="DBV63" s="26"/>
      <c r="DBW63" s="26"/>
      <c r="DBX63" s="26"/>
      <c r="DBY63" s="26"/>
      <c r="DBZ63" s="26"/>
      <c r="DCA63" s="26"/>
      <c r="DCB63" s="26"/>
      <c r="DCC63" s="26"/>
      <c r="DCD63" s="26"/>
      <c r="DCE63" s="26"/>
      <c r="DCF63" s="26"/>
      <c r="DCG63" s="26"/>
      <c r="DCH63" s="26"/>
      <c r="DCI63" s="26"/>
      <c r="DCJ63" s="26"/>
      <c r="DCK63" s="26"/>
      <c r="DCL63" s="26"/>
      <c r="DCM63" s="26"/>
      <c r="DCN63" s="26"/>
      <c r="DCO63" s="26"/>
      <c r="DCP63" s="26"/>
      <c r="DCQ63" s="26"/>
      <c r="DCR63" s="26"/>
      <c r="DCS63" s="26"/>
      <c r="DCT63" s="26"/>
      <c r="DCU63" s="26"/>
      <c r="DCV63" s="26"/>
      <c r="DCW63" s="26"/>
      <c r="DCX63" s="26"/>
      <c r="DCY63" s="26"/>
      <c r="DCZ63" s="26"/>
      <c r="DDA63" s="26"/>
      <c r="DDB63" s="26"/>
      <c r="DDC63" s="26"/>
      <c r="DDD63" s="26"/>
      <c r="DDE63" s="26"/>
      <c r="DDF63" s="26"/>
      <c r="DDG63" s="26"/>
      <c r="DDH63" s="26"/>
      <c r="DDI63" s="26"/>
      <c r="DDJ63" s="26"/>
      <c r="DDK63" s="26"/>
      <c r="DDL63" s="26"/>
      <c r="DDM63" s="26"/>
      <c r="DDN63" s="26"/>
      <c r="DDO63" s="26"/>
      <c r="DDP63" s="26"/>
      <c r="DDQ63" s="26"/>
      <c r="DDR63" s="26"/>
      <c r="DDS63" s="26"/>
      <c r="DDT63" s="26"/>
      <c r="DDU63" s="26"/>
      <c r="DDV63" s="26"/>
      <c r="DDW63" s="26"/>
      <c r="DDX63" s="26"/>
      <c r="DDY63" s="26"/>
      <c r="DDZ63" s="26"/>
      <c r="DEA63" s="26"/>
      <c r="DEB63" s="26"/>
      <c r="DEC63" s="26"/>
      <c r="DED63" s="26"/>
      <c r="DEE63" s="26"/>
      <c r="DEF63" s="26"/>
      <c r="DEG63" s="26"/>
      <c r="DEH63" s="26"/>
      <c r="DEI63" s="26"/>
      <c r="DEJ63" s="26"/>
      <c r="DEK63" s="26"/>
      <c r="DEL63" s="26"/>
      <c r="DEM63" s="26"/>
      <c r="DEN63" s="26"/>
      <c r="DEO63" s="26"/>
      <c r="DEP63" s="26"/>
      <c r="DEQ63" s="26"/>
      <c r="DER63" s="26"/>
      <c r="DES63" s="26"/>
      <c r="DET63" s="26"/>
      <c r="DEU63" s="26"/>
      <c r="DEV63" s="26"/>
      <c r="DEW63" s="26"/>
      <c r="DEX63" s="26"/>
      <c r="DEY63" s="26"/>
      <c r="DEZ63" s="26"/>
      <c r="DFA63" s="26"/>
      <c r="DFB63" s="26"/>
      <c r="DFC63" s="26"/>
      <c r="DFD63" s="26"/>
      <c r="DFE63" s="26"/>
      <c r="DFF63" s="26"/>
      <c r="DFG63" s="26"/>
      <c r="DFH63" s="26"/>
      <c r="DFI63" s="26"/>
      <c r="DFJ63" s="26"/>
      <c r="DFK63" s="26"/>
      <c r="DFL63" s="26"/>
      <c r="DFM63" s="26"/>
      <c r="DFN63" s="26"/>
      <c r="DFO63" s="26"/>
      <c r="DFP63" s="26"/>
      <c r="DFQ63" s="26"/>
      <c r="DFR63" s="26"/>
      <c r="DFS63" s="26"/>
      <c r="DFT63" s="26"/>
      <c r="DFU63" s="26"/>
      <c r="DFV63" s="26"/>
      <c r="DFW63" s="26"/>
      <c r="DFX63" s="26"/>
      <c r="DFY63" s="26"/>
      <c r="DFZ63" s="26"/>
      <c r="DGA63" s="26"/>
      <c r="DGB63" s="26"/>
      <c r="DGC63" s="26"/>
      <c r="DGD63" s="26"/>
      <c r="DGE63" s="26"/>
      <c r="DGF63" s="26"/>
      <c r="DGG63" s="26"/>
      <c r="DGH63" s="26"/>
      <c r="DGI63" s="26"/>
      <c r="DGJ63" s="26"/>
      <c r="DGK63" s="26"/>
      <c r="DGL63" s="26"/>
      <c r="DGM63" s="26"/>
      <c r="DGN63" s="26"/>
      <c r="DGO63" s="26"/>
      <c r="DGP63" s="26"/>
      <c r="DGQ63" s="26"/>
      <c r="DGR63" s="26"/>
      <c r="DGS63" s="26"/>
      <c r="DGT63" s="26"/>
      <c r="DGU63" s="26"/>
      <c r="DGV63" s="26"/>
      <c r="DGW63" s="26"/>
      <c r="DGX63" s="26"/>
      <c r="DGY63" s="26"/>
      <c r="DGZ63" s="26"/>
      <c r="DHA63" s="26"/>
      <c r="DHB63" s="26"/>
      <c r="DHC63" s="26"/>
      <c r="DHD63" s="26"/>
      <c r="DHE63" s="26"/>
      <c r="DHF63" s="26"/>
      <c r="DHG63" s="26"/>
      <c r="DHH63" s="26"/>
      <c r="DHI63" s="26"/>
      <c r="DHJ63" s="26"/>
      <c r="DHK63" s="26"/>
      <c r="DHL63" s="26"/>
      <c r="DHM63" s="26"/>
      <c r="DHN63" s="26"/>
      <c r="DHO63" s="26"/>
      <c r="DHP63" s="26"/>
      <c r="DHQ63" s="26"/>
      <c r="DHR63" s="26"/>
      <c r="DHS63" s="26"/>
      <c r="DHT63" s="26"/>
      <c r="DHU63" s="26"/>
      <c r="DHV63" s="26"/>
      <c r="DHW63" s="26"/>
      <c r="DHX63" s="26"/>
      <c r="DHY63" s="26"/>
      <c r="DHZ63" s="26"/>
      <c r="DIA63" s="26"/>
      <c r="DIB63" s="26"/>
      <c r="DIC63" s="26"/>
      <c r="DID63" s="26"/>
      <c r="DIE63" s="26"/>
      <c r="DIF63" s="26"/>
      <c r="DIG63" s="26"/>
      <c r="DIH63" s="26"/>
      <c r="DII63" s="26"/>
      <c r="DIJ63" s="26"/>
      <c r="DIK63" s="26"/>
      <c r="DIL63" s="26"/>
      <c r="DIM63" s="26"/>
      <c r="DIN63" s="26"/>
      <c r="DIO63" s="26"/>
      <c r="DIP63" s="26"/>
      <c r="DIQ63" s="26"/>
      <c r="DIR63" s="26"/>
      <c r="DIS63" s="26"/>
      <c r="DIT63" s="26"/>
      <c r="DIU63" s="26"/>
      <c r="DIV63" s="26"/>
      <c r="DIW63" s="26"/>
      <c r="DIX63" s="26"/>
      <c r="DIY63" s="26"/>
      <c r="DIZ63" s="26"/>
      <c r="DJA63" s="26"/>
      <c r="DJB63" s="26"/>
      <c r="DJC63" s="26"/>
      <c r="DJD63" s="26"/>
      <c r="DJE63" s="26"/>
      <c r="DJF63" s="26"/>
      <c r="DJG63" s="26"/>
      <c r="DJH63" s="26"/>
      <c r="DJI63" s="26"/>
      <c r="DJJ63" s="26"/>
      <c r="DJK63" s="26"/>
      <c r="DJL63" s="26"/>
      <c r="DJM63" s="26"/>
      <c r="DJN63" s="26"/>
      <c r="DJO63" s="26"/>
      <c r="DJP63" s="26"/>
      <c r="DJQ63" s="26"/>
      <c r="DJR63" s="26"/>
      <c r="DJS63" s="26"/>
      <c r="DJT63" s="26"/>
      <c r="DJU63" s="26"/>
      <c r="DJV63" s="26"/>
      <c r="DJW63" s="26"/>
      <c r="DJX63" s="26"/>
      <c r="DJY63" s="26"/>
      <c r="DJZ63" s="26"/>
      <c r="DKA63" s="26"/>
      <c r="DKB63" s="26"/>
      <c r="DKC63" s="26"/>
      <c r="DKD63" s="26"/>
      <c r="DKE63" s="26"/>
      <c r="DKF63" s="26"/>
      <c r="DKG63" s="26"/>
      <c r="DKH63" s="26"/>
      <c r="DKI63" s="26"/>
      <c r="DKJ63" s="26"/>
      <c r="DKK63" s="26"/>
      <c r="DKL63" s="26"/>
      <c r="DKM63" s="26"/>
      <c r="DKN63" s="26"/>
      <c r="DKO63" s="26"/>
      <c r="DKP63" s="26"/>
      <c r="DKQ63" s="26"/>
      <c r="DKR63" s="26"/>
      <c r="DKS63" s="26"/>
      <c r="DKT63" s="26"/>
      <c r="DKU63" s="26"/>
      <c r="DKV63" s="26"/>
      <c r="DKW63" s="26"/>
      <c r="DKX63" s="26"/>
      <c r="DKY63" s="26"/>
      <c r="DKZ63" s="26"/>
      <c r="DLA63" s="26"/>
      <c r="DLB63" s="26"/>
      <c r="DLC63" s="26"/>
      <c r="DLD63" s="26"/>
      <c r="DLE63" s="26"/>
      <c r="DLF63" s="26"/>
      <c r="DLG63" s="26"/>
      <c r="DLH63" s="26"/>
      <c r="DLI63" s="26"/>
      <c r="DLJ63" s="26"/>
      <c r="DLK63" s="26"/>
      <c r="DLL63" s="26"/>
      <c r="DLM63" s="26"/>
      <c r="DLN63" s="26"/>
      <c r="DLO63" s="26"/>
      <c r="DLP63" s="26"/>
      <c r="DLQ63" s="26"/>
      <c r="DLR63" s="26"/>
      <c r="DLS63" s="26"/>
      <c r="DLT63" s="26"/>
      <c r="DLU63" s="26"/>
      <c r="DLV63" s="26"/>
      <c r="DLW63" s="26"/>
      <c r="DLX63" s="26"/>
      <c r="DLY63" s="26"/>
      <c r="DLZ63" s="26"/>
      <c r="DMA63" s="26"/>
      <c r="DMB63" s="26"/>
      <c r="DMC63" s="26"/>
      <c r="DMD63" s="26"/>
      <c r="DME63" s="26"/>
      <c r="DMF63" s="26"/>
      <c r="DMG63" s="26"/>
      <c r="DMH63" s="26"/>
      <c r="DMI63" s="26"/>
      <c r="DMJ63" s="26"/>
      <c r="DMK63" s="26"/>
      <c r="DML63" s="26"/>
      <c r="DMM63" s="26"/>
      <c r="DMN63" s="26"/>
      <c r="DMO63" s="26"/>
      <c r="DMP63" s="26"/>
      <c r="DMQ63" s="26"/>
      <c r="DMR63" s="26"/>
      <c r="DMS63" s="26"/>
      <c r="DMT63" s="26"/>
      <c r="DMU63" s="26"/>
      <c r="DMV63" s="26"/>
      <c r="DMW63" s="26"/>
      <c r="DMX63" s="26"/>
      <c r="DMY63" s="26"/>
      <c r="DMZ63" s="26"/>
      <c r="DNA63" s="26"/>
      <c r="DNB63" s="26"/>
      <c r="DNC63" s="26"/>
      <c r="DND63" s="26"/>
      <c r="DNE63" s="26"/>
      <c r="DNF63" s="26"/>
      <c r="DNG63" s="26"/>
      <c r="DNH63" s="26"/>
      <c r="DNI63" s="26"/>
      <c r="DNJ63" s="26"/>
      <c r="DNK63" s="26"/>
      <c r="DNL63" s="26"/>
      <c r="DNM63" s="26"/>
      <c r="DNN63" s="26"/>
      <c r="DNO63" s="26"/>
      <c r="DNP63" s="26"/>
      <c r="DNQ63" s="26"/>
      <c r="DNR63" s="26"/>
      <c r="DNS63" s="26"/>
      <c r="DNT63" s="26"/>
      <c r="DNU63" s="26"/>
      <c r="DNV63" s="26"/>
      <c r="DNW63" s="26"/>
      <c r="DNX63" s="26"/>
      <c r="DNY63" s="26"/>
      <c r="DNZ63" s="26"/>
      <c r="DOA63" s="26"/>
      <c r="DOB63" s="26"/>
      <c r="DOC63" s="26"/>
      <c r="DOD63" s="26"/>
      <c r="DOE63" s="26"/>
      <c r="DOF63" s="26"/>
      <c r="DOG63" s="26"/>
      <c r="DOH63" s="26"/>
      <c r="DOI63" s="26"/>
      <c r="DOJ63" s="26"/>
      <c r="DOK63" s="26"/>
      <c r="DOL63" s="26"/>
      <c r="DOM63" s="26"/>
      <c r="DON63" s="26"/>
      <c r="DOO63" s="26"/>
      <c r="DOP63" s="26"/>
      <c r="DOQ63" s="26"/>
      <c r="DOR63" s="26"/>
      <c r="DOS63" s="26"/>
      <c r="DOT63" s="26"/>
      <c r="DOU63" s="26"/>
      <c r="DOV63" s="26"/>
      <c r="DOW63" s="26"/>
      <c r="DOX63" s="26"/>
      <c r="DOY63" s="26"/>
      <c r="DOZ63" s="26"/>
      <c r="DPA63" s="26"/>
      <c r="DPB63" s="26"/>
      <c r="DPC63" s="26"/>
      <c r="DPD63" s="26"/>
      <c r="DPE63" s="26"/>
      <c r="DPF63" s="26"/>
      <c r="DPG63" s="26"/>
      <c r="DPH63" s="26"/>
      <c r="DPI63" s="26"/>
      <c r="DPJ63" s="26"/>
      <c r="DPK63" s="26"/>
      <c r="DPL63" s="26"/>
      <c r="DPM63" s="26"/>
      <c r="DPN63" s="26"/>
      <c r="DPO63" s="26"/>
      <c r="DPP63" s="26"/>
      <c r="DPQ63" s="26"/>
      <c r="DPR63" s="26"/>
      <c r="DPS63" s="26"/>
      <c r="DPT63" s="26"/>
      <c r="DPU63" s="26"/>
      <c r="DPV63" s="26"/>
      <c r="DPW63" s="26"/>
      <c r="DPX63" s="26"/>
      <c r="DPY63" s="26"/>
      <c r="DPZ63" s="26"/>
      <c r="DQA63" s="26"/>
      <c r="DQB63" s="26"/>
      <c r="DQC63" s="26"/>
      <c r="DQD63" s="26"/>
      <c r="DQE63" s="26"/>
      <c r="DQF63" s="26"/>
      <c r="DQG63" s="26"/>
      <c r="DQH63" s="26"/>
      <c r="DQI63" s="26"/>
      <c r="DQJ63" s="26"/>
      <c r="DQK63" s="26"/>
      <c r="DQL63" s="26"/>
      <c r="DQM63" s="26"/>
      <c r="DQN63" s="26"/>
      <c r="DQO63" s="26"/>
      <c r="DQP63" s="26"/>
      <c r="DQQ63" s="26"/>
      <c r="DQR63" s="26"/>
      <c r="DQS63" s="26"/>
      <c r="DQT63" s="26"/>
      <c r="DQU63" s="26"/>
      <c r="DQV63" s="26"/>
      <c r="DQW63" s="26"/>
      <c r="DQX63" s="26"/>
      <c r="DQY63" s="26"/>
      <c r="DQZ63" s="26"/>
      <c r="DRA63" s="26"/>
      <c r="DRB63" s="26"/>
      <c r="DRC63" s="26"/>
      <c r="DRD63" s="26"/>
      <c r="DRE63" s="26"/>
      <c r="DRF63" s="26"/>
      <c r="DRG63" s="26"/>
      <c r="DRH63" s="26"/>
      <c r="DRI63" s="26"/>
      <c r="DRJ63" s="26"/>
      <c r="DRK63" s="26"/>
      <c r="DRL63" s="26"/>
      <c r="DRM63" s="26"/>
      <c r="DRN63" s="26"/>
      <c r="DRO63" s="26"/>
      <c r="DRP63" s="26"/>
      <c r="DRQ63" s="26"/>
      <c r="DRR63" s="26"/>
      <c r="DRS63" s="26"/>
      <c r="DRT63" s="26"/>
      <c r="DRU63" s="26"/>
      <c r="DRV63" s="26"/>
      <c r="DRW63" s="26"/>
      <c r="DRX63" s="26"/>
      <c r="DRY63" s="26"/>
      <c r="DRZ63" s="26"/>
      <c r="DSA63" s="26"/>
      <c r="DSB63" s="26"/>
      <c r="DSC63" s="26"/>
      <c r="DSD63" s="26"/>
      <c r="DSE63" s="26"/>
      <c r="DSF63" s="26"/>
      <c r="DSG63" s="26"/>
      <c r="DSH63" s="26"/>
      <c r="DSI63" s="26"/>
      <c r="DSJ63" s="26"/>
      <c r="DSK63" s="26"/>
      <c r="DSL63" s="26"/>
      <c r="DSM63" s="26"/>
      <c r="DSN63" s="26"/>
      <c r="DSO63" s="26"/>
      <c r="DSP63" s="26"/>
      <c r="DSQ63" s="26"/>
      <c r="DSR63" s="26"/>
      <c r="DSS63" s="26"/>
      <c r="DST63" s="26"/>
      <c r="DSU63" s="26"/>
      <c r="DSV63" s="26"/>
      <c r="DSW63" s="26"/>
      <c r="DSX63" s="26"/>
      <c r="DSY63" s="26"/>
      <c r="DSZ63" s="26"/>
      <c r="DTA63" s="26"/>
      <c r="DTB63" s="26"/>
      <c r="DTC63" s="26"/>
      <c r="DTD63" s="26"/>
      <c r="DTE63" s="26"/>
      <c r="DTF63" s="26"/>
      <c r="DTG63" s="26"/>
      <c r="DTH63" s="26"/>
      <c r="DTI63" s="26"/>
      <c r="DTJ63" s="26"/>
      <c r="DTK63" s="26"/>
      <c r="DTL63" s="26"/>
      <c r="DTM63" s="26"/>
      <c r="DTN63" s="26"/>
      <c r="DTO63" s="26"/>
      <c r="DTP63" s="26"/>
      <c r="DTQ63" s="26"/>
      <c r="DTR63" s="26"/>
      <c r="DTS63" s="26"/>
      <c r="DTT63" s="26"/>
      <c r="DTU63" s="26"/>
      <c r="DTV63" s="26"/>
      <c r="DTW63" s="26"/>
      <c r="DTX63" s="26"/>
      <c r="DTY63" s="26"/>
      <c r="DTZ63" s="26"/>
      <c r="DUA63" s="26"/>
      <c r="DUB63" s="26"/>
      <c r="DUC63" s="26"/>
      <c r="DUD63" s="26"/>
      <c r="DUE63" s="26"/>
      <c r="DUF63" s="26"/>
      <c r="DUG63" s="26"/>
      <c r="DUH63" s="26"/>
      <c r="DUI63" s="26"/>
      <c r="DUJ63" s="26"/>
      <c r="DUK63" s="26"/>
      <c r="DUL63" s="26"/>
      <c r="DUM63" s="26"/>
      <c r="DUN63" s="26"/>
      <c r="DUO63" s="26"/>
      <c r="DUP63" s="26"/>
      <c r="DUQ63" s="26"/>
      <c r="DUR63" s="26"/>
      <c r="DUS63" s="26"/>
      <c r="DUT63" s="26"/>
      <c r="DUU63" s="26"/>
      <c r="DUV63" s="26"/>
      <c r="DUW63" s="26"/>
      <c r="DUX63" s="26"/>
      <c r="DUY63" s="26"/>
      <c r="DUZ63" s="26"/>
      <c r="DVA63" s="26"/>
      <c r="DVB63" s="26"/>
      <c r="DVC63" s="26"/>
      <c r="DVD63" s="26"/>
      <c r="DVE63" s="26"/>
      <c r="DVF63" s="26"/>
      <c r="DVG63" s="26"/>
      <c r="DVH63" s="26"/>
      <c r="DVI63" s="26"/>
      <c r="DVJ63" s="26"/>
      <c r="DVK63" s="26"/>
      <c r="DVL63" s="26"/>
      <c r="DVM63" s="26"/>
      <c r="DVN63" s="26"/>
      <c r="DVO63" s="26"/>
      <c r="DVP63" s="26"/>
      <c r="DVQ63" s="26"/>
      <c r="DVR63" s="26"/>
      <c r="DVS63" s="26"/>
      <c r="DVT63" s="26"/>
      <c r="DVU63" s="26"/>
      <c r="DVV63" s="26"/>
      <c r="DVW63" s="26"/>
      <c r="DVX63" s="26"/>
      <c r="DVY63" s="26"/>
      <c r="DVZ63" s="26"/>
      <c r="DWA63" s="26"/>
      <c r="DWB63" s="26"/>
      <c r="DWC63" s="26"/>
      <c r="DWD63" s="26"/>
      <c r="DWE63" s="26"/>
      <c r="DWF63" s="26"/>
      <c r="DWG63" s="26"/>
      <c r="DWH63" s="26"/>
      <c r="DWI63" s="26"/>
      <c r="DWJ63" s="26"/>
      <c r="DWK63" s="26"/>
      <c r="DWL63" s="26"/>
      <c r="DWM63" s="26"/>
      <c r="DWN63" s="26"/>
      <c r="DWO63" s="26"/>
      <c r="DWP63" s="26"/>
      <c r="DWQ63" s="26"/>
      <c r="DWR63" s="26"/>
      <c r="DWS63" s="26"/>
      <c r="DWT63" s="26"/>
      <c r="DWU63" s="26"/>
      <c r="DWV63" s="26"/>
      <c r="DWW63" s="26"/>
      <c r="DWX63" s="26"/>
      <c r="DWY63" s="26"/>
      <c r="DWZ63" s="26"/>
      <c r="DXA63" s="26"/>
      <c r="DXB63" s="26"/>
      <c r="DXC63" s="26"/>
      <c r="DXD63" s="26"/>
      <c r="DXE63" s="26"/>
      <c r="DXF63" s="26"/>
      <c r="DXG63" s="26"/>
      <c r="DXH63" s="26"/>
      <c r="DXI63" s="26"/>
      <c r="DXJ63" s="26"/>
      <c r="DXK63" s="26"/>
      <c r="DXL63" s="26"/>
      <c r="DXM63" s="26"/>
      <c r="DXN63" s="26"/>
      <c r="DXO63" s="26"/>
      <c r="DXP63" s="26"/>
      <c r="DXQ63" s="26"/>
      <c r="DXR63" s="26"/>
      <c r="DXS63" s="26"/>
      <c r="DXT63" s="26"/>
      <c r="DXU63" s="26"/>
      <c r="DXV63" s="26"/>
      <c r="DXW63" s="26"/>
      <c r="DXX63" s="26"/>
      <c r="DXY63" s="26"/>
      <c r="DXZ63" s="26"/>
      <c r="DYA63" s="26"/>
      <c r="DYB63" s="26"/>
      <c r="DYC63" s="26"/>
      <c r="DYD63" s="26"/>
      <c r="DYE63" s="26"/>
      <c r="DYF63" s="26"/>
      <c r="DYG63" s="26"/>
      <c r="DYH63" s="26"/>
      <c r="DYI63" s="26"/>
      <c r="DYJ63" s="26"/>
      <c r="DYK63" s="26"/>
      <c r="DYL63" s="26"/>
      <c r="DYM63" s="26"/>
      <c r="DYN63" s="26"/>
      <c r="DYO63" s="26"/>
      <c r="DYP63" s="26"/>
      <c r="DYQ63" s="26"/>
      <c r="DYR63" s="26"/>
      <c r="DYS63" s="26"/>
      <c r="DYT63" s="26"/>
      <c r="DYU63" s="26"/>
      <c r="DYV63" s="26"/>
      <c r="DYW63" s="26"/>
      <c r="DYX63" s="26"/>
      <c r="DYY63" s="26"/>
      <c r="DYZ63" s="26"/>
      <c r="DZA63" s="26"/>
      <c r="DZB63" s="26"/>
      <c r="DZC63" s="26"/>
      <c r="DZD63" s="26"/>
      <c r="DZE63" s="26"/>
      <c r="DZF63" s="26"/>
      <c r="DZG63" s="26"/>
      <c r="DZH63" s="26"/>
      <c r="DZI63" s="26"/>
      <c r="DZJ63" s="26"/>
      <c r="DZK63" s="26"/>
      <c r="DZL63" s="26"/>
      <c r="DZM63" s="26"/>
      <c r="DZN63" s="26"/>
      <c r="DZO63" s="26"/>
      <c r="DZP63" s="26"/>
      <c r="DZQ63" s="26"/>
      <c r="DZR63" s="26"/>
      <c r="DZS63" s="26"/>
      <c r="DZT63" s="26"/>
      <c r="DZU63" s="26"/>
      <c r="DZV63" s="26"/>
      <c r="DZW63" s="26"/>
      <c r="DZX63" s="26"/>
      <c r="DZY63" s="26"/>
      <c r="DZZ63" s="26"/>
      <c r="EAA63" s="26"/>
      <c r="EAB63" s="26"/>
      <c r="EAC63" s="26"/>
      <c r="EAD63" s="26"/>
      <c r="EAE63" s="26"/>
      <c r="EAF63" s="26"/>
      <c r="EAG63" s="26"/>
      <c r="EAH63" s="26"/>
      <c r="EAI63" s="26"/>
      <c r="EAJ63" s="26"/>
      <c r="EAK63" s="26"/>
      <c r="EAL63" s="26"/>
      <c r="EAM63" s="26"/>
      <c r="EAN63" s="26"/>
      <c r="EAO63" s="26"/>
      <c r="EAP63" s="26"/>
      <c r="EAQ63" s="26"/>
      <c r="EAR63" s="26"/>
      <c r="EAS63" s="26"/>
      <c r="EAT63" s="26"/>
      <c r="EAU63" s="26"/>
      <c r="EAV63" s="26"/>
      <c r="EAW63" s="26"/>
      <c r="EAX63" s="26"/>
      <c r="EAY63" s="26"/>
      <c r="EAZ63" s="26"/>
      <c r="EBA63" s="26"/>
      <c r="EBB63" s="26"/>
      <c r="EBC63" s="26"/>
      <c r="EBD63" s="26"/>
      <c r="EBE63" s="26"/>
      <c r="EBF63" s="26"/>
      <c r="EBG63" s="26"/>
      <c r="EBH63" s="26"/>
      <c r="EBI63" s="26"/>
      <c r="EBJ63" s="26"/>
      <c r="EBK63" s="26"/>
      <c r="EBL63" s="26"/>
      <c r="EBM63" s="26"/>
      <c r="EBN63" s="26"/>
      <c r="EBO63" s="26"/>
      <c r="EBP63" s="26"/>
      <c r="EBQ63" s="26"/>
      <c r="EBR63" s="26"/>
      <c r="EBS63" s="26"/>
      <c r="EBT63" s="26"/>
      <c r="EBU63" s="26"/>
      <c r="EBV63" s="26"/>
      <c r="EBW63" s="26"/>
      <c r="EBX63" s="26"/>
      <c r="EBY63" s="26"/>
      <c r="EBZ63" s="26"/>
      <c r="ECA63" s="26"/>
      <c r="ECB63" s="26"/>
      <c r="ECC63" s="26"/>
      <c r="ECD63" s="26"/>
      <c r="ECE63" s="26"/>
      <c r="ECF63" s="26"/>
      <c r="ECG63" s="26"/>
      <c r="ECH63" s="26"/>
      <c r="ECI63" s="26"/>
      <c r="ECJ63" s="26"/>
      <c r="ECK63" s="26"/>
      <c r="ECL63" s="26"/>
      <c r="ECM63" s="26"/>
      <c r="ECN63" s="26"/>
      <c r="ECO63" s="26"/>
      <c r="ECP63" s="26"/>
      <c r="ECQ63" s="26"/>
      <c r="ECR63" s="26"/>
      <c r="ECS63" s="26"/>
      <c r="ECT63" s="26"/>
      <c r="ECU63" s="26"/>
      <c r="ECV63" s="26"/>
      <c r="ECW63" s="26"/>
      <c r="ECX63" s="26"/>
      <c r="ECY63" s="26"/>
      <c r="ECZ63" s="26"/>
      <c r="EDA63" s="26"/>
      <c r="EDB63" s="26"/>
      <c r="EDC63" s="26"/>
      <c r="EDD63" s="26"/>
      <c r="EDE63" s="26"/>
      <c r="EDF63" s="26"/>
      <c r="EDG63" s="26"/>
      <c r="EDH63" s="26"/>
      <c r="EDI63" s="26"/>
      <c r="EDJ63" s="26"/>
      <c r="EDK63" s="26"/>
      <c r="EDL63" s="26"/>
      <c r="EDM63" s="26"/>
      <c r="EDN63" s="26"/>
      <c r="EDO63" s="26"/>
      <c r="EDP63" s="26"/>
      <c r="EDQ63" s="26"/>
      <c r="EDR63" s="26"/>
      <c r="EDS63" s="26"/>
      <c r="EDT63" s="26"/>
      <c r="EDU63" s="26"/>
      <c r="EDV63" s="26"/>
      <c r="EDW63" s="26"/>
      <c r="EDX63" s="26"/>
      <c r="EDY63" s="26"/>
      <c r="EDZ63" s="26"/>
      <c r="EEA63" s="26"/>
      <c r="EEB63" s="26"/>
      <c r="EEC63" s="26"/>
      <c r="EED63" s="26"/>
      <c r="EEE63" s="26"/>
      <c r="EEF63" s="26"/>
      <c r="EEG63" s="26"/>
      <c r="EEH63" s="26"/>
      <c r="EEI63" s="26"/>
      <c r="EEJ63" s="26"/>
      <c r="EEK63" s="26"/>
      <c r="EEL63" s="26"/>
      <c r="EEM63" s="26"/>
      <c r="EEN63" s="26"/>
      <c r="EEO63" s="26"/>
      <c r="EEP63" s="26"/>
      <c r="EEQ63" s="26"/>
      <c r="EER63" s="26"/>
      <c r="EES63" s="26"/>
      <c r="EET63" s="26"/>
      <c r="EEU63" s="26"/>
      <c r="EEV63" s="26"/>
      <c r="EEW63" s="26"/>
      <c r="EEX63" s="26"/>
      <c r="EEY63" s="26"/>
      <c r="EEZ63" s="26"/>
      <c r="EFA63" s="26"/>
      <c r="EFB63" s="26"/>
      <c r="EFC63" s="26"/>
      <c r="EFD63" s="26"/>
      <c r="EFE63" s="26"/>
      <c r="EFF63" s="26"/>
      <c r="EFG63" s="26"/>
      <c r="EFH63" s="26"/>
      <c r="EFI63" s="26"/>
      <c r="EFJ63" s="26"/>
      <c r="EFK63" s="26"/>
      <c r="EFL63" s="26"/>
      <c r="EFM63" s="26"/>
      <c r="EFN63" s="26"/>
      <c r="EFO63" s="26"/>
      <c r="EFP63" s="26"/>
      <c r="EFQ63" s="26"/>
      <c r="EFR63" s="26"/>
      <c r="EFS63" s="26"/>
      <c r="EFT63" s="26"/>
      <c r="EFU63" s="26"/>
      <c r="EFV63" s="26"/>
      <c r="EFW63" s="26"/>
      <c r="EFX63" s="26"/>
      <c r="EFY63" s="26"/>
      <c r="EFZ63" s="26"/>
      <c r="EGA63" s="26"/>
      <c r="EGB63" s="26"/>
      <c r="EGC63" s="26"/>
      <c r="EGD63" s="26"/>
      <c r="EGE63" s="26"/>
      <c r="EGF63" s="26"/>
      <c r="EGG63" s="26"/>
      <c r="EGH63" s="26"/>
      <c r="EGI63" s="26"/>
      <c r="EGJ63" s="26"/>
      <c r="EGK63" s="26"/>
      <c r="EGL63" s="26"/>
      <c r="EGM63" s="26"/>
      <c r="EGN63" s="26"/>
      <c r="EGO63" s="26"/>
      <c r="EGP63" s="26"/>
      <c r="EGQ63" s="26"/>
      <c r="EGR63" s="26"/>
      <c r="EGS63" s="26"/>
      <c r="EGT63" s="26"/>
      <c r="EGU63" s="26"/>
      <c r="EGV63" s="26"/>
      <c r="EGW63" s="26"/>
      <c r="EGX63" s="26"/>
      <c r="EGY63" s="26"/>
      <c r="EGZ63" s="26"/>
      <c r="EHA63" s="26"/>
      <c r="EHB63" s="26"/>
      <c r="EHC63" s="26"/>
      <c r="EHD63" s="26"/>
      <c r="EHE63" s="26"/>
      <c r="EHF63" s="26"/>
      <c r="EHG63" s="26"/>
      <c r="EHH63" s="26"/>
      <c r="EHI63" s="26"/>
      <c r="EHJ63" s="26"/>
      <c r="EHK63" s="26"/>
      <c r="EHL63" s="26"/>
      <c r="EHM63" s="26"/>
      <c r="EHN63" s="26"/>
      <c r="EHO63" s="26"/>
      <c r="EHP63" s="26"/>
      <c r="EHQ63" s="26"/>
      <c r="EHR63" s="26"/>
      <c r="EHS63" s="26"/>
      <c r="EHT63" s="26"/>
      <c r="EHU63" s="26"/>
      <c r="EHV63" s="26"/>
      <c r="EHW63" s="26"/>
      <c r="EHX63" s="26"/>
      <c r="EHY63" s="26"/>
      <c r="EHZ63" s="26"/>
      <c r="EIA63" s="26"/>
      <c r="EIB63" s="26"/>
      <c r="EIC63" s="26"/>
      <c r="EID63" s="26"/>
      <c r="EIE63" s="26"/>
      <c r="EIF63" s="26"/>
      <c r="EIG63" s="26"/>
      <c r="EIH63" s="26"/>
      <c r="EII63" s="26"/>
      <c r="EIJ63" s="26"/>
      <c r="EIK63" s="26"/>
      <c r="EIL63" s="26"/>
      <c r="EIM63" s="26"/>
      <c r="EIN63" s="26"/>
      <c r="EIO63" s="26"/>
      <c r="EIP63" s="26"/>
      <c r="EIQ63" s="26"/>
      <c r="EIR63" s="26"/>
      <c r="EIS63" s="26"/>
      <c r="EIT63" s="26"/>
      <c r="EIU63" s="26"/>
      <c r="EIV63" s="26"/>
      <c r="EIW63" s="26"/>
      <c r="EIX63" s="26"/>
      <c r="EIY63" s="26"/>
      <c r="EIZ63" s="26"/>
      <c r="EJA63" s="26"/>
      <c r="EJB63" s="26"/>
      <c r="EJC63" s="26"/>
      <c r="EJD63" s="26"/>
      <c r="EJE63" s="26"/>
      <c r="EJF63" s="26"/>
      <c r="EJG63" s="26"/>
      <c r="EJH63" s="26"/>
      <c r="EJI63" s="26"/>
      <c r="EJJ63" s="26"/>
      <c r="EJK63" s="26"/>
      <c r="EJL63" s="26"/>
      <c r="EJM63" s="26"/>
      <c r="EJN63" s="26"/>
      <c r="EJO63" s="26"/>
      <c r="EJP63" s="26"/>
      <c r="EJQ63" s="26"/>
      <c r="EJR63" s="26"/>
      <c r="EJS63" s="26"/>
      <c r="EJT63" s="26"/>
      <c r="EJU63" s="26"/>
      <c r="EJV63" s="26"/>
      <c r="EJW63" s="26"/>
      <c r="EJX63" s="26"/>
      <c r="EJY63" s="26"/>
      <c r="EJZ63" s="26"/>
      <c r="EKA63" s="26"/>
      <c r="EKB63" s="26"/>
      <c r="EKC63" s="26"/>
      <c r="EKD63" s="26"/>
      <c r="EKE63" s="26"/>
      <c r="EKF63" s="26"/>
      <c r="EKG63" s="26"/>
      <c r="EKH63" s="26"/>
      <c r="EKI63" s="26"/>
      <c r="EKJ63" s="26"/>
      <c r="EKK63" s="26"/>
      <c r="EKL63" s="26"/>
      <c r="EKM63" s="26"/>
      <c r="EKN63" s="26"/>
      <c r="EKO63" s="26"/>
      <c r="EKP63" s="26"/>
      <c r="EKQ63" s="26"/>
      <c r="EKR63" s="26"/>
      <c r="EKS63" s="26"/>
      <c r="EKT63" s="26"/>
      <c r="EKU63" s="26"/>
      <c r="EKV63" s="26"/>
      <c r="EKW63" s="26"/>
      <c r="EKX63" s="26"/>
      <c r="EKY63" s="26"/>
      <c r="EKZ63" s="26"/>
      <c r="ELA63" s="26"/>
      <c r="ELB63" s="26"/>
      <c r="ELC63" s="26"/>
      <c r="ELD63" s="26"/>
      <c r="ELE63" s="26"/>
      <c r="ELF63" s="26"/>
      <c r="ELG63" s="26"/>
      <c r="ELH63" s="26"/>
      <c r="ELI63" s="26"/>
      <c r="ELJ63" s="26"/>
      <c r="ELK63" s="26"/>
      <c r="ELL63" s="26"/>
      <c r="ELM63" s="26"/>
      <c r="ELN63" s="26"/>
      <c r="ELO63" s="26"/>
      <c r="ELP63" s="26"/>
      <c r="ELQ63" s="26"/>
      <c r="ELR63" s="26"/>
      <c r="ELS63" s="26"/>
      <c r="ELT63" s="26"/>
      <c r="ELU63" s="26"/>
      <c r="ELV63" s="26"/>
      <c r="ELW63" s="26"/>
      <c r="ELX63" s="26"/>
      <c r="ELY63" s="26"/>
      <c r="ELZ63" s="26"/>
      <c r="EMA63" s="26"/>
      <c r="EMB63" s="26"/>
      <c r="EMC63" s="26"/>
      <c r="EMD63" s="26"/>
      <c r="EME63" s="26"/>
      <c r="EMF63" s="26"/>
      <c r="EMG63" s="26"/>
      <c r="EMH63" s="26"/>
      <c r="EMI63" s="26"/>
      <c r="EMJ63" s="26"/>
      <c r="EMK63" s="26"/>
      <c r="EML63" s="26"/>
      <c r="EMM63" s="26"/>
      <c r="EMN63" s="26"/>
      <c r="EMO63" s="26"/>
      <c r="EMP63" s="26"/>
      <c r="EMQ63" s="26"/>
      <c r="EMR63" s="26"/>
      <c r="EMS63" s="26"/>
      <c r="EMT63" s="26"/>
      <c r="EMU63" s="26"/>
      <c r="EMV63" s="26"/>
      <c r="EMW63" s="26"/>
      <c r="EMX63" s="26"/>
      <c r="EMY63" s="26"/>
      <c r="EMZ63" s="26"/>
      <c r="ENA63" s="26"/>
      <c r="ENB63" s="26"/>
      <c r="ENC63" s="26"/>
      <c r="END63" s="26"/>
      <c r="ENE63" s="26"/>
      <c r="ENF63" s="26"/>
      <c r="ENG63" s="26"/>
      <c r="ENH63" s="26"/>
      <c r="ENI63" s="26"/>
      <c r="ENJ63" s="26"/>
      <c r="ENK63" s="26"/>
      <c r="ENL63" s="26"/>
      <c r="ENM63" s="26"/>
      <c r="ENN63" s="26"/>
      <c r="ENO63" s="26"/>
      <c r="ENP63" s="26"/>
      <c r="ENQ63" s="26"/>
      <c r="ENR63" s="26"/>
      <c r="ENS63" s="26"/>
      <c r="ENT63" s="26"/>
      <c r="ENU63" s="26"/>
      <c r="ENV63" s="26"/>
      <c r="ENW63" s="26"/>
      <c r="ENX63" s="26"/>
      <c r="ENY63" s="26"/>
      <c r="ENZ63" s="26"/>
      <c r="EOA63" s="26"/>
      <c r="EOB63" s="26"/>
      <c r="EOC63" s="26"/>
      <c r="EOD63" s="26"/>
      <c r="EOE63" s="26"/>
      <c r="EOF63" s="26"/>
      <c r="EOG63" s="26"/>
      <c r="EOH63" s="26"/>
      <c r="EOI63" s="26"/>
      <c r="EOJ63" s="26"/>
      <c r="EOK63" s="26"/>
      <c r="EOL63" s="26"/>
      <c r="EOM63" s="26"/>
      <c r="EON63" s="26"/>
      <c r="EOO63" s="26"/>
      <c r="EOP63" s="26"/>
      <c r="EOQ63" s="26"/>
      <c r="EOR63" s="26"/>
      <c r="EOS63" s="26"/>
      <c r="EOT63" s="26"/>
      <c r="EOU63" s="26"/>
      <c r="EOV63" s="26"/>
      <c r="EOW63" s="26"/>
      <c r="EOX63" s="26"/>
      <c r="EOY63" s="26"/>
      <c r="EOZ63" s="26"/>
      <c r="EPA63" s="26"/>
      <c r="EPB63" s="26"/>
      <c r="EPC63" s="26"/>
      <c r="EPD63" s="26"/>
      <c r="EPE63" s="26"/>
      <c r="EPF63" s="26"/>
      <c r="EPG63" s="26"/>
      <c r="EPH63" s="26"/>
      <c r="EPI63" s="26"/>
      <c r="EPJ63" s="26"/>
      <c r="EPK63" s="26"/>
      <c r="EPL63" s="26"/>
      <c r="EPM63" s="26"/>
      <c r="EPN63" s="26"/>
      <c r="EPO63" s="26"/>
      <c r="EPP63" s="26"/>
      <c r="EPQ63" s="26"/>
      <c r="EPR63" s="26"/>
      <c r="EPS63" s="26"/>
      <c r="EPT63" s="26"/>
      <c r="EPU63" s="26"/>
      <c r="EPV63" s="26"/>
      <c r="EPW63" s="26"/>
      <c r="EPX63" s="26"/>
      <c r="EPY63" s="26"/>
      <c r="EPZ63" s="26"/>
      <c r="EQA63" s="26"/>
      <c r="EQB63" s="26"/>
      <c r="EQC63" s="26"/>
      <c r="EQD63" s="26"/>
      <c r="EQE63" s="26"/>
      <c r="EQF63" s="26"/>
      <c r="EQG63" s="26"/>
      <c r="EQH63" s="26"/>
      <c r="EQI63" s="26"/>
      <c r="EQJ63" s="26"/>
      <c r="EQK63" s="26"/>
      <c r="EQL63" s="26"/>
      <c r="EQM63" s="26"/>
      <c r="EQN63" s="26"/>
      <c r="EQO63" s="26"/>
      <c r="EQP63" s="26"/>
      <c r="EQQ63" s="26"/>
      <c r="EQR63" s="26"/>
      <c r="EQS63" s="26"/>
      <c r="EQT63" s="26"/>
      <c r="EQU63" s="26"/>
      <c r="EQV63" s="26"/>
      <c r="EQW63" s="26"/>
      <c r="EQX63" s="26"/>
      <c r="EQY63" s="26"/>
      <c r="EQZ63" s="26"/>
      <c r="ERA63" s="26"/>
      <c r="ERB63" s="26"/>
      <c r="ERC63" s="26"/>
      <c r="ERD63" s="26"/>
      <c r="ERE63" s="26"/>
      <c r="ERF63" s="26"/>
      <c r="ERG63" s="26"/>
      <c r="ERH63" s="26"/>
      <c r="ERI63" s="26"/>
      <c r="ERJ63" s="26"/>
      <c r="ERK63" s="26"/>
      <c r="ERL63" s="26"/>
      <c r="ERM63" s="26"/>
      <c r="ERN63" s="26"/>
      <c r="ERO63" s="26"/>
      <c r="ERP63" s="26"/>
      <c r="ERQ63" s="26"/>
      <c r="ERR63" s="26"/>
      <c r="ERS63" s="26"/>
      <c r="ERT63" s="26"/>
      <c r="ERU63" s="26"/>
      <c r="ERV63" s="26"/>
      <c r="ERW63" s="26"/>
      <c r="ERX63" s="26"/>
      <c r="ERY63" s="26"/>
      <c r="ERZ63" s="26"/>
      <c r="ESA63" s="26"/>
      <c r="ESB63" s="26"/>
      <c r="ESC63" s="26"/>
      <c r="ESD63" s="26"/>
      <c r="ESE63" s="26"/>
      <c r="ESF63" s="26"/>
      <c r="ESG63" s="26"/>
      <c r="ESH63" s="26"/>
      <c r="ESI63" s="26"/>
      <c r="ESJ63" s="26"/>
      <c r="ESK63" s="26"/>
      <c r="ESL63" s="26"/>
      <c r="ESM63" s="26"/>
      <c r="ESN63" s="26"/>
      <c r="ESO63" s="26"/>
      <c r="ESP63" s="26"/>
      <c r="ESQ63" s="26"/>
      <c r="ESR63" s="26"/>
      <c r="ESS63" s="26"/>
      <c r="EST63" s="26"/>
      <c r="ESU63" s="26"/>
      <c r="ESV63" s="26"/>
      <c r="ESW63" s="26"/>
      <c r="ESX63" s="26"/>
      <c r="ESY63" s="26"/>
      <c r="ESZ63" s="26"/>
      <c r="ETA63" s="26"/>
      <c r="ETB63" s="26"/>
      <c r="ETC63" s="26"/>
      <c r="ETD63" s="26"/>
      <c r="ETE63" s="26"/>
      <c r="ETF63" s="26"/>
      <c r="ETG63" s="26"/>
      <c r="ETH63" s="26"/>
      <c r="ETI63" s="26"/>
      <c r="ETJ63" s="26"/>
      <c r="ETK63" s="26"/>
      <c r="ETL63" s="26"/>
      <c r="ETM63" s="26"/>
      <c r="ETN63" s="26"/>
      <c r="ETO63" s="26"/>
      <c r="ETP63" s="26"/>
      <c r="ETQ63" s="26"/>
      <c r="ETR63" s="26"/>
      <c r="ETS63" s="26"/>
      <c r="ETT63" s="26"/>
      <c r="ETU63" s="26"/>
      <c r="ETV63" s="26"/>
      <c r="ETW63" s="26"/>
      <c r="ETX63" s="26"/>
      <c r="ETY63" s="26"/>
      <c r="ETZ63" s="26"/>
      <c r="EUA63" s="26"/>
      <c r="EUB63" s="26"/>
      <c r="EUC63" s="26"/>
      <c r="EUD63" s="26"/>
      <c r="EUE63" s="26"/>
      <c r="EUF63" s="26"/>
      <c r="EUG63" s="26"/>
      <c r="EUH63" s="26"/>
      <c r="EUI63" s="26"/>
      <c r="EUJ63" s="26"/>
      <c r="EUK63" s="26"/>
      <c r="EUL63" s="26"/>
      <c r="EUM63" s="26"/>
      <c r="EUN63" s="26"/>
      <c r="EUO63" s="26"/>
      <c r="EUP63" s="26"/>
      <c r="EUQ63" s="26"/>
      <c r="EUR63" s="26"/>
      <c r="EUS63" s="26"/>
      <c r="EUT63" s="26"/>
      <c r="EUU63" s="26"/>
      <c r="EUV63" s="26"/>
      <c r="EUW63" s="26"/>
      <c r="EUX63" s="26"/>
      <c r="EUY63" s="26"/>
      <c r="EUZ63" s="26"/>
      <c r="EVA63" s="26"/>
      <c r="EVB63" s="26"/>
      <c r="EVC63" s="26"/>
      <c r="EVD63" s="26"/>
      <c r="EVE63" s="26"/>
      <c r="EVF63" s="26"/>
      <c r="EVG63" s="26"/>
      <c r="EVH63" s="26"/>
      <c r="EVI63" s="26"/>
      <c r="EVJ63" s="26"/>
      <c r="EVK63" s="26"/>
      <c r="EVL63" s="26"/>
      <c r="EVM63" s="26"/>
      <c r="EVN63" s="26"/>
      <c r="EVO63" s="26"/>
      <c r="EVP63" s="26"/>
      <c r="EVQ63" s="26"/>
      <c r="EVR63" s="26"/>
      <c r="EVS63" s="26"/>
      <c r="EVT63" s="26"/>
      <c r="EVU63" s="26"/>
      <c r="EVV63" s="26"/>
      <c r="EVW63" s="26"/>
      <c r="EVX63" s="26"/>
      <c r="EVY63" s="26"/>
      <c r="EVZ63" s="26"/>
      <c r="EWA63" s="26"/>
      <c r="EWB63" s="26"/>
      <c r="EWC63" s="26"/>
      <c r="EWD63" s="26"/>
      <c r="EWE63" s="26"/>
      <c r="EWF63" s="26"/>
      <c r="EWG63" s="26"/>
      <c r="EWH63" s="26"/>
      <c r="EWI63" s="26"/>
      <c r="EWJ63" s="26"/>
      <c r="EWK63" s="26"/>
      <c r="EWL63" s="26"/>
      <c r="EWM63" s="26"/>
      <c r="EWN63" s="26"/>
      <c r="EWO63" s="26"/>
      <c r="EWP63" s="26"/>
      <c r="EWQ63" s="26"/>
      <c r="EWR63" s="26"/>
      <c r="EWS63" s="26"/>
      <c r="EWT63" s="26"/>
      <c r="EWU63" s="26"/>
      <c r="EWV63" s="26"/>
      <c r="EWW63" s="26"/>
      <c r="EWX63" s="26"/>
      <c r="EWY63" s="26"/>
      <c r="EWZ63" s="26"/>
      <c r="EXA63" s="26"/>
      <c r="EXB63" s="26"/>
      <c r="EXC63" s="26"/>
      <c r="EXD63" s="26"/>
      <c r="EXE63" s="26"/>
      <c r="EXF63" s="26"/>
      <c r="EXG63" s="26"/>
      <c r="EXH63" s="26"/>
      <c r="EXI63" s="26"/>
      <c r="EXJ63" s="26"/>
      <c r="EXK63" s="26"/>
      <c r="EXL63" s="26"/>
      <c r="EXM63" s="26"/>
      <c r="EXN63" s="26"/>
      <c r="EXO63" s="26"/>
      <c r="EXP63" s="26"/>
      <c r="EXQ63" s="26"/>
      <c r="EXR63" s="26"/>
      <c r="EXS63" s="26"/>
      <c r="EXT63" s="26"/>
      <c r="EXU63" s="26"/>
      <c r="EXV63" s="26"/>
      <c r="EXW63" s="26"/>
      <c r="EXX63" s="26"/>
      <c r="EXY63" s="26"/>
      <c r="EXZ63" s="26"/>
      <c r="EYA63" s="26"/>
      <c r="EYB63" s="26"/>
      <c r="EYC63" s="26"/>
      <c r="EYD63" s="26"/>
      <c r="EYE63" s="26"/>
      <c r="EYF63" s="26"/>
      <c r="EYG63" s="26"/>
      <c r="EYH63" s="26"/>
      <c r="EYI63" s="26"/>
      <c r="EYJ63" s="26"/>
      <c r="EYK63" s="26"/>
      <c r="EYL63" s="26"/>
      <c r="EYM63" s="26"/>
      <c r="EYN63" s="26"/>
      <c r="EYO63" s="26"/>
      <c r="EYP63" s="26"/>
      <c r="EYQ63" s="26"/>
      <c r="EYR63" s="26"/>
      <c r="EYS63" s="26"/>
      <c r="EYT63" s="26"/>
      <c r="EYU63" s="26"/>
      <c r="EYV63" s="26"/>
      <c r="EYW63" s="26"/>
      <c r="EYX63" s="26"/>
      <c r="EYY63" s="26"/>
      <c r="EYZ63" s="26"/>
      <c r="EZA63" s="26"/>
      <c r="EZB63" s="26"/>
      <c r="EZC63" s="26"/>
      <c r="EZD63" s="26"/>
      <c r="EZE63" s="26"/>
      <c r="EZF63" s="26"/>
      <c r="EZG63" s="26"/>
      <c r="EZH63" s="26"/>
      <c r="EZI63" s="26"/>
      <c r="EZJ63" s="26"/>
      <c r="EZK63" s="26"/>
      <c r="EZL63" s="26"/>
      <c r="EZM63" s="26"/>
      <c r="EZN63" s="26"/>
      <c r="EZO63" s="26"/>
      <c r="EZP63" s="26"/>
      <c r="EZQ63" s="26"/>
      <c r="EZR63" s="26"/>
      <c r="EZS63" s="26"/>
      <c r="EZT63" s="26"/>
      <c r="EZU63" s="26"/>
      <c r="EZV63" s="26"/>
      <c r="EZW63" s="26"/>
      <c r="EZX63" s="26"/>
      <c r="EZY63" s="26"/>
      <c r="EZZ63" s="26"/>
      <c r="FAA63" s="26"/>
      <c r="FAB63" s="26"/>
      <c r="FAC63" s="26"/>
      <c r="FAD63" s="26"/>
      <c r="FAE63" s="26"/>
      <c r="FAF63" s="26"/>
      <c r="FAG63" s="26"/>
      <c r="FAH63" s="26"/>
      <c r="FAI63" s="26"/>
      <c r="FAJ63" s="26"/>
      <c r="FAK63" s="26"/>
      <c r="FAL63" s="26"/>
      <c r="FAM63" s="26"/>
      <c r="FAN63" s="26"/>
      <c r="FAO63" s="26"/>
      <c r="FAP63" s="26"/>
      <c r="FAQ63" s="26"/>
      <c r="FAR63" s="26"/>
      <c r="FAS63" s="26"/>
      <c r="FAT63" s="26"/>
      <c r="FAU63" s="26"/>
      <c r="FAV63" s="26"/>
      <c r="FAW63" s="26"/>
      <c r="FAX63" s="26"/>
      <c r="FAY63" s="26"/>
      <c r="FAZ63" s="26"/>
      <c r="FBA63" s="26"/>
      <c r="FBB63" s="26"/>
      <c r="FBC63" s="26"/>
      <c r="FBD63" s="26"/>
      <c r="FBE63" s="26"/>
      <c r="FBF63" s="26"/>
      <c r="FBG63" s="26"/>
      <c r="FBH63" s="26"/>
      <c r="FBI63" s="26"/>
      <c r="FBJ63" s="26"/>
      <c r="FBK63" s="26"/>
      <c r="FBL63" s="26"/>
      <c r="FBM63" s="26"/>
      <c r="FBN63" s="26"/>
      <c r="FBO63" s="26"/>
      <c r="FBP63" s="26"/>
      <c r="FBQ63" s="26"/>
      <c r="FBR63" s="26"/>
      <c r="FBS63" s="26"/>
      <c r="FBT63" s="26"/>
      <c r="FBU63" s="26"/>
      <c r="FBV63" s="26"/>
      <c r="FBW63" s="26"/>
      <c r="FBX63" s="26"/>
      <c r="FBY63" s="26"/>
      <c r="FBZ63" s="26"/>
      <c r="FCA63" s="26"/>
      <c r="FCB63" s="26"/>
      <c r="FCC63" s="26"/>
      <c r="FCD63" s="26"/>
      <c r="FCE63" s="26"/>
      <c r="FCF63" s="26"/>
      <c r="FCG63" s="26"/>
      <c r="FCH63" s="26"/>
      <c r="FCI63" s="26"/>
      <c r="FCJ63" s="26"/>
      <c r="FCK63" s="26"/>
      <c r="FCL63" s="26"/>
      <c r="FCM63" s="26"/>
      <c r="FCN63" s="26"/>
      <c r="FCO63" s="26"/>
      <c r="FCP63" s="26"/>
      <c r="FCQ63" s="26"/>
      <c r="FCR63" s="26"/>
      <c r="FCS63" s="26"/>
      <c r="FCT63" s="26"/>
      <c r="FCU63" s="26"/>
      <c r="FCV63" s="26"/>
      <c r="FCW63" s="26"/>
      <c r="FCX63" s="26"/>
      <c r="FCY63" s="26"/>
      <c r="FCZ63" s="26"/>
      <c r="FDA63" s="26"/>
      <c r="FDB63" s="26"/>
      <c r="FDC63" s="26"/>
      <c r="FDD63" s="26"/>
      <c r="FDE63" s="26"/>
      <c r="FDF63" s="26"/>
      <c r="FDG63" s="26"/>
      <c r="FDH63" s="26"/>
      <c r="FDI63" s="26"/>
      <c r="FDJ63" s="26"/>
      <c r="FDK63" s="26"/>
      <c r="FDL63" s="26"/>
      <c r="FDM63" s="26"/>
      <c r="FDN63" s="26"/>
      <c r="FDO63" s="26"/>
      <c r="FDP63" s="26"/>
      <c r="FDQ63" s="26"/>
      <c r="FDR63" s="26"/>
      <c r="FDS63" s="26"/>
      <c r="FDT63" s="26"/>
      <c r="FDU63" s="26"/>
      <c r="FDV63" s="26"/>
      <c r="FDW63" s="26"/>
      <c r="FDX63" s="26"/>
      <c r="FDY63" s="26"/>
      <c r="FDZ63" s="26"/>
      <c r="FEA63" s="26"/>
      <c r="FEB63" s="26"/>
      <c r="FEC63" s="26"/>
      <c r="FED63" s="26"/>
      <c r="FEE63" s="26"/>
      <c r="FEF63" s="26"/>
      <c r="FEG63" s="26"/>
      <c r="FEH63" s="26"/>
      <c r="FEI63" s="26"/>
      <c r="FEJ63" s="26"/>
      <c r="FEK63" s="26"/>
      <c r="FEL63" s="26"/>
      <c r="FEM63" s="26"/>
      <c r="FEN63" s="26"/>
      <c r="FEO63" s="26"/>
      <c r="FEP63" s="26"/>
      <c r="FEQ63" s="26"/>
      <c r="FER63" s="26"/>
      <c r="FES63" s="26"/>
      <c r="FET63" s="26"/>
      <c r="FEU63" s="26"/>
      <c r="FEV63" s="26"/>
      <c r="FEW63" s="26"/>
      <c r="FEX63" s="26"/>
      <c r="FEY63" s="26"/>
      <c r="FEZ63" s="26"/>
      <c r="FFA63" s="26"/>
      <c r="FFB63" s="26"/>
      <c r="FFC63" s="26"/>
      <c r="FFD63" s="26"/>
      <c r="FFE63" s="26"/>
      <c r="FFF63" s="26"/>
      <c r="FFG63" s="26"/>
      <c r="FFH63" s="26"/>
      <c r="FFI63" s="26"/>
      <c r="FFJ63" s="26"/>
      <c r="FFK63" s="26"/>
      <c r="FFL63" s="26"/>
      <c r="FFM63" s="26"/>
      <c r="FFN63" s="26"/>
      <c r="FFO63" s="26"/>
      <c r="FFP63" s="26"/>
      <c r="FFQ63" s="26"/>
      <c r="FFR63" s="26"/>
      <c r="FFS63" s="26"/>
      <c r="FFT63" s="26"/>
      <c r="FFU63" s="26"/>
      <c r="FFV63" s="26"/>
      <c r="FFW63" s="26"/>
      <c r="FFX63" s="26"/>
      <c r="FFY63" s="26"/>
      <c r="FFZ63" s="26"/>
      <c r="FGA63" s="26"/>
      <c r="FGB63" s="26"/>
      <c r="FGC63" s="26"/>
      <c r="FGD63" s="26"/>
      <c r="FGE63" s="26"/>
      <c r="FGF63" s="26"/>
      <c r="FGG63" s="26"/>
      <c r="FGH63" s="26"/>
      <c r="FGI63" s="26"/>
      <c r="FGJ63" s="26"/>
      <c r="FGK63" s="26"/>
      <c r="FGL63" s="26"/>
      <c r="FGM63" s="26"/>
      <c r="FGN63" s="26"/>
      <c r="FGO63" s="26"/>
      <c r="FGP63" s="26"/>
      <c r="FGQ63" s="26"/>
      <c r="FGR63" s="26"/>
      <c r="FGS63" s="26"/>
      <c r="FGT63" s="26"/>
      <c r="FGU63" s="26"/>
      <c r="FGV63" s="26"/>
      <c r="FGW63" s="26"/>
      <c r="FGX63" s="26"/>
      <c r="FGY63" s="26"/>
      <c r="FGZ63" s="26"/>
      <c r="FHA63" s="26"/>
      <c r="FHB63" s="26"/>
      <c r="FHC63" s="26"/>
      <c r="FHD63" s="26"/>
      <c r="FHE63" s="26"/>
      <c r="FHF63" s="26"/>
      <c r="FHG63" s="26"/>
      <c r="FHH63" s="26"/>
      <c r="FHI63" s="26"/>
      <c r="FHJ63" s="26"/>
      <c r="FHK63" s="26"/>
      <c r="FHL63" s="26"/>
      <c r="FHM63" s="26"/>
      <c r="FHN63" s="26"/>
      <c r="FHO63" s="26"/>
      <c r="FHP63" s="26"/>
      <c r="FHQ63" s="26"/>
      <c r="FHR63" s="26"/>
      <c r="FHS63" s="26"/>
      <c r="FHT63" s="26"/>
      <c r="FHU63" s="26"/>
      <c r="FHV63" s="26"/>
      <c r="FHW63" s="26"/>
      <c r="FHX63" s="26"/>
      <c r="FHY63" s="26"/>
      <c r="FHZ63" s="26"/>
      <c r="FIA63" s="26"/>
      <c r="FIB63" s="26"/>
      <c r="FIC63" s="26"/>
      <c r="FID63" s="26"/>
      <c r="FIE63" s="26"/>
      <c r="FIF63" s="26"/>
      <c r="FIG63" s="26"/>
      <c r="FIH63" s="26"/>
      <c r="FII63" s="26"/>
      <c r="FIJ63" s="26"/>
      <c r="FIK63" s="26"/>
      <c r="FIL63" s="26"/>
      <c r="FIM63" s="26"/>
      <c r="FIN63" s="26"/>
      <c r="FIO63" s="26"/>
      <c r="FIP63" s="26"/>
      <c r="FIQ63" s="26"/>
      <c r="FIR63" s="26"/>
      <c r="FIS63" s="26"/>
      <c r="FIT63" s="26"/>
      <c r="FIU63" s="26"/>
      <c r="FIV63" s="26"/>
      <c r="FIW63" s="26"/>
      <c r="FIX63" s="26"/>
      <c r="FIY63" s="26"/>
      <c r="FIZ63" s="26"/>
      <c r="FJA63" s="26"/>
      <c r="FJB63" s="26"/>
      <c r="FJC63" s="26"/>
      <c r="FJD63" s="26"/>
      <c r="FJE63" s="26"/>
      <c r="FJF63" s="26"/>
      <c r="FJG63" s="26"/>
      <c r="FJH63" s="26"/>
      <c r="FJI63" s="26"/>
      <c r="FJJ63" s="26"/>
      <c r="FJK63" s="26"/>
      <c r="FJL63" s="26"/>
      <c r="FJM63" s="26"/>
      <c r="FJN63" s="26"/>
      <c r="FJO63" s="26"/>
      <c r="FJP63" s="26"/>
      <c r="FJQ63" s="26"/>
      <c r="FJR63" s="26"/>
      <c r="FJS63" s="26"/>
      <c r="FJT63" s="26"/>
      <c r="FJU63" s="26"/>
      <c r="FJV63" s="26"/>
      <c r="FJW63" s="26"/>
      <c r="FJX63" s="26"/>
      <c r="FJY63" s="26"/>
      <c r="FJZ63" s="26"/>
      <c r="FKA63" s="26"/>
      <c r="FKB63" s="26"/>
      <c r="FKC63" s="26"/>
      <c r="FKD63" s="26"/>
      <c r="FKE63" s="26"/>
      <c r="FKF63" s="26"/>
      <c r="FKG63" s="26"/>
      <c r="FKH63" s="26"/>
      <c r="FKI63" s="26"/>
      <c r="FKJ63" s="26"/>
      <c r="FKK63" s="26"/>
      <c r="FKL63" s="26"/>
      <c r="FKM63" s="26"/>
      <c r="FKN63" s="26"/>
      <c r="FKO63" s="26"/>
      <c r="FKP63" s="26"/>
      <c r="FKQ63" s="26"/>
      <c r="FKR63" s="26"/>
      <c r="FKS63" s="26"/>
      <c r="FKT63" s="26"/>
      <c r="FKU63" s="26"/>
      <c r="FKV63" s="26"/>
      <c r="FKW63" s="26"/>
      <c r="FKX63" s="26"/>
      <c r="FKY63" s="26"/>
      <c r="FKZ63" s="26"/>
      <c r="FLA63" s="26"/>
      <c r="FLB63" s="26"/>
      <c r="FLC63" s="26"/>
      <c r="FLD63" s="26"/>
      <c r="FLE63" s="26"/>
      <c r="FLF63" s="26"/>
      <c r="FLG63" s="26"/>
      <c r="FLH63" s="26"/>
      <c r="FLI63" s="26"/>
      <c r="FLJ63" s="26"/>
      <c r="FLK63" s="26"/>
      <c r="FLL63" s="26"/>
      <c r="FLM63" s="26"/>
      <c r="FLN63" s="26"/>
      <c r="FLO63" s="26"/>
      <c r="FLP63" s="26"/>
      <c r="FLQ63" s="26"/>
      <c r="FLR63" s="26"/>
      <c r="FLS63" s="26"/>
      <c r="FLT63" s="26"/>
      <c r="FLU63" s="26"/>
      <c r="FLV63" s="26"/>
      <c r="FLW63" s="26"/>
      <c r="FLX63" s="26"/>
      <c r="FLY63" s="26"/>
      <c r="FLZ63" s="26"/>
      <c r="FMA63" s="26"/>
      <c r="FMB63" s="26"/>
      <c r="FMC63" s="26"/>
      <c r="FMD63" s="26"/>
      <c r="FME63" s="26"/>
      <c r="FMF63" s="26"/>
      <c r="FMG63" s="26"/>
      <c r="FMH63" s="26"/>
      <c r="FMI63" s="26"/>
      <c r="FMJ63" s="26"/>
      <c r="FMK63" s="26"/>
      <c r="FML63" s="26"/>
      <c r="FMM63" s="26"/>
      <c r="FMN63" s="26"/>
      <c r="FMO63" s="26"/>
      <c r="FMP63" s="26"/>
      <c r="FMQ63" s="26"/>
      <c r="FMR63" s="26"/>
      <c r="FMS63" s="26"/>
      <c r="FMT63" s="26"/>
      <c r="FMU63" s="26"/>
      <c r="FMV63" s="26"/>
      <c r="FMW63" s="26"/>
      <c r="FMX63" s="26"/>
      <c r="FMY63" s="26"/>
      <c r="FMZ63" s="26"/>
      <c r="FNA63" s="26"/>
      <c r="FNB63" s="26"/>
      <c r="FNC63" s="26"/>
      <c r="FND63" s="26"/>
      <c r="FNE63" s="26"/>
      <c r="FNF63" s="26"/>
      <c r="FNG63" s="26"/>
      <c r="FNH63" s="26"/>
      <c r="FNI63" s="26"/>
      <c r="FNJ63" s="26"/>
      <c r="FNK63" s="26"/>
      <c r="FNL63" s="26"/>
      <c r="FNM63" s="26"/>
      <c r="FNN63" s="26"/>
      <c r="FNO63" s="26"/>
      <c r="FNP63" s="26"/>
      <c r="FNQ63" s="26"/>
      <c r="FNR63" s="26"/>
      <c r="FNS63" s="26"/>
      <c r="FNT63" s="26"/>
      <c r="FNU63" s="26"/>
      <c r="FNV63" s="26"/>
      <c r="FNW63" s="26"/>
      <c r="FNX63" s="26"/>
      <c r="FNY63" s="26"/>
      <c r="FNZ63" s="26"/>
      <c r="FOA63" s="26"/>
      <c r="FOB63" s="26"/>
      <c r="FOC63" s="26"/>
      <c r="FOD63" s="26"/>
      <c r="FOE63" s="26"/>
      <c r="FOF63" s="26"/>
      <c r="FOG63" s="26"/>
      <c r="FOH63" s="26"/>
      <c r="FOI63" s="26"/>
      <c r="FOJ63" s="26"/>
      <c r="FOK63" s="26"/>
      <c r="FOL63" s="26"/>
      <c r="FOM63" s="26"/>
      <c r="FON63" s="26"/>
      <c r="FOO63" s="26"/>
      <c r="FOP63" s="26"/>
      <c r="FOQ63" s="26"/>
      <c r="FOR63" s="26"/>
      <c r="FOS63" s="26"/>
      <c r="FOT63" s="26"/>
      <c r="FOU63" s="26"/>
      <c r="FOV63" s="26"/>
      <c r="FOW63" s="26"/>
      <c r="FOX63" s="26"/>
      <c r="FOY63" s="26"/>
      <c r="FOZ63" s="26"/>
      <c r="FPA63" s="26"/>
      <c r="FPB63" s="26"/>
      <c r="FPC63" s="26"/>
      <c r="FPD63" s="26"/>
      <c r="FPE63" s="26"/>
      <c r="FPF63" s="26"/>
      <c r="FPG63" s="26"/>
      <c r="FPH63" s="26"/>
      <c r="FPI63" s="26"/>
      <c r="FPJ63" s="26"/>
      <c r="FPK63" s="26"/>
      <c r="FPL63" s="26"/>
      <c r="FPM63" s="26"/>
      <c r="FPN63" s="26"/>
      <c r="FPO63" s="26"/>
      <c r="FPP63" s="26"/>
      <c r="FPQ63" s="26"/>
      <c r="FPR63" s="26"/>
      <c r="FPS63" s="26"/>
      <c r="FPT63" s="26"/>
      <c r="FPU63" s="26"/>
      <c r="FPV63" s="26"/>
      <c r="FPW63" s="26"/>
      <c r="FPX63" s="26"/>
      <c r="FPY63" s="26"/>
      <c r="FPZ63" s="26"/>
      <c r="FQA63" s="26"/>
      <c r="FQB63" s="26"/>
      <c r="FQC63" s="26"/>
      <c r="FQD63" s="26"/>
      <c r="FQE63" s="26"/>
      <c r="FQF63" s="26"/>
      <c r="FQG63" s="26"/>
      <c r="FQH63" s="26"/>
      <c r="FQI63" s="26"/>
      <c r="FQJ63" s="26"/>
      <c r="FQK63" s="26"/>
      <c r="FQL63" s="26"/>
      <c r="FQM63" s="26"/>
      <c r="FQN63" s="26"/>
      <c r="FQO63" s="26"/>
      <c r="FQP63" s="26"/>
      <c r="FQQ63" s="26"/>
      <c r="FQR63" s="26"/>
      <c r="FQS63" s="26"/>
      <c r="FQT63" s="26"/>
      <c r="FQU63" s="26"/>
      <c r="FQV63" s="26"/>
      <c r="FQW63" s="26"/>
      <c r="FQX63" s="26"/>
      <c r="FQY63" s="26"/>
      <c r="FQZ63" s="26"/>
      <c r="FRA63" s="26"/>
      <c r="FRB63" s="26"/>
      <c r="FRC63" s="26"/>
      <c r="FRD63" s="26"/>
      <c r="FRE63" s="26"/>
      <c r="FRF63" s="26"/>
      <c r="FRG63" s="26"/>
      <c r="FRH63" s="26"/>
      <c r="FRI63" s="26"/>
      <c r="FRJ63" s="26"/>
      <c r="FRK63" s="26"/>
      <c r="FRL63" s="26"/>
      <c r="FRM63" s="26"/>
      <c r="FRN63" s="26"/>
      <c r="FRO63" s="26"/>
      <c r="FRP63" s="26"/>
      <c r="FRQ63" s="26"/>
      <c r="FRR63" s="26"/>
      <c r="FRS63" s="26"/>
      <c r="FRT63" s="26"/>
      <c r="FRU63" s="26"/>
      <c r="FRV63" s="26"/>
      <c r="FRW63" s="26"/>
      <c r="FRX63" s="26"/>
      <c r="FRY63" s="26"/>
      <c r="FRZ63" s="26"/>
      <c r="FSA63" s="26"/>
      <c r="FSB63" s="26"/>
      <c r="FSC63" s="26"/>
      <c r="FSD63" s="26"/>
      <c r="FSE63" s="26"/>
      <c r="FSF63" s="26"/>
      <c r="FSG63" s="26"/>
      <c r="FSH63" s="26"/>
      <c r="FSI63" s="26"/>
      <c r="FSJ63" s="26"/>
      <c r="FSK63" s="26"/>
      <c r="FSL63" s="26"/>
      <c r="FSM63" s="26"/>
      <c r="FSN63" s="26"/>
      <c r="FSO63" s="26"/>
      <c r="FSP63" s="26"/>
      <c r="FSQ63" s="26"/>
      <c r="FSR63" s="26"/>
      <c r="FSS63" s="26"/>
      <c r="FST63" s="26"/>
      <c r="FSU63" s="26"/>
      <c r="FSV63" s="26"/>
      <c r="FSW63" s="26"/>
      <c r="FSX63" s="26"/>
      <c r="FSY63" s="26"/>
      <c r="FSZ63" s="26"/>
      <c r="FTA63" s="26"/>
      <c r="FTB63" s="26"/>
      <c r="FTC63" s="26"/>
      <c r="FTD63" s="26"/>
      <c r="FTE63" s="26"/>
      <c r="FTF63" s="26"/>
      <c r="FTG63" s="26"/>
      <c r="FTH63" s="26"/>
      <c r="FTI63" s="26"/>
      <c r="FTJ63" s="26"/>
      <c r="FTK63" s="26"/>
      <c r="FTL63" s="26"/>
      <c r="FTM63" s="26"/>
      <c r="FTN63" s="26"/>
      <c r="FTO63" s="26"/>
      <c r="FTP63" s="26"/>
      <c r="FTQ63" s="26"/>
      <c r="FTR63" s="26"/>
      <c r="FTS63" s="26"/>
      <c r="FTT63" s="26"/>
      <c r="FTU63" s="26"/>
      <c r="FTV63" s="26"/>
      <c r="FTW63" s="26"/>
      <c r="FTX63" s="26"/>
      <c r="FTY63" s="26"/>
      <c r="FTZ63" s="26"/>
      <c r="FUA63" s="26"/>
      <c r="FUB63" s="26"/>
      <c r="FUC63" s="26"/>
      <c r="FUD63" s="26"/>
      <c r="FUE63" s="26"/>
      <c r="FUF63" s="26"/>
      <c r="FUG63" s="26"/>
      <c r="FUH63" s="26"/>
      <c r="FUI63" s="26"/>
      <c r="FUJ63" s="26"/>
      <c r="FUK63" s="26"/>
      <c r="FUL63" s="26"/>
      <c r="FUM63" s="26"/>
      <c r="FUN63" s="26"/>
      <c r="FUO63" s="26"/>
      <c r="FUP63" s="26"/>
      <c r="FUQ63" s="26"/>
      <c r="FUR63" s="26"/>
      <c r="FUS63" s="26"/>
      <c r="FUT63" s="26"/>
      <c r="FUU63" s="26"/>
      <c r="FUV63" s="26"/>
      <c r="FUW63" s="26"/>
      <c r="FUX63" s="26"/>
      <c r="FUY63" s="26"/>
      <c r="FUZ63" s="26"/>
      <c r="FVA63" s="26"/>
      <c r="FVB63" s="26"/>
      <c r="FVC63" s="26"/>
      <c r="FVD63" s="26"/>
      <c r="FVE63" s="26"/>
      <c r="FVF63" s="26"/>
      <c r="FVG63" s="26"/>
      <c r="FVH63" s="26"/>
      <c r="FVI63" s="26"/>
      <c r="FVJ63" s="26"/>
      <c r="FVK63" s="26"/>
      <c r="FVL63" s="26"/>
      <c r="FVM63" s="26"/>
      <c r="FVN63" s="26"/>
      <c r="FVO63" s="26"/>
      <c r="FVP63" s="26"/>
      <c r="FVQ63" s="26"/>
      <c r="FVR63" s="26"/>
      <c r="FVS63" s="26"/>
      <c r="FVT63" s="26"/>
      <c r="FVU63" s="26"/>
      <c r="FVV63" s="26"/>
      <c r="FVW63" s="26"/>
      <c r="FVX63" s="26"/>
      <c r="FVY63" s="26"/>
      <c r="FVZ63" s="26"/>
      <c r="FWA63" s="26"/>
      <c r="FWB63" s="26"/>
      <c r="FWC63" s="26"/>
      <c r="FWD63" s="26"/>
      <c r="FWE63" s="26"/>
      <c r="FWF63" s="26"/>
      <c r="FWG63" s="26"/>
      <c r="FWH63" s="26"/>
      <c r="FWI63" s="26"/>
      <c r="FWJ63" s="26"/>
      <c r="FWK63" s="26"/>
      <c r="FWL63" s="26"/>
      <c r="FWM63" s="26"/>
      <c r="FWN63" s="26"/>
      <c r="FWO63" s="26"/>
      <c r="FWP63" s="26"/>
      <c r="FWQ63" s="26"/>
      <c r="FWR63" s="26"/>
      <c r="FWS63" s="26"/>
      <c r="FWT63" s="26"/>
      <c r="FWU63" s="26"/>
      <c r="FWV63" s="26"/>
      <c r="FWW63" s="26"/>
      <c r="FWX63" s="26"/>
      <c r="FWY63" s="26"/>
      <c r="FWZ63" s="26"/>
      <c r="FXA63" s="26"/>
      <c r="FXB63" s="26"/>
      <c r="FXC63" s="26"/>
      <c r="FXD63" s="26"/>
      <c r="FXE63" s="26"/>
      <c r="FXF63" s="26"/>
      <c r="FXG63" s="26"/>
      <c r="FXH63" s="26"/>
      <c r="FXI63" s="26"/>
      <c r="FXJ63" s="26"/>
      <c r="FXK63" s="26"/>
      <c r="FXL63" s="26"/>
      <c r="FXM63" s="26"/>
      <c r="FXN63" s="26"/>
      <c r="FXO63" s="26"/>
      <c r="FXP63" s="26"/>
      <c r="FXQ63" s="26"/>
      <c r="FXR63" s="26"/>
      <c r="FXS63" s="26"/>
      <c r="FXT63" s="26"/>
      <c r="FXU63" s="26"/>
      <c r="FXV63" s="26"/>
      <c r="FXW63" s="26"/>
      <c r="FXX63" s="26"/>
      <c r="FXY63" s="26"/>
      <c r="FXZ63" s="26"/>
      <c r="FYA63" s="26"/>
      <c r="FYB63" s="26"/>
      <c r="FYC63" s="26"/>
      <c r="FYD63" s="26"/>
      <c r="FYE63" s="26"/>
      <c r="FYF63" s="26"/>
      <c r="FYG63" s="26"/>
      <c r="FYH63" s="26"/>
      <c r="FYI63" s="26"/>
      <c r="FYJ63" s="26"/>
      <c r="FYK63" s="26"/>
      <c r="FYL63" s="26"/>
      <c r="FYM63" s="26"/>
      <c r="FYN63" s="26"/>
      <c r="FYO63" s="26"/>
      <c r="FYP63" s="26"/>
      <c r="FYQ63" s="26"/>
      <c r="FYR63" s="26"/>
      <c r="FYS63" s="26"/>
      <c r="FYT63" s="26"/>
      <c r="FYU63" s="26"/>
      <c r="FYV63" s="26"/>
      <c r="FYW63" s="26"/>
      <c r="FYX63" s="26"/>
      <c r="FYY63" s="26"/>
      <c r="FYZ63" s="26"/>
      <c r="FZA63" s="26"/>
      <c r="FZB63" s="26"/>
      <c r="FZC63" s="26"/>
      <c r="FZD63" s="26"/>
      <c r="FZE63" s="26"/>
      <c r="FZF63" s="26"/>
      <c r="FZG63" s="26"/>
      <c r="FZH63" s="26"/>
      <c r="FZI63" s="26"/>
      <c r="FZJ63" s="26"/>
      <c r="FZK63" s="26"/>
      <c r="FZL63" s="26"/>
      <c r="FZM63" s="26"/>
      <c r="FZN63" s="26"/>
      <c r="FZO63" s="26"/>
      <c r="FZP63" s="26"/>
      <c r="FZQ63" s="26"/>
      <c r="FZR63" s="26"/>
      <c r="FZS63" s="26"/>
      <c r="FZT63" s="26"/>
      <c r="FZU63" s="26"/>
      <c r="FZV63" s="26"/>
      <c r="FZW63" s="26"/>
      <c r="FZX63" s="26"/>
      <c r="FZY63" s="26"/>
      <c r="FZZ63" s="26"/>
      <c r="GAA63" s="26"/>
      <c r="GAB63" s="26"/>
      <c r="GAC63" s="26"/>
      <c r="GAD63" s="26"/>
      <c r="GAE63" s="26"/>
      <c r="GAF63" s="26"/>
      <c r="GAG63" s="26"/>
      <c r="GAH63" s="26"/>
      <c r="GAI63" s="26"/>
      <c r="GAJ63" s="26"/>
      <c r="GAK63" s="26"/>
      <c r="GAL63" s="26"/>
      <c r="GAM63" s="26"/>
      <c r="GAN63" s="26"/>
      <c r="GAO63" s="26"/>
      <c r="GAP63" s="26"/>
      <c r="GAQ63" s="26"/>
      <c r="GAR63" s="26"/>
      <c r="GAS63" s="26"/>
      <c r="GAT63" s="26"/>
      <c r="GAU63" s="26"/>
      <c r="GAV63" s="26"/>
      <c r="GAW63" s="26"/>
      <c r="GAX63" s="26"/>
      <c r="GAY63" s="26"/>
      <c r="GAZ63" s="26"/>
      <c r="GBA63" s="26"/>
      <c r="GBB63" s="26"/>
      <c r="GBC63" s="26"/>
      <c r="GBD63" s="26"/>
      <c r="GBE63" s="26"/>
      <c r="GBF63" s="26"/>
      <c r="GBG63" s="26"/>
      <c r="GBH63" s="26"/>
      <c r="GBI63" s="26"/>
      <c r="GBJ63" s="26"/>
      <c r="GBK63" s="26"/>
      <c r="GBL63" s="26"/>
      <c r="GBM63" s="26"/>
      <c r="GBN63" s="26"/>
      <c r="GBO63" s="26"/>
      <c r="GBP63" s="26"/>
      <c r="GBQ63" s="26"/>
      <c r="GBR63" s="26"/>
      <c r="GBS63" s="26"/>
      <c r="GBT63" s="26"/>
      <c r="GBU63" s="26"/>
      <c r="GBV63" s="26"/>
      <c r="GBW63" s="26"/>
      <c r="GBX63" s="26"/>
      <c r="GBY63" s="26"/>
      <c r="GBZ63" s="26"/>
      <c r="GCA63" s="26"/>
      <c r="GCB63" s="26"/>
      <c r="GCC63" s="26"/>
      <c r="GCD63" s="26"/>
      <c r="GCE63" s="26"/>
      <c r="GCF63" s="26"/>
      <c r="GCG63" s="26"/>
      <c r="GCH63" s="26"/>
      <c r="GCI63" s="26"/>
      <c r="GCJ63" s="26"/>
      <c r="GCK63" s="26"/>
      <c r="GCL63" s="26"/>
      <c r="GCM63" s="26"/>
      <c r="GCN63" s="26"/>
      <c r="GCO63" s="26"/>
      <c r="GCP63" s="26"/>
      <c r="GCQ63" s="26"/>
      <c r="GCR63" s="26"/>
      <c r="GCS63" s="26"/>
      <c r="GCT63" s="26"/>
      <c r="GCU63" s="26"/>
      <c r="GCV63" s="26"/>
      <c r="GCW63" s="26"/>
      <c r="GCX63" s="26"/>
      <c r="GCY63" s="26"/>
      <c r="GCZ63" s="26"/>
      <c r="GDA63" s="26"/>
      <c r="GDB63" s="26"/>
      <c r="GDC63" s="26"/>
      <c r="GDD63" s="26"/>
      <c r="GDE63" s="26"/>
      <c r="GDF63" s="26"/>
      <c r="GDG63" s="26"/>
      <c r="GDH63" s="26"/>
      <c r="GDI63" s="26"/>
      <c r="GDJ63" s="26"/>
      <c r="GDK63" s="26"/>
      <c r="GDL63" s="26"/>
      <c r="GDM63" s="26"/>
      <c r="GDN63" s="26"/>
      <c r="GDO63" s="26"/>
      <c r="GDP63" s="26"/>
      <c r="GDQ63" s="26"/>
      <c r="GDR63" s="26"/>
      <c r="GDS63" s="26"/>
      <c r="GDT63" s="26"/>
      <c r="GDU63" s="26"/>
      <c r="GDV63" s="26"/>
      <c r="GDW63" s="26"/>
      <c r="GDX63" s="26"/>
      <c r="GDY63" s="26"/>
      <c r="GDZ63" s="26"/>
      <c r="GEA63" s="26"/>
      <c r="GEB63" s="26"/>
      <c r="GEC63" s="26"/>
      <c r="GED63" s="26"/>
      <c r="GEE63" s="26"/>
      <c r="GEF63" s="26"/>
      <c r="GEG63" s="26"/>
      <c r="GEH63" s="26"/>
      <c r="GEI63" s="26"/>
      <c r="GEJ63" s="26"/>
      <c r="GEK63" s="26"/>
      <c r="GEL63" s="26"/>
      <c r="GEM63" s="26"/>
      <c r="GEN63" s="26"/>
      <c r="GEO63" s="26"/>
      <c r="GEP63" s="26"/>
      <c r="GEQ63" s="26"/>
      <c r="GER63" s="26"/>
      <c r="GES63" s="26"/>
      <c r="GET63" s="26"/>
      <c r="GEU63" s="26"/>
      <c r="GEV63" s="26"/>
      <c r="GEW63" s="26"/>
      <c r="GEX63" s="26"/>
      <c r="GEY63" s="26"/>
      <c r="GEZ63" s="26"/>
      <c r="GFA63" s="26"/>
      <c r="GFB63" s="26"/>
      <c r="GFC63" s="26"/>
      <c r="GFD63" s="26"/>
      <c r="GFE63" s="26"/>
      <c r="GFF63" s="26"/>
      <c r="GFG63" s="26"/>
      <c r="GFH63" s="26"/>
      <c r="GFI63" s="26"/>
      <c r="GFJ63" s="26"/>
      <c r="GFK63" s="26"/>
      <c r="GFL63" s="26"/>
      <c r="GFM63" s="26"/>
      <c r="GFN63" s="26"/>
      <c r="GFO63" s="26"/>
      <c r="GFP63" s="26"/>
      <c r="GFQ63" s="26"/>
      <c r="GFR63" s="26"/>
      <c r="GFS63" s="26"/>
      <c r="GFT63" s="26"/>
      <c r="GFU63" s="26"/>
      <c r="GFV63" s="26"/>
      <c r="GFW63" s="26"/>
      <c r="GFX63" s="26"/>
      <c r="GFY63" s="26"/>
      <c r="GFZ63" s="26"/>
      <c r="GGA63" s="26"/>
      <c r="GGB63" s="26"/>
      <c r="GGC63" s="26"/>
      <c r="GGD63" s="26"/>
      <c r="GGE63" s="26"/>
      <c r="GGF63" s="26"/>
      <c r="GGG63" s="26"/>
      <c r="GGH63" s="26"/>
      <c r="GGI63" s="26"/>
      <c r="GGJ63" s="26"/>
      <c r="GGK63" s="26"/>
      <c r="GGL63" s="26"/>
      <c r="GGM63" s="26"/>
      <c r="GGN63" s="26"/>
      <c r="GGO63" s="26"/>
      <c r="GGP63" s="26"/>
      <c r="GGQ63" s="26"/>
      <c r="GGR63" s="26"/>
      <c r="GGS63" s="26"/>
      <c r="GGT63" s="26"/>
      <c r="GGU63" s="26"/>
      <c r="GGV63" s="26"/>
      <c r="GGW63" s="26"/>
      <c r="GGX63" s="26"/>
      <c r="GGY63" s="26"/>
      <c r="GGZ63" s="26"/>
      <c r="GHA63" s="26"/>
      <c r="GHB63" s="26"/>
      <c r="GHC63" s="26"/>
      <c r="GHD63" s="26"/>
      <c r="GHE63" s="26"/>
      <c r="GHF63" s="26"/>
      <c r="GHG63" s="26"/>
      <c r="GHH63" s="26"/>
      <c r="GHI63" s="26"/>
      <c r="GHJ63" s="26"/>
      <c r="GHK63" s="26"/>
      <c r="GHL63" s="26"/>
      <c r="GHM63" s="26"/>
      <c r="GHN63" s="26"/>
      <c r="GHO63" s="26"/>
      <c r="GHP63" s="26"/>
      <c r="GHQ63" s="26"/>
      <c r="GHR63" s="26"/>
      <c r="GHS63" s="26"/>
      <c r="GHT63" s="26"/>
      <c r="GHU63" s="26"/>
      <c r="GHV63" s="26"/>
      <c r="GHW63" s="26"/>
      <c r="GHX63" s="26"/>
      <c r="GHY63" s="26"/>
      <c r="GHZ63" s="26"/>
      <c r="GIA63" s="26"/>
      <c r="GIB63" s="26"/>
      <c r="GIC63" s="26"/>
      <c r="GID63" s="26"/>
      <c r="GIE63" s="26"/>
      <c r="GIF63" s="26"/>
      <c r="GIG63" s="26"/>
      <c r="GIH63" s="26"/>
      <c r="GII63" s="26"/>
      <c r="GIJ63" s="26"/>
      <c r="GIK63" s="26"/>
      <c r="GIL63" s="26"/>
      <c r="GIM63" s="26"/>
      <c r="GIN63" s="26"/>
      <c r="GIO63" s="26"/>
      <c r="GIP63" s="26"/>
      <c r="GIQ63" s="26"/>
      <c r="GIR63" s="26"/>
      <c r="GIS63" s="26"/>
      <c r="GIT63" s="26"/>
      <c r="GIU63" s="26"/>
      <c r="GIV63" s="26"/>
      <c r="GIW63" s="26"/>
      <c r="GIX63" s="26"/>
      <c r="GIY63" s="26"/>
      <c r="GIZ63" s="26"/>
      <c r="GJA63" s="26"/>
      <c r="GJB63" s="26"/>
      <c r="GJC63" s="26"/>
      <c r="GJD63" s="26"/>
      <c r="GJE63" s="26"/>
      <c r="GJF63" s="26"/>
      <c r="GJG63" s="26"/>
      <c r="GJH63" s="26"/>
      <c r="GJI63" s="26"/>
      <c r="GJJ63" s="26"/>
      <c r="GJK63" s="26"/>
      <c r="GJL63" s="26"/>
      <c r="GJM63" s="26"/>
      <c r="GJN63" s="26"/>
      <c r="GJO63" s="26"/>
      <c r="GJP63" s="26"/>
      <c r="GJQ63" s="26"/>
      <c r="GJR63" s="26"/>
      <c r="GJS63" s="26"/>
      <c r="GJT63" s="26"/>
      <c r="GJU63" s="26"/>
      <c r="GJV63" s="26"/>
      <c r="GJW63" s="26"/>
      <c r="GJX63" s="26"/>
      <c r="GJY63" s="26"/>
      <c r="GJZ63" s="26"/>
      <c r="GKA63" s="26"/>
      <c r="GKB63" s="26"/>
      <c r="GKC63" s="26"/>
      <c r="GKD63" s="26"/>
      <c r="GKE63" s="26"/>
      <c r="GKF63" s="26"/>
      <c r="GKG63" s="26"/>
      <c r="GKH63" s="26"/>
      <c r="GKI63" s="26"/>
      <c r="GKJ63" s="26"/>
      <c r="GKK63" s="26"/>
      <c r="GKL63" s="26"/>
      <c r="GKM63" s="26"/>
      <c r="GKN63" s="26"/>
      <c r="GKO63" s="26"/>
      <c r="GKP63" s="26"/>
      <c r="GKQ63" s="26"/>
      <c r="GKR63" s="26"/>
      <c r="GKS63" s="26"/>
      <c r="GKT63" s="26"/>
      <c r="GKU63" s="26"/>
      <c r="GKV63" s="26"/>
      <c r="GKW63" s="26"/>
      <c r="GKX63" s="26"/>
      <c r="GKY63" s="26"/>
      <c r="GKZ63" s="26"/>
      <c r="GLA63" s="26"/>
      <c r="GLB63" s="26"/>
      <c r="GLC63" s="26"/>
      <c r="GLD63" s="26"/>
      <c r="GLE63" s="26"/>
      <c r="GLF63" s="26"/>
      <c r="GLG63" s="26"/>
      <c r="GLH63" s="26"/>
      <c r="GLI63" s="26"/>
      <c r="GLJ63" s="26"/>
      <c r="GLK63" s="26"/>
      <c r="GLL63" s="26"/>
      <c r="GLM63" s="26"/>
      <c r="GLN63" s="26"/>
      <c r="GLO63" s="26"/>
      <c r="GLP63" s="26"/>
      <c r="GLQ63" s="26"/>
      <c r="GLR63" s="26"/>
      <c r="GLS63" s="26"/>
      <c r="GLT63" s="26"/>
      <c r="GLU63" s="26"/>
      <c r="GLV63" s="26"/>
      <c r="GLW63" s="26"/>
      <c r="GLX63" s="26"/>
      <c r="GLY63" s="26"/>
      <c r="GLZ63" s="26"/>
      <c r="GMA63" s="26"/>
      <c r="GMB63" s="26"/>
      <c r="GMC63" s="26"/>
      <c r="GMD63" s="26"/>
      <c r="GME63" s="26"/>
      <c r="GMF63" s="26"/>
      <c r="GMG63" s="26"/>
      <c r="GMH63" s="26"/>
      <c r="GMI63" s="26"/>
      <c r="GMJ63" s="26"/>
      <c r="GMK63" s="26"/>
      <c r="GML63" s="26"/>
      <c r="GMM63" s="26"/>
      <c r="GMN63" s="26"/>
      <c r="GMO63" s="26"/>
      <c r="GMP63" s="26"/>
      <c r="GMQ63" s="26"/>
      <c r="GMR63" s="26"/>
      <c r="GMS63" s="26"/>
      <c r="GMT63" s="26"/>
      <c r="GMU63" s="26"/>
      <c r="GMV63" s="26"/>
      <c r="GMW63" s="26"/>
      <c r="GMX63" s="26"/>
      <c r="GMY63" s="26"/>
      <c r="GMZ63" s="26"/>
      <c r="GNA63" s="26"/>
      <c r="GNB63" s="26"/>
      <c r="GNC63" s="26"/>
      <c r="GND63" s="26"/>
      <c r="GNE63" s="26"/>
      <c r="GNF63" s="26"/>
      <c r="GNG63" s="26"/>
      <c r="GNH63" s="26"/>
      <c r="GNI63" s="26"/>
      <c r="GNJ63" s="26"/>
      <c r="GNK63" s="26"/>
      <c r="GNL63" s="26"/>
      <c r="GNM63" s="26"/>
      <c r="GNN63" s="26"/>
      <c r="GNO63" s="26"/>
      <c r="GNP63" s="26"/>
      <c r="GNQ63" s="26"/>
      <c r="GNR63" s="26"/>
      <c r="GNS63" s="26"/>
      <c r="GNT63" s="26"/>
      <c r="GNU63" s="26"/>
      <c r="GNV63" s="26"/>
      <c r="GNW63" s="26"/>
      <c r="GNX63" s="26"/>
      <c r="GNY63" s="26"/>
      <c r="GNZ63" s="26"/>
      <c r="GOA63" s="26"/>
      <c r="GOB63" s="26"/>
      <c r="GOC63" s="26"/>
      <c r="GOD63" s="26"/>
      <c r="GOE63" s="26"/>
      <c r="GOF63" s="26"/>
      <c r="GOG63" s="26"/>
      <c r="GOH63" s="26"/>
      <c r="GOI63" s="26"/>
      <c r="GOJ63" s="26"/>
      <c r="GOK63" s="26"/>
      <c r="GOL63" s="26"/>
      <c r="GOM63" s="26"/>
      <c r="GON63" s="26"/>
      <c r="GOO63" s="26"/>
      <c r="GOP63" s="26"/>
      <c r="GOQ63" s="26"/>
      <c r="GOR63" s="26"/>
      <c r="GOS63" s="26"/>
      <c r="GOT63" s="26"/>
      <c r="GOU63" s="26"/>
      <c r="GOV63" s="26"/>
      <c r="GOW63" s="26"/>
      <c r="GOX63" s="26"/>
      <c r="GOY63" s="26"/>
      <c r="GOZ63" s="26"/>
      <c r="GPA63" s="26"/>
      <c r="GPB63" s="26"/>
      <c r="GPC63" s="26"/>
      <c r="GPD63" s="26"/>
      <c r="GPE63" s="26"/>
      <c r="GPF63" s="26"/>
      <c r="GPG63" s="26"/>
      <c r="GPH63" s="26"/>
      <c r="GPI63" s="26"/>
      <c r="GPJ63" s="26"/>
      <c r="GPK63" s="26"/>
      <c r="GPL63" s="26"/>
      <c r="GPM63" s="26"/>
      <c r="GPN63" s="26"/>
      <c r="GPO63" s="26"/>
      <c r="GPP63" s="26"/>
      <c r="GPQ63" s="26"/>
      <c r="GPR63" s="26"/>
      <c r="GPS63" s="26"/>
      <c r="GPT63" s="26"/>
      <c r="GPU63" s="26"/>
      <c r="GPV63" s="26"/>
      <c r="GPW63" s="26"/>
      <c r="GPX63" s="26"/>
      <c r="GPY63" s="26"/>
      <c r="GPZ63" s="26"/>
      <c r="GQA63" s="26"/>
      <c r="GQB63" s="26"/>
      <c r="GQC63" s="26"/>
      <c r="GQD63" s="26"/>
      <c r="GQE63" s="26"/>
      <c r="GQF63" s="26"/>
      <c r="GQG63" s="26"/>
      <c r="GQH63" s="26"/>
      <c r="GQI63" s="26"/>
      <c r="GQJ63" s="26"/>
      <c r="GQK63" s="26"/>
      <c r="GQL63" s="26"/>
      <c r="GQM63" s="26"/>
      <c r="GQN63" s="26"/>
      <c r="GQO63" s="26"/>
      <c r="GQP63" s="26"/>
      <c r="GQQ63" s="26"/>
      <c r="GQR63" s="26"/>
      <c r="GQS63" s="26"/>
      <c r="GQT63" s="26"/>
      <c r="GQU63" s="26"/>
      <c r="GQV63" s="26"/>
      <c r="GQW63" s="26"/>
      <c r="GQX63" s="26"/>
      <c r="GQY63" s="26"/>
      <c r="GQZ63" s="26"/>
      <c r="GRA63" s="26"/>
      <c r="GRB63" s="26"/>
      <c r="GRC63" s="26"/>
      <c r="GRD63" s="26"/>
      <c r="GRE63" s="26"/>
      <c r="GRF63" s="26"/>
      <c r="GRG63" s="26"/>
      <c r="GRH63" s="26"/>
      <c r="GRI63" s="26"/>
      <c r="GRJ63" s="26"/>
      <c r="GRK63" s="26"/>
      <c r="GRL63" s="26"/>
      <c r="GRM63" s="26"/>
      <c r="GRN63" s="26"/>
      <c r="GRO63" s="26"/>
      <c r="GRP63" s="26"/>
      <c r="GRQ63" s="26"/>
      <c r="GRR63" s="26"/>
      <c r="GRS63" s="26"/>
      <c r="GRT63" s="26"/>
      <c r="GRU63" s="26"/>
      <c r="GRV63" s="26"/>
      <c r="GRW63" s="26"/>
      <c r="GRX63" s="26"/>
      <c r="GRY63" s="26"/>
      <c r="GRZ63" s="26"/>
      <c r="GSA63" s="26"/>
      <c r="GSB63" s="26"/>
      <c r="GSC63" s="26"/>
      <c r="GSD63" s="26"/>
      <c r="GSE63" s="26"/>
      <c r="GSF63" s="26"/>
      <c r="GSG63" s="26"/>
      <c r="GSH63" s="26"/>
      <c r="GSI63" s="26"/>
      <c r="GSJ63" s="26"/>
      <c r="GSK63" s="26"/>
      <c r="GSL63" s="26"/>
      <c r="GSM63" s="26"/>
      <c r="GSN63" s="26"/>
      <c r="GSO63" s="26"/>
      <c r="GSP63" s="26"/>
      <c r="GSQ63" s="26"/>
      <c r="GSR63" s="26"/>
      <c r="GSS63" s="26"/>
      <c r="GST63" s="26"/>
      <c r="GSU63" s="26"/>
      <c r="GSV63" s="26"/>
      <c r="GSW63" s="26"/>
      <c r="GSX63" s="26"/>
      <c r="GSY63" s="26"/>
      <c r="GSZ63" s="26"/>
      <c r="GTA63" s="26"/>
      <c r="GTB63" s="26"/>
      <c r="GTC63" s="26"/>
      <c r="GTD63" s="26"/>
      <c r="GTE63" s="26"/>
      <c r="GTF63" s="26"/>
      <c r="GTG63" s="26"/>
      <c r="GTH63" s="26"/>
      <c r="GTI63" s="26"/>
      <c r="GTJ63" s="26"/>
      <c r="GTK63" s="26"/>
      <c r="GTL63" s="26"/>
      <c r="GTM63" s="26"/>
      <c r="GTN63" s="26"/>
      <c r="GTO63" s="26"/>
      <c r="GTP63" s="26"/>
      <c r="GTQ63" s="26"/>
      <c r="GTR63" s="26"/>
      <c r="GTS63" s="26"/>
      <c r="GTT63" s="26"/>
      <c r="GTU63" s="26"/>
      <c r="GTV63" s="26"/>
      <c r="GTW63" s="26"/>
      <c r="GTX63" s="26"/>
      <c r="GTY63" s="26"/>
      <c r="GTZ63" s="26"/>
      <c r="GUA63" s="26"/>
      <c r="GUB63" s="26"/>
      <c r="GUC63" s="26"/>
      <c r="GUD63" s="26"/>
      <c r="GUE63" s="26"/>
      <c r="GUF63" s="26"/>
      <c r="GUG63" s="26"/>
      <c r="GUH63" s="26"/>
      <c r="GUI63" s="26"/>
      <c r="GUJ63" s="26"/>
      <c r="GUK63" s="26"/>
      <c r="GUL63" s="26"/>
      <c r="GUM63" s="26"/>
      <c r="GUN63" s="26"/>
      <c r="GUO63" s="26"/>
      <c r="GUP63" s="26"/>
      <c r="GUQ63" s="26"/>
      <c r="GUR63" s="26"/>
      <c r="GUS63" s="26"/>
      <c r="GUT63" s="26"/>
      <c r="GUU63" s="26"/>
      <c r="GUV63" s="26"/>
      <c r="GUW63" s="26"/>
      <c r="GUX63" s="26"/>
      <c r="GUY63" s="26"/>
      <c r="GUZ63" s="26"/>
      <c r="GVA63" s="26"/>
      <c r="GVB63" s="26"/>
      <c r="GVC63" s="26"/>
      <c r="GVD63" s="26"/>
      <c r="GVE63" s="26"/>
      <c r="GVF63" s="26"/>
      <c r="GVG63" s="26"/>
      <c r="GVH63" s="26"/>
      <c r="GVI63" s="26"/>
      <c r="GVJ63" s="26"/>
      <c r="GVK63" s="26"/>
      <c r="GVL63" s="26"/>
      <c r="GVM63" s="26"/>
      <c r="GVN63" s="26"/>
      <c r="GVO63" s="26"/>
      <c r="GVP63" s="26"/>
      <c r="GVQ63" s="26"/>
      <c r="GVR63" s="26"/>
      <c r="GVS63" s="26"/>
      <c r="GVT63" s="26"/>
      <c r="GVU63" s="26"/>
      <c r="GVV63" s="26"/>
      <c r="GVW63" s="26"/>
      <c r="GVX63" s="26"/>
      <c r="GVY63" s="26"/>
      <c r="GVZ63" s="26"/>
      <c r="GWA63" s="26"/>
      <c r="GWB63" s="26"/>
      <c r="GWC63" s="26"/>
      <c r="GWD63" s="26"/>
      <c r="GWE63" s="26"/>
      <c r="GWF63" s="26"/>
      <c r="GWG63" s="26"/>
      <c r="GWH63" s="26"/>
      <c r="GWI63" s="26"/>
      <c r="GWJ63" s="26"/>
      <c r="GWK63" s="26"/>
      <c r="GWL63" s="26"/>
      <c r="GWM63" s="26"/>
      <c r="GWN63" s="26"/>
      <c r="GWO63" s="26"/>
      <c r="GWP63" s="26"/>
      <c r="GWQ63" s="26"/>
      <c r="GWR63" s="26"/>
      <c r="GWS63" s="26"/>
      <c r="GWT63" s="26"/>
      <c r="GWU63" s="26"/>
      <c r="GWV63" s="26"/>
      <c r="GWW63" s="26"/>
      <c r="GWX63" s="26"/>
      <c r="GWY63" s="26"/>
      <c r="GWZ63" s="26"/>
      <c r="GXA63" s="26"/>
      <c r="GXB63" s="26"/>
      <c r="GXC63" s="26"/>
      <c r="GXD63" s="26"/>
      <c r="GXE63" s="26"/>
      <c r="GXF63" s="26"/>
      <c r="GXG63" s="26"/>
      <c r="GXH63" s="26"/>
      <c r="GXI63" s="26"/>
      <c r="GXJ63" s="26"/>
      <c r="GXK63" s="26"/>
      <c r="GXL63" s="26"/>
      <c r="GXM63" s="26"/>
      <c r="GXN63" s="26"/>
      <c r="GXO63" s="26"/>
      <c r="GXP63" s="26"/>
      <c r="GXQ63" s="26"/>
      <c r="GXR63" s="26"/>
      <c r="GXS63" s="26"/>
      <c r="GXT63" s="26"/>
      <c r="GXU63" s="26"/>
      <c r="GXV63" s="26"/>
      <c r="GXW63" s="26"/>
      <c r="GXX63" s="26"/>
      <c r="GXY63" s="26"/>
      <c r="GXZ63" s="26"/>
      <c r="GYA63" s="26"/>
      <c r="GYB63" s="26"/>
      <c r="GYC63" s="26"/>
      <c r="GYD63" s="26"/>
      <c r="GYE63" s="26"/>
      <c r="GYF63" s="26"/>
      <c r="GYG63" s="26"/>
      <c r="GYH63" s="26"/>
      <c r="GYI63" s="26"/>
      <c r="GYJ63" s="26"/>
      <c r="GYK63" s="26"/>
      <c r="GYL63" s="26"/>
      <c r="GYM63" s="26"/>
      <c r="GYN63" s="26"/>
      <c r="GYO63" s="26"/>
      <c r="GYP63" s="26"/>
      <c r="GYQ63" s="26"/>
      <c r="GYR63" s="26"/>
      <c r="GYS63" s="26"/>
      <c r="GYT63" s="26"/>
      <c r="GYU63" s="26"/>
      <c r="GYV63" s="26"/>
      <c r="GYW63" s="26"/>
      <c r="GYX63" s="26"/>
      <c r="GYY63" s="26"/>
      <c r="GYZ63" s="26"/>
      <c r="GZA63" s="26"/>
      <c r="GZB63" s="26"/>
      <c r="GZC63" s="26"/>
      <c r="GZD63" s="26"/>
      <c r="GZE63" s="26"/>
      <c r="GZF63" s="26"/>
      <c r="GZG63" s="26"/>
      <c r="GZH63" s="26"/>
      <c r="GZI63" s="26"/>
      <c r="GZJ63" s="26"/>
      <c r="GZK63" s="26"/>
      <c r="GZL63" s="26"/>
      <c r="GZM63" s="26"/>
      <c r="GZN63" s="26"/>
      <c r="GZO63" s="26"/>
      <c r="GZP63" s="26"/>
      <c r="GZQ63" s="26"/>
      <c r="GZR63" s="26"/>
      <c r="GZS63" s="26"/>
      <c r="GZT63" s="26"/>
      <c r="GZU63" s="26"/>
      <c r="GZV63" s="26"/>
      <c r="GZW63" s="26"/>
      <c r="GZX63" s="26"/>
      <c r="GZY63" s="26"/>
      <c r="GZZ63" s="26"/>
      <c r="HAA63" s="26"/>
      <c r="HAB63" s="26"/>
      <c r="HAC63" s="26"/>
      <c r="HAD63" s="26"/>
      <c r="HAE63" s="26"/>
      <c r="HAF63" s="26"/>
      <c r="HAG63" s="26"/>
      <c r="HAH63" s="26"/>
      <c r="HAI63" s="26"/>
      <c r="HAJ63" s="26"/>
      <c r="HAK63" s="26"/>
      <c r="HAL63" s="26"/>
      <c r="HAM63" s="26"/>
      <c r="HAN63" s="26"/>
      <c r="HAO63" s="26"/>
      <c r="HAP63" s="26"/>
      <c r="HAQ63" s="26"/>
      <c r="HAR63" s="26"/>
      <c r="HAS63" s="26"/>
      <c r="HAT63" s="26"/>
      <c r="HAU63" s="26"/>
      <c r="HAV63" s="26"/>
      <c r="HAW63" s="26"/>
      <c r="HAX63" s="26"/>
      <c r="HAY63" s="26"/>
      <c r="HAZ63" s="26"/>
      <c r="HBA63" s="26"/>
      <c r="HBB63" s="26"/>
      <c r="HBC63" s="26"/>
      <c r="HBD63" s="26"/>
      <c r="HBE63" s="26"/>
      <c r="HBF63" s="26"/>
      <c r="HBG63" s="26"/>
      <c r="HBH63" s="26"/>
      <c r="HBI63" s="26"/>
      <c r="HBJ63" s="26"/>
      <c r="HBK63" s="26"/>
      <c r="HBL63" s="26"/>
      <c r="HBM63" s="26"/>
      <c r="HBN63" s="26"/>
      <c r="HBO63" s="26"/>
      <c r="HBP63" s="26"/>
      <c r="HBQ63" s="26"/>
      <c r="HBR63" s="26"/>
      <c r="HBS63" s="26"/>
      <c r="HBT63" s="26"/>
      <c r="HBU63" s="26"/>
      <c r="HBV63" s="26"/>
      <c r="HBW63" s="26"/>
      <c r="HBX63" s="26"/>
      <c r="HBY63" s="26"/>
      <c r="HBZ63" s="26"/>
      <c r="HCA63" s="26"/>
      <c r="HCB63" s="26"/>
      <c r="HCC63" s="26"/>
      <c r="HCD63" s="26"/>
      <c r="HCE63" s="26"/>
      <c r="HCF63" s="26"/>
      <c r="HCG63" s="26"/>
      <c r="HCH63" s="26"/>
      <c r="HCI63" s="26"/>
      <c r="HCJ63" s="26"/>
      <c r="HCK63" s="26"/>
      <c r="HCL63" s="26"/>
      <c r="HCM63" s="26"/>
      <c r="HCN63" s="26"/>
      <c r="HCO63" s="26"/>
      <c r="HCP63" s="26"/>
      <c r="HCQ63" s="26"/>
      <c r="HCR63" s="26"/>
      <c r="HCS63" s="26"/>
      <c r="HCT63" s="26"/>
      <c r="HCU63" s="26"/>
      <c r="HCV63" s="26"/>
      <c r="HCW63" s="26"/>
      <c r="HCX63" s="26"/>
      <c r="HCY63" s="26"/>
      <c r="HCZ63" s="26"/>
      <c r="HDA63" s="26"/>
      <c r="HDB63" s="26"/>
      <c r="HDC63" s="26"/>
      <c r="HDD63" s="26"/>
      <c r="HDE63" s="26"/>
      <c r="HDF63" s="26"/>
      <c r="HDG63" s="26"/>
      <c r="HDH63" s="26"/>
      <c r="HDI63" s="26"/>
      <c r="HDJ63" s="26"/>
      <c r="HDK63" s="26"/>
      <c r="HDL63" s="26"/>
      <c r="HDM63" s="26"/>
      <c r="HDN63" s="26"/>
      <c r="HDO63" s="26"/>
      <c r="HDP63" s="26"/>
      <c r="HDQ63" s="26"/>
      <c r="HDR63" s="26"/>
      <c r="HDS63" s="26"/>
      <c r="HDT63" s="26"/>
      <c r="HDU63" s="26"/>
      <c r="HDV63" s="26"/>
      <c r="HDW63" s="26"/>
      <c r="HDX63" s="26"/>
      <c r="HDY63" s="26"/>
      <c r="HDZ63" s="26"/>
      <c r="HEA63" s="26"/>
      <c r="HEB63" s="26"/>
      <c r="HEC63" s="26"/>
      <c r="HED63" s="26"/>
      <c r="HEE63" s="26"/>
      <c r="HEF63" s="26"/>
      <c r="HEG63" s="26"/>
      <c r="HEH63" s="26"/>
      <c r="HEI63" s="26"/>
      <c r="HEJ63" s="26"/>
      <c r="HEK63" s="26"/>
      <c r="HEL63" s="26"/>
      <c r="HEM63" s="26"/>
      <c r="HEN63" s="26"/>
      <c r="HEO63" s="26"/>
      <c r="HEP63" s="26"/>
      <c r="HEQ63" s="26"/>
      <c r="HER63" s="26"/>
      <c r="HES63" s="26"/>
      <c r="HET63" s="26"/>
      <c r="HEU63" s="26"/>
      <c r="HEV63" s="26"/>
      <c r="HEW63" s="26"/>
      <c r="HEX63" s="26"/>
      <c r="HEY63" s="26"/>
      <c r="HEZ63" s="26"/>
      <c r="HFA63" s="26"/>
      <c r="HFB63" s="26"/>
      <c r="HFC63" s="26"/>
      <c r="HFD63" s="26"/>
      <c r="HFE63" s="26"/>
      <c r="HFF63" s="26"/>
      <c r="HFG63" s="26"/>
      <c r="HFH63" s="26"/>
      <c r="HFI63" s="26"/>
      <c r="HFJ63" s="26"/>
      <c r="HFK63" s="26"/>
      <c r="HFL63" s="26"/>
      <c r="HFM63" s="26"/>
      <c r="HFN63" s="26"/>
      <c r="HFO63" s="26"/>
      <c r="HFP63" s="26"/>
      <c r="HFQ63" s="26"/>
      <c r="HFR63" s="26"/>
      <c r="HFS63" s="26"/>
      <c r="HFT63" s="26"/>
      <c r="HFU63" s="26"/>
      <c r="HFV63" s="26"/>
      <c r="HFW63" s="26"/>
      <c r="HFX63" s="26"/>
      <c r="HFY63" s="26"/>
      <c r="HFZ63" s="26"/>
      <c r="HGA63" s="26"/>
      <c r="HGB63" s="26"/>
      <c r="HGC63" s="26"/>
      <c r="HGD63" s="26"/>
      <c r="HGE63" s="26"/>
      <c r="HGF63" s="26"/>
      <c r="HGG63" s="26"/>
      <c r="HGH63" s="26"/>
      <c r="HGI63" s="26"/>
      <c r="HGJ63" s="26"/>
      <c r="HGK63" s="26"/>
      <c r="HGL63" s="26"/>
      <c r="HGM63" s="26"/>
      <c r="HGN63" s="26"/>
      <c r="HGO63" s="26"/>
      <c r="HGP63" s="26"/>
      <c r="HGQ63" s="26"/>
      <c r="HGR63" s="26"/>
      <c r="HGS63" s="26"/>
      <c r="HGT63" s="26"/>
      <c r="HGU63" s="26"/>
      <c r="HGV63" s="26"/>
      <c r="HGW63" s="26"/>
      <c r="HGX63" s="26"/>
      <c r="HGY63" s="26"/>
      <c r="HGZ63" s="26"/>
      <c r="HHA63" s="26"/>
      <c r="HHB63" s="26"/>
      <c r="HHC63" s="26"/>
      <c r="HHD63" s="26"/>
      <c r="HHE63" s="26"/>
      <c r="HHF63" s="26"/>
      <c r="HHG63" s="26"/>
      <c r="HHH63" s="26"/>
      <c r="HHI63" s="26"/>
      <c r="HHJ63" s="26"/>
      <c r="HHK63" s="26"/>
      <c r="HHL63" s="26"/>
      <c r="HHM63" s="26"/>
      <c r="HHN63" s="26"/>
      <c r="HHO63" s="26"/>
      <c r="HHP63" s="26"/>
      <c r="HHQ63" s="26"/>
      <c r="HHR63" s="26"/>
      <c r="HHS63" s="26"/>
      <c r="HHT63" s="26"/>
      <c r="HHU63" s="26"/>
      <c r="HHV63" s="26"/>
      <c r="HHW63" s="26"/>
      <c r="HHX63" s="26"/>
      <c r="HHY63" s="26"/>
      <c r="HHZ63" s="26"/>
      <c r="HIA63" s="26"/>
      <c r="HIB63" s="26"/>
      <c r="HIC63" s="26"/>
      <c r="HID63" s="26"/>
      <c r="HIE63" s="26"/>
      <c r="HIF63" s="26"/>
      <c r="HIG63" s="26"/>
      <c r="HIH63" s="26"/>
      <c r="HII63" s="26"/>
      <c r="HIJ63" s="26"/>
      <c r="HIK63" s="26"/>
      <c r="HIL63" s="26"/>
      <c r="HIM63" s="26"/>
      <c r="HIN63" s="26"/>
      <c r="HIO63" s="26"/>
      <c r="HIP63" s="26"/>
      <c r="HIQ63" s="26"/>
      <c r="HIR63" s="26"/>
      <c r="HIS63" s="26"/>
      <c r="HIT63" s="26"/>
      <c r="HIU63" s="26"/>
      <c r="HIV63" s="26"/>
      <c r="HIW63" s="26"/>
      <c r="HIX63" s="26"/>
      <c r="HIY63" s="26"/>
      <c r="HIZ63" s="26"/>
      <c r="HJA63" s="26"/>
      <c r="HJB63" s="26"/>
      <c r="HJC63" s="26"/>
      <c r="HJD63" s="26"/>
      <c r="HJE63" s="26"/>
      <c r="HJF63" s="26"/>
      <c r="HJG63" s="26"/>
      <c r="HJH63" s="26"/>
      <c r="HJI63" s="26"/>
      <c r="HJJ63" s="26"/>
      <c r="HJK63" s="26"/>
      <c r="HJL63" s="26"/>
      <c r="HJM63" s="26"/>
      <c r="HJN63" s="26"/>
      <c r="HJO63" s="26"/>
      <c r="HJP63" s="26"/>
      <c r="HJQ63" s="26"/>
      <c r="HJR63" s="26"/>
      <c r="HJS63" s="26"/>
      <c r="HJT63" s="26"/>
      <c r="HJU63" s="26"/>
      <c r="HJV63" s="26"/>
      <c r="HJW63" s="26"/>
      <c r="HJX63" s="26"/>
      <c r="HJY63" s="26"/>
      <c r="HJZ63" s="26"/>
      <c r="HKA63" s="26"/>
      <c r="HKB63" s="26"/>
      <c r="HKC63" s="26"/>
      <c r="HKD63" s="26"/>
      <c r="HKE63" s="26"/>
      <c r="HKF63" s="26"/>
      <c r="HKG63" s="26"/>
      <c r="HKH63" s="26"/>
      <c r="HKI63" s="26"/>
      <c r="HKJ63" s="26"/>
      <c r="HKK63" s="26"/>
      <c r="HKL63" s="26"/>
      <c r="HKM63" s="26"/>
      <c r="HKN63" s="26"/>
      <c r="HKO63" s="26"/>
      <c r="HKP63" s="26"/>
      <c r="HKQ63" s="26"/>
      <c r="HKR63" s="26"/>
      <c r="HKS63" s="26"/>
      <c r="HKT63" s="26"/>
      <c r="HKU63" s="26"/>
      <c r="HKV63" s="26"/>
      <c r="HKW63" s="26"/>
      <c r="HKX63" s="26"/>
      <c r="HKY63" s="26"/>
      <c r="HKZ63" s="26"/>
      <c r="HLA63" s="26"/>
      <c r="HLB63" s="26"/>
      <c r="HLC63" s="26"/>
      <c r="HLD63" s="26"/>
      <c r="HLE63" s="26"/>
      <c r="HLF63" s="26"/>
      <c r="HLG63" s="26"/>
      <c r="HLH63" s="26"/>
      <c r="HLI63" s="26"/>
      <c r="HLJ63" s="26"/>
      <c r="HLK63" s="26"/>
      <c r="HLL63" s="26"/>
      <c r="HLM63" s="26"/>
      <c r="HLN63" s="26"/>
      <c r="HLO63" s="26"/>
      <c r="HLP63" s="26"/>
      <c r="HLQ63" s="26"/>
      <c r="HLR63" s="26"/>
      <c r="HLS63" s="26"/>
      <c r="HLT63" s="26"/>
      <c r="HLU63" s="26"/>
      <c r="HLV63" s="26"/>
      <c r="HLW63" s="26"/>
      <c r="HLX63" s="26"/>
      <c r="HLY63" s="26"/>
      <c r="HLZ63" s="26"/>
      <c r="HMA63" s="26"/>
      <c r="HMB63" s="26"/>
      <c r="HMC63" s="26"/>
      <c r="HMD63" s="26"/>
      <c r="HME63" s="26"/>
      <c r="HMF63" s="26"/>
      <c r="HMG63" s="26"/>
      <c r="HMH63" s="26"/>
      <c r="HMI63" s="26"/>
      <c r="HMJ63" s="26"/>
      <c r="HMK63" s="26"/>
      <c r="HML63" s="26"/>
      <c r="HMM63" s="26"/>
      <c r="HMN63" s="26"/>
      <c r="HMO63" s="26"/>
      <c r="HMP63" s="26"/>
      <c r="HMQ63" s="26"/>
      <c r="HMR63" s="26"/>
      <c r="HMS63" s="26"/>
      <c r="HMT63" s="26"/>
      <c r="HMU63" s="26"/>
      <c r="HMV63" s="26"/>
      <c r="HMW63" s="26"/>
      <c r="HMX63" s="26"/>
      <c r="HMY63" s="26"/>
      <c r="HMZ63" s="26"/>
      <c r="HNA63" s="26"/>
      <c r="HNB63" s="26"/>
      <c r="HNC63" s="26"/>
      <c r="HND63" s="26"/>
      <c r="HNE63" s="26"/>
      <c r="HNF63" s="26"/>
      <c r="HNG63" s="26"/>
      <c r="HNH63" s="26"/>
      <c r="HNI63" s="26"/>
      <c r="HNJ63" s="26"/>
      <c r="HNK63" s="26"/>
      <c r="HNL63" s="26"/>
      <c r="HNM63" s="26"/>
      <c r="HNN63" s="26"/>
      <c r="HNO63" s="26"/>
      <c r="HNP63" s="26"/>
      <c r="HNQ63" s="26"/>
      <c r="HNR63" s="26"/>
      <c r="HNS63" s="26"/>
      <c r="HNT63" s="26"/>
      <c r="HNU63" s="26"/>
      <c r="HNV63" s="26"/>
      <c r="HNW63" s="26"/>
      <c r="HNX63" s="26"/>
      <c r="HNY63" s="26"/>
      <c r="HNZ63" s="26"/>
      <c r="HOA63" s="26"/>
      <c r="HOB63" s="26"/>
      <c r="HOC63" s="26"/>
      <c r="HOD63" s="26"/>
      <c r="HOE63" s="26"/>
      <c r="HOF63" s="26"/>
      <c r="HOG63" s="26"/>
      <c r="HOH63" s="26"/>
      <c r="HOI63" s="26"/>
      <c r="HOJ63" s="26"/>
      <c r="HOK63" s="26"/>
      <c r="HOL63" s="26"/>
      <c r="HOM63" s="26"/>
      <c r="HON63" s="26"/>
      <c r="HOO63" s="26"/>
      <c r="HOP63" s="26"/>
      <c r="HOQ63" s="26"/>
      <c r="HOR63" s="26"/>
      <c r="HOS63" s="26"/>
      <c r="HOT63" s="26"/>
      <c r="HOU63" s="26"/>
      <c r="HOV63" s="26"/>
      <c r="HOW63" s="26"/>
      <c r="HOX63" s="26"/>
      <c r="HOY63" s="26"/>
      <c r="HOZ63" s="26"/>
      <c r="HPA63" s="26"/>
      <c r="HPB63" s="26"/>
      <c r="HPC63" s="26"/>
      <c r="HPD63" s="26"/>
      <c r="HPE63" s="26"/>
      <c r="HPF63" s="26"/>
      <c r="HPG63" s="26"/>
      <c r="HPH63" s="26"/>
      <c r="HPI63" s="26"/>
      <c r="HPJ63" s="26"/>
      <c r="HPK63" s="26"/>
      <c r="HPL63" s="26"/>
      <c r="HPM63" s="26"/>
      <c r="HPN63" s="26"/>
      <c r="HPO63" s="26"/>
      <c r="HPP63" s="26"/>
      <c r="HPQ63" s="26"/>
      <c r="HPR63" s="26"/>
      <c r="HPS63" s="26"/>
      <c r="HPT63" s="26"/>
      <c r="HPU63" s="26"/>
      <c r="HPV63" s="26"/>
      <c r="HPW63" s="26"/>
      <c r="HPX63" s="26"/>
      <c r="HPY63" s="26"/>
      <c r="HPZ63" s="26"/>
      <c r="HQA63" s="26"/>
      <c r="HQB63" s="26"/>
      <c r="HQC63" s="26"/>
      <c r="HQD63" s="26"/>
      <c r="HQE63" s="26"/>
      <c r="HQF63" s="26"/>
      <c r="HQG63" s="26"/>
      <c r="HQH63" s="26"/>
      <c r="HQI63" s="26"/>
      <c r="HQJ63" s="26"/>
      <c r="HQK63" s="26"/>
      <c r="HQL63" s="26"/>
      <c r="HQM63" s="26"/>
      <c r="HQN63" s="26"/>
      <c r="HQO63" s="26"/>
      <c r="HQP63" s="26"/>
      <c r="HQQ63" s="26"/>
      <c r="HQR63" s="26"/>
      <c r="HQS63" s="26"/>
      <c r="HQT63" s="26"/>
      <c r="HQU63" s="26"/>
      <c r="HQV63" s="26"/>
      <c r="HQW63" s="26"/>
      <c r="HQX63" s="26"/>
      <c r="HQY63" s="26"/>
      <c r="HQZ63" s="26"/>
      <c r="HRA63" s="26"/>
      <c r="HRB63" s="26"/>
      <c r="HRC63" s="26"/>
      <c r="HRD63" s="26"/>
      <c r="HRE63" s="26"/>
      <c r="HRF63" s="26"/>
      <c r="HRG63" s="26"/>
      <c r="HRH63" s="26"/>
      <c r="HRI63" s="26"/>
      <c r="HRJ63" s="26"/>
      <c r="HRK63" s="26"/>
      <c r="HRL63" s="26"/>
      <c r="HRM63" s="26"/>
      <c r="HRN63" s="26"/>
      <c r="HRO63" s="26"/>
      <c r="HRP63" s="26"/>
      <c r="HRQ63" s="26"/>
      <c r="HRR63" s="26"/>
      <c r="HRS63" s="26"/>
      <c r="HRT63" s="26"/>
      <c r="HRU63" s="26"/>
      <c r="HRV63" s="26"/>
      <c r="HRW63" s="26"/>
      <c r="HRX63" s="26"/>
      <c r="HRY63" s="26"/>
      <c r="HRZ63" s="26"/>
      <c r="HSA63" s="26"/>
      <c r="HSB63" s="26"/>
      <c r="HSC63" s="26"/>
      <c r="HSD63" s="26"/>
      <c r="HSE63" s="26"/>
      <c r="HSF63" s="26"/>
      <c r="HSG63" s="26"/>
      <c r="HSH63" s="26"/>
      <c r="HSI63" s="26"/>
      <c r="HSJ63" s="26"/>
      <c r="HSK63" s="26"/>
      <c r="HSL63" s="26"/>
      <c r="HSM63" s="26"/>
      <c r="HSN63" s="26"/>
      <c r="HSO63" s="26"/>
      <c r="HSP63" s="26"/>
      <c r="HSQ63" s="26"/>
      <c r="HSR63" s="26"/>
      <c r="HSS63" s="26"/>
      <c r="HST63" s="26"/>
      <c r="HSU63" s="26"/>
      <c r="HSV63" s="26"/>
      <c r="HSW63" s="26"/>
      <c r="HSX63" s="26"/>
      <c r="HSY63" s="26"/>
      <c r="HSZ63" s="26"/>
      <c r="HTA63" s="26"/>
      <c r="HTB63" s="26"/>
      <c r="HTC63" s="26"/>
      <c r="HTD63" s="26"/>
      <c r="HTE63" s="26"/>
      <c r="HTF63" s="26"/>
      <c r="HTG63" s="26"/>
      <c r="HTH63" s="26"/>
      <c r="HTI63" s="26"/>
      <c r="HTJ63" s="26"/>
      <c r="HTK63" s="26"/>
      <c r="HTL63" s="26"/>
      <c r="HTM63" s="26"/>
      <c r="HTN63" s="26"/>
      <c r="HTO63" s="26"/>
      <c r="HTP63" s="26"/>
      <c r="HTQ63" s="26"/>
      <c r="HTR63" s="26"/>
      <c r="HTS63" s="26"/>
      <c r="HTT63" s="26"/>
      <c r="HTU63" s="26"/>
      <c r="HTV63" s="26"/>
      <c r="HTW63" s="26"/>
      <c r="HTX63" s="26"/>
      <c r="HTY63" s="26"/>
      <c r="HTZ63" s="26"/>
      <c r="HUA63" s="26"/>
      <c r="HUB63" s="26"/>
      <c r="HUC63" s="26"/>
      <c r="HUD63" s="26"/>
      <c r="HUE63" s="26"/>
      <c r="HUF63" s="26"/>
      <c r="HUG63" s="26"/>
      <c r="HUH63" s="26"/>
      <c r="HUI63" s="26"/>
      <c r="HUJ63" s="26"/>
      <c r="HUK63" s="26"/>
      <c r="HUL63" s="26"/>
      <c r="HUM63" s="26"/>
      <c r="HUN63" s="26"/>
      <c r="HUO63" s="26"/>
      <c r="HUP63" s="26"/>
      <c r="HUQ63" s="26"/>
      <c r="HUR63" s="26"/>
      <c r="HUS63" s="26"/>
      <c r="HUT63" s="26"/>
      <c r="HUU63" s="26"/>
      <c r="HUV63" s="26"/>
      <c r="HUW63" s="26"/>
      <c r="HUX63" s="26"/>
      <c r="HUY63" s="26"/>
      <c r="HUZ63" s="26"/>
      <c r="HVA63" s="26"/>
      <c r="HVB63" s="26"/>
      <c r="HVC63" s="26"/>
      <c r="HVD63" s="26"/>
      <c r="HVE63" s="26"/>
      <c r="HVF63" s="26"/>
      <c r="HVG63" s="26"/>
      <c r="HVH63" s="26"/>
      <c r="HVI63" s="26"/>
      <c r="HVJ63" s="26"/>
      <c r="HVK63" s="26"/>
      <c r="HVL63" s="26"/>
      <c r="HVM63" s="26"/>
      <c r="HVN63" s="26"/>
      <c r="HVO63" s="26"/>
      <c r="HVP63" s="26"/>
      <c r="HVQ63" s="26"/>
      <c r="HVR63" s="26"/>
      <c r="HVS63" s="26"/>
      <c r="HVT63" s="26"/>
      <c r="HVU63" s="26"/>
      <c r="HVV63" s="26"/>
      <c r="HVW63" s="26"/>
      <c r="HVX63" s="26"/>
      <c r="HVY63" s="26"/>
      <c r="HVZ63" s="26"/>
      <c r="HWA63" s="26"/>
      <c r="HWB63" s="26"/>
      <c r="HWC63" s="26"/>
      <c r="HWD63" s="26"/>
      <c r="HWE63" s="26"/>
      <c r="HWF63" s="26"/>
      <c r="HWG63" s="26"/>
      <c r="HWH63" s="26"/>
      <c r="HWI63" s="26"/>
      <c r="HWJ63" s="26"/>
      <c r="HWK63" s="26"/>
      <c r="HWL63" s="26"/>
      <c r="HWM63" s="26"/>
      <c r="HWN63" s="26"/>
      <c r="HWO63" s="26"/>
      <c r="HWP63" s="26"/>
      <c r="HWQ63" s="26"/>
      <c r="HWR63" s="26"/>
      <c r="HWS63" s="26"/>
      <c r="HWT63" s="26"/>
      <c r="HWU63" s="26"/>
      <c r="HWV63" s="26"/>
      <c r="HWW63" s="26"/>
      <c r="HWX63" s="26"/>
      <c r="HWY63" s="26"/>
      <c r="HWZ63" s="26"/>
      <c r="HXA63" s="26"/>
      <c r="HXB63" s="26"/>
      <c r="HXC63" s="26"/>
      <c r="HXD63" s="26"/>
      <c r="HXE63" s="26"/>
      <c r="HXF63" s="26"/>
      <c r="HXG63" s="26"/>
      <c r="HXH63" s="26"/>
      <c r="HXI63" s="26"/>
      <c r="HXJ63" s="26"/>
      <c r="HXK63" s="26"/>
      <c r="HXL63" s="26"/>
      <c r="HXM63" s="26"/>
      <c r="HXN63" s="26"/>
      <c r="HXO63" s="26"/>
      <c r="HXP63" s="26"/>
      <c r="HXQ63" s="26"/>
      <c r="HXR63" s="26"/>
      <c r="HXS63" s="26"/>
      <c r="HXT63" s="26"/>
      <c r="HXU63" s="26"/>
      <c r="HXV63" s="26"/>
      <c r="HXW63" s="26"/>
      <c r="HXX63" s="26"/>
      <c r="HXY63" s="26"/>
      <c r="HXZ63" s="26"/>
      <c r="HYA63" s="26"/>
      <c r="HYB63" s="26"/>
      <c r="HYC63" s="26"/>
      <c r="HYD63" s="26"/>
      <c r="HYE63" s="26"/>
      <c r="HYF63" s="26"/>
      <c r="HYG63" s="26"/>
      <c r="HYH63" s="26"/>
      <c r="HYI63" s="26"/>
      <c r="HYJ63" s="26"/>
      <c r="HYK63" s="26"/>
      <c r="HYL63" s="26"/>
      <c r="HYM63" s="26"/>
      <c r="HYN63" s="26"/>
      <c r="HYO63" s="26"/>
      <c r="HYP63" s="26"/>
      <c r="HYQ63" s="26"/>
      <c r="HYR63" s="26"/>
      <c r="HYS63" s="26"/>
      <c r="HYT63" s="26"/>
      <c r="HYU63" s="26"/>
      <c r="HYV63" s="26"/>
      <c r="HYW63" s="26"/>
      <c r="HYX63" s="26"/>
      <c r="HYY63" s="26"/>
      <c r="HYZ63" s="26"/>
      <c r="HZA63" s="26"/>
      <c r="HZB63" s="26"/>
      <c r="HZC63" s="26"/>
      <c r="HZD63" s="26"/>
      <c r="HZE63" s="26"/>
      <c r="HZF63" s="26"/>
      <c r="HZG63" s="26"/>
      <c r="HZH63" s="26"/>
      <c r="HZI63" s="26"/>
      <c r="HZJ63" s="26"/>
      <c r="HZK63" s="26"/>
      <c r="HZL63" s="26"/>
      <c r="HZM63" s="26"/>
      <c r="HZN63" s="26"/>
      <c r="HZO63" s="26"/>
      <c r="HZP63" s="26"/>
      <c r="HZQ63" s="26"/>
      <c r="HZR63" s="26"/>
      <c r="HZS63" s="26"/>
      <c r="HZT63" s="26"/>
      <c r="HZU63" s="26"/>
      <c r="HZV63" s="26"/>
      <c r="HZW63" s="26"/>
      <c r="HZX63" s="26"/>
      <c r="HZY63" s="26"/>
      <c r="HZZ63" s="26"/>
      <c r="IAA63" s="26"/>
      <c r="IAB63" s="26"/>
      <c r="IAC63" s="26"/>
      <c r="IAD63" s="26"/>
      <c r="IAE63" s="26"/>
      <c r="IAF63" s="26"/>
      <c r="IAG63" s="26"/>
      <c r="IAH63" s="26"/>
      <c r="IAI63" s="26"/>
      <c r="IAJ63" s="26"/>
      <c r="IAK63" s="26"/>
      <c r="IAL63" s="26"/>
      <c r="IAM63" s="26"/>
      <c r="IAN63" s="26"/>
      <c r="IAO63" s="26"/>
      <c r="IAP63" s="26"/>
      <c r="IAQ63" s="26"/>
      <c r="IAR63" s="26"/>
      <c r="IAS63" s="26"/>
      <c r="IAT63" s="26"/>
      <c r="IAU63" s="26"/>
      <c r="IAV63" s="26"/>
      <c r="IAW63" s="26"/>
      <c r="IAX63" s="26"/>
      <c r="IAY63" s="26"/>
      <c r="IAZ63" s="26"/>
      <c r="IBA63" s="26"/>
      <c r="IBB63" s="26"/>
      <c r="IBC63" s="26"/>
      <c r="IBD63" s="26"/>
      <c r="IBE63" s="26"/>
      <c r="IBF63" s="26"/>
      <c r="IBG63" s="26"/>
      <c r="IBH63" s="26"/>
      <c r="IBI63" s="26"/>
      <c r="IBJ63" s="26"/>
      <c r="IBK63" s="26"/>
      <c r="IBL63" s="26"/>
      <c r="IBM63" s="26"/>
      <c r="IBN63" s="26"/>
      <c r="IBO63" s="26"/>
      <c r="IBP63" s="26"/>
      <c r="IBQ63" s="26"/>
      <c r="IBR63" s="26"/>
      <c r="IBS63" s="26"/>
      <c r="IBT63" s="26"/>
      <c r="IBU63" s="26"/>
      <c r="IBV63" s="26"/>
      <c r="IBW63" s="26"/>
      <c r="IBX63" s="26"/>
      <c r="IBY63" s="26"/>
      <c r="IBZ63" s="26"/>
      <c r="ICA63" s="26"/>
      <c r="ICB63" s="26"/>
      <c r="ICC63" s="26"/>
      <c r="ICD63" s="26"/>
      <c r="ICE63" s="26"/>
      <c r="ICF63" s="26"/>
      <c r="ICG63" s="26"/>
      <c r="ICH63" s="26"/>
      <c r="ICI63" s="26"/>
      <c r="ICJ63" s="26"/>
      <c r="ICK63" s="26"/>
      <c r="ICL63" s="26"/>
      <c r="ICM63" s="26"/>
      <c r="ICN63" s="26"/>
      <c r="ICO63" s="26"/>
      <c r="ICP63" s="26"/>
      <c r="ICQ63" s="26"/>
      <c r="ICR63" s="26"/>
      <c r="ICS63" s="26"/>
      <c r="ICT63" s="26"/>
      <c r="ICU63" s="26"/>
      <c r="ICV63" s="26"/>
      <c r="ICW63" s="26"/>
      <c r="ICX63" s="26"/>
      <c r="ICY63" s="26"/>
      <c r="ICZ63" s="26"/>
      <c r="IDA63" s="26"/>
      <c r="IDB63" s="26"/>
      <c r="IDC63" s="26"/>
      <c r="IDD63" s="26"/>
      <c r="IDE63" s="26"/>
      <c r="IDF63" s="26"/>
      <c r="IDG63" s="26"/>
      <c r="IDH63" s="26"/>
      <c r="IDI63" s="26"/>
      <c r="IDJ63" s="26"/>
      <c r="IDK63" s="26"/>
      <c r="IDL63" s="26"/>
      <c r="IDM63" s="26"/>
      <c r="IDN63" s="26"/>
      <c r="IDO63" s="26"/>
      <c r="IDP63" s="26"/>
      <c r="IDQ63" s="26"/>
      <c r="IDR63" s="26"/>
      <c r="IDS63" s="26"/>
      <c r="IDT63" s="26"/>
      <c r="IDU63" s="26"/>
      <c r="IDV63" s="26"/>
      <c r="IDW63" s="26"/>
      <c r="IDX63" s="26"/>
      <c r="IDY63" s="26"/>
      <c r="IDZ63" s="26"/>
      <c r="IEA63" s="26"/>
      <c r="IEB63" s="26"/>
      <c r="IEC63" s="26"/>
      <c r="IED63" s="26"/>
      <c r="IEE63" s="26"/>
      <c r="IEF63" s="26"/>
      <c r="IEG63" s="26"/>
      <c r="IEH63" s="26"/>
      <c r="IEI63" s="26"/>
      <c r="IEJ63" s="26"/>
      <c r="IEK63" s="26"/>
      <c r="IEL63" s="26"/>
      <c r="IEM63" s="26"/>
      <c r="IEN63" s="26"/>
      <c r="IEO63" s="26"/>
      <c r="IEP63" s="26"/>
      <c r="IEQ63" s="26"/>
      <c r="IER63" s="26"/>
      <c r="IES63" s="26"/>
      <c r="IET63" s="26"/>
      <c r="IEU63" s="26"/>
      <c r="IEV63" s="26"/>
      <c r="IEW63" s="26"/>
      <c r="IEX63" s="26"/>
      <c r="IEY63" s="26"/>
      <c r="IEZ63" s="26"/>
      <c r="IFA63" s="26"/>
      <c r="IFB63" s="26"/>
      <c r="IFC63" s="26"/>
      <c r="IFD63" s="26"/>
      <c r="IFE63" s="26"/>
      <c r="IFF63" s="26"/>
      <c r="IFG63" s="26"/>
      <c r="IFH63" s="26"/>
      <c r="IFI63" s="26"/>
      <c r="IFJ63" s="26"/>
      <c r="IFK63" s="26"/>
      <c r="IFL63" s="26"/>
      <c r="IFM63" s="26"/>
      <c r="IFN63" s="26"/>
      <c r="IFO63" s="26"/>
      <c r="IFP63" s="26"/>
      <c r="IFQ63" s="26"/>
      <c r="IFR63" s="26"/>
      <c r="IFS63" s="26"/>
      <c r="IFT63" s="26"/>
      <c r="IFU63" s="26"/>
      <c r="IFV63" s="26"/>
      <c r="IFW63" s="26"/>
      <c r="IFX63" s="26"/>
      <c r="IFY63" s="26"/>
      <c r="IFZ63" s="26"/>
      <c r="IGA63" s="26"/>
      <c r="IGB63" s="26"/>
      <c r="IGC63" s="26"/>
      <c r="IGD63" s="26"/>
      <c r="IGE63" s="26"/>
      <c r="IGF63" s="26"/>
      <c r="IGG63" s="26"/>
      <c r="IGH63" s="26"/>
      <c r="IGI63" s="26"/>
      <c r="IGJ63" s="26"/>
      <c r="IGK63" s="26"/>
      <c r="IGL63" s="26"/>
      <c r="IGM63" s="26"/>
      <c r="IGN63" s="26"/>
      <c r="IGO63" s="26"/>
      <c r="IGP63" s="26"/>
      <c r="IGQ63" s="26"/>
      <c r="IGR63" s="26"/>
      <c r="IGS63" s="26"/>
      <c r="IGT63" s="26"/>
      <c r="IGU63" s="26"/>
      <c r="IGV63" s="26"/>
      <c r="IGW63" s="26"/>
      <c r="IGX63" s="26"/>
      <c r="IGY63" s="26"/>
      <c r="IGZ63" s="26"/>
      <c r="IHA63" s="26"/>
      <c r="IHB63" s="26"/>
      <c r="IHC63" s="26"/>
      <c r="IHD63" s="26"/>
      <c r="IHE63" s="26"/>
      <c r="IHF63" s="26"/>
      <c r="IHG63" s="26"/>
      <c r="IHH63" s="26"/>
      <c r="IHI63" s="26"/>
      <c r="IHJ63" s="26"/>
      <c r="IHK63" s="26"/>
      <c r="IHL63" s="26"/>
      <c r="IHM63" s="26"/>
      <c r="IHN63" s="26"/>
      <c r="IHO63" s="26"/>
      <c r="IHP63" s="26"/>
      <c r="IHQ63" s="26"/>
      <c r="IHR63" s="26"/>
      <c r="IHS63" s="26"/>
      <c r="IHT63" s="26"/>
      <c r="IHU63" s="26"/>
      <c r="IHV63" s="26"/>
      <c r="IHW63" s="26"/>
      <c r="IHX63" s="26"/>
      <c r="IHY63" s="26"/>
      <c r="IHZ63" s="26"/>
      <c r="IIA63" s="26"/>
      <c r="IIB63" s="26"/>
      <c r="IIC63" s="26"/>
      <c r="IID63" s="26"/>
      <c r="IIE63" s="26"/>
      <c r="IIF63" s="26"/>
      <c r="IIG63" s="26"/>
      <c r="IIH63" s="26"/>
      <c r="III63" s="26"/>
      <c r="IIJ63" s="26"/>
      <c r="IIK63" s="26"/>
      <c r="IIL63" s="26"/>
      <c r="IIM63" s="26"/>
      <c r="IIN63" s="26"/>
      <c r="IIO63" s="26"/>
      <c r="IIP63" s="26"/>
      <c r="IIQ63" s="26"/>
      <c r="IIR63" s="26"/>
      <c r="IIS63" s="26"/>
      <c r="IIT63" s="26"/>
      <c r="IIU63" s="26"/>
      <c r="IIV63" s="26"/>
      <c r="IIW63" s="26"/>
      <c r="IIX63" s="26"/>
      <c r="IIY63" s="26"/>
      <c r="IIZ63" s="26"/>
      <c r="IJA63" s="26"/>
      <c r="IJB63" s="26"/>
      <c r="IJC63" s="26"/>
      <c r="IJD63" s="26"/>
      <c r="IJE63" s="26"/>
      <c r="IJF63" s="26"/>
      <c r="IJG63" s="26"/>
      <c r="IJH63" s="26"/>
      <c r="IJI63" s="26"/>
      <c r="IJJ63" s="26"/>
      <c r="IJK63" s="26"/>
      <c r="IJL63" s="26"/>
      <c r="IJM63" s="26"/>
      <c r="IJN63" s="26"/>
      <c r="IJO63" s="26"/>
      <c r="IJP63" s="26"/>
      <c r="IJQ63" s="26"/>
      <c r="IJR63" s="26"/>
      <c r="IJS63" s="26"/>
      <c r="IJT63" s="26"/>
      <c r="IJU63" s="26"/>
      <c r="IJV63" s="26"/>
      <c r="IJW63" s="26"/>
      <c r="IJX63" s="26"/>
      <c r="IJY63" s="26"/>
      <c r="IJZ63" s="26"/>
      <c r="IKA63" s="26"/>
      <c r="IKB63" s="26"/>
      <c r="IKC63" s="26"/>
      <c r="IKD63" s="26"/>
      <c r="IKE63" s="26"/>
      <c r="IKF63" s="26"/>
      <c r="IKG63" s="26"/>
      <c r="IKH63" s="26"/>
      <c r="IKI63" s="26"/>
      <c r="IKJ63" s="26"/>
      <c r="IKK63" s="26"/>
      <c r="IKL63" s="26"/>
      <c r="IKM63" s="26"/>
      <c r="IKN63" s="26"/>
      <c r="IKO63" s="26"/>
      <c r="IKP63" s="26"/>
      <c r="IKQ63" s="26"/>
      <c r="IKR63" s="26"/>
      <c r="IKS63" s="26"/>
      <c r="IKT63" s="26"/>
      <c r="IKU63" s="26"/>
      <c r="IKV63" s="26"/>
      <c r="IKW63" s="26"/>
      <c r="IKX63" s="26"/>
      <c r="IKY63" s="26"/>
      <c r="IKZ63" s="26"/>
      <c r="ILA63" s="26"/>
      <c r="ILB63" s="26"/>
      <c r="ILC63" s="26"/>
      <c r="ILD63" s="26"/>
      <c r="ILE63" s="26"/>
      <c r="ILF63" s="26"/>
      <c r="ILG63" s="26"/>
      <c r="ILH63" s="26"/>
      <c r="ILI63" s="26"/>
      <c r="ILJ63" s="26"/>
      <c r="ILK63" s="26"/>
      <c r="ILL63" s="26"/>
      <c r="ILM63" s="26"/>
      <c r="ILN63" s="26"/>
      <c r="ILO63" s="26"/>
      <c r="ILP63" s="26"/>
      <c r="ILQ63" s="26"/>
      <c r="ILR63" s="26"/>
      <c r="ILS63" s="26"/>
      <c r="ILT63" s="26"/>
      <c r="ILU63" s="26"/>
      <c r="ILV63" s="26"/>
      <c r="ILW63" s="26"/>
      <c r="ILX63" s="26"/>
      <c r="ILY63" s="26"/>
      <c r="ILZ63" s="26"/>
      <c r="IMA63" s="26"/>
      <c r="IMB63" s="26"/>
      <c r="IMC63" s="26"/>
      <c r="IMD63" s="26"/>
      <c r="IME63" s="26"/>
      <c r="IMF63" s="26"/>
      <c r="IMG63" s="26"/>
      <c r="IMH63" s="26"/>
      <c r="IMI63" s="26"/>
      <c r="IMJ63" s="26"/>
      <c r="IMK63" s="26"/>
      <c r="IML63" s="26"/>
      <c r="IMM63" s="26"/>
      <c r="IMN63" s="26"/>
      <c r="IMO63" s="26"/>
      <c r="IMP63" s="26"/>
      <c r="IMQ63" s="26"/>
      <c r="IMR63" s="26"/>
      <c r="IMS63" s="26"/>
      <c r="IMT63" s="26"/>
      <c r="IMU63" s="26"/>
      <c r="IMV63" s="26"/>
      <c r="IMW63" s="26"/>
      <c r="IMX63" s="26"/>
      <c r="IMY63" s="26"/>
      <c r="IMZ63" s="26"/>
      <c r="INA63" s="26"/>
      <c r="INB63" s="26"/>
      <c r="INC63" s="26"/>
      <c r="IND63" s="26"/>
      <c r="INE63" s="26"/>
      <c r="INF63" s="26"/>
      <c r="ING63" s="26"/>
      <c r="INH63" s="26"/>
      <c r="INI63" s="26"/>
      <c r="INJ63" s="26"/>
      <c r="INK63" s="26"/>
      <c r="INL63" s="26"/>
      <c r="INM63" s="26"/>
      <c r="INN63" s="26"/>
      <c r="INO63" s="26"/>
      <c r="INP63" s="26"/>
      <c r="INQ63" s="26"/>
      <c r="INR63" s="26"/>
      <c r="INS63" s="26"/>
      <c r="INT63" s="26"/>
      <c r="INU63" s="26"/>
      <c r="INV63" s="26"/>
      <c r="INW63" s="26"/>
      <c r="INX63" s="26"/>
      <c r="INY63" s="26"/>
      <c r="INZ63" s="26"/>
      <c r="IOA63" s="26"/>
      <c r="IOB63" s="26"/>
      <c r="IOC63" s="26"/>
      <c r="IOD63" s="26"/>
      <c r="IOE63" s="26"/>
      <c r="IOF63" s="26"/>
      <c r="IOG63" s="26"/>
      <c r="IOH63" s="26"/>
      <c r="IOI63" s="26"/>
      <c r="IOJ63" s="26"/>
      <c r="IOK63" s="26"/>
      <c r="IOL63" s="26"/>
      <c r="IOM63" s="26"/>
      <c r="ION63" s="26"/>
      <c r="IOO63" s="26"/>
      <c r="IOP63" s="26"/>
      <c r="IOQ63" s="26"/>
      <c r="IOR63" s="26"/>
      <c r="IOS63" s="26"/>
      <c r="IOT63" s="26"/>
      <c r="IOU63" s="26"/>
      <c r="IOV63" s="26"/>
      <c r="IOW63" s="26"/>
      <c r="IOX63" s="26"/>
      <c r="IOY63" s="26"/>
      <c r="IOZ63" s="26"/>
      <c r="IPA63" s="26"/>
      <c r="IPB63" s="26"/>
      <c r="IPC63" s="26"/>
      <c r="IPD63" s="26"/>
      <c r="IPE63" s="26"/>
      <c r="IPF63" s="26"/>
      <c r="IPG63" s="26"/>
      <c r="IPH63" s="26"/>
      <c r="IPI63" s="26"/>
      <c r="IPJ63" s="26"/>
      <c r="IPK63" s="26"/>
      <c r="IPL63" s="26"/>
      <c r="IPM63" s="26"/>
      <c r="IPN63" s="26"/>
      <c r="IPO63" s="26"/>
      <c r="IPP63" s="26"/>
      <c r="IPQ63" s="26"/>
      <c r="IPR63" s="26"/>
      <c r="IPS63" s="26"/>
      <c r="IPT63" s="26"/>
      <c r="IPU63" s="26"/>
      <c r="IPV63" s="26"/>
      <c r="IPW63" s="26"/>
      <c r="IPX63" s="26"/>
      <c r="IPY63" s="26"/>
      <c r="IPZ63" s="26"/>
      <c r="IQA63" s="26"/>
      <c r="IQB63" s="26"/>
      <c r="IQC63" s="26"/>
      <c r="IQD63" s="26"/>
      <c r="IQE63" s="26"/>
      <c r="IQF63" s="26"/>
      <c r="IQG63" s="26"/>
      <c r="IQH63" s="26"/>
      <c r="IQI63" s="26"/>
      <c r="IQJ63" s="26"/>
      <c r="IQK63" s="26"/>
      <c r="IQL63" s="26"/>
      <c r="IQM63" s="26"/>
      <c r="IQN63" s="26"/>
      <c r="IQO63" s="26"/>
      <c r="IQP63" s="26"/>
      <c r="IQQ63" s="26"/>
      <c r="IQR63" s="26"/>
      <c r="IQS63" s="26"/>
      <c r="IQT63" s="26"/>
      <c r="IQU63" s="26"/>
      <c r="IQV63" s="26"/>
      <c r="IQW63" s="26"/>
      <c r="IQX63" s="26"/>
      <c r="IQY63" s="26"/>
      <c r="IQZ63" s="26"/>
      <c r="IRA63" s="26"/>
      <c r="IRB63" s="26"/>
      <c r="IRC63" s="26"/>
      <c r="IRD63" s="26"/>
      <c r="IRE63" s="26"/>
      <c r="IRF63" s="26"/>
      <c r="IRG63" s="26"/>
      <c r="IRH63" s="26"/>
      <c r="IRI63" s="26"/>
      <c r="IRJ63" s="26"/>
      <c r="IRK63" s="26"/>
      <c r="IRL63" s="26"/>
      <c r="IRM63" s="26"/>
      <c r="IRN63" s="26"/>
      <c r="IRO63" s="26"/>
      <c r="IRP63" s="26"/>
      <c r="IRQ63" s="26"/>
      <c r="IRR63" s="26"/>
      <c r="IRS63" s="26"/>
      <c r="IRT63" s="26"/>
      <c r="IRU63" s="26"/>
      <c r="IRV63" s="26"/>
      <c r="IRW63" s="26"/>
      <c r="IRX63" s="26"/>
      <c r="IRY63" s="26"/>
      <c r="IRZ63" s="26"/>
      <c r="ISA63" s="26"/>
      <c r="ISB63" s="26"/>
      <c r="ISC63" s="26"/>
      <c r="ISD63" s="26"/>
      <c r="ISE63" s="26"/>
      <c r="ISF63" s="26"/>
      <c r="ISG63" s="26"/>
      <c r="ISH63" s="26"/>
      <c r="ISI63" s="26"/>
      <c r="ISJ63" s="26"/>
      <c r="ISK63" s="26"/>
      <c r="ISL63" s="26"/>
      <c r="ISM63" s="26"/>
      <c r="ISN63" s="26"/>
      <c r="ISO63" s="26"/>
      <c r="ISP63" s="26"/>
      <c r="ISQ63" s="26"/>
      <c r="ISR63" s="26"/>
      <c r="ISS63" s="26"/>
      <c r="IST63" s="26"/>
      <c r="ISU63" s="26"/>
      <c r="ISV63" s="26"/>
      <c r="ISW63" s="26"/>
      <c r="ISX63" s="26"/>
      <c r="ISY63" s="26"/>
      <c r="ISZ63" s="26"/>
      <c r="ITA63" s="26"/>
      <c r="ITB63" s="26"/>
      <c r="ITC63" s="26"/>
      <c r="ITD63" s="26"/>
      <c r="ITE63" s="26"/>
      <c r="ITF63" s="26"/>
      <c r="ITG63" s="26"/>
      <c r="ITH63" s="26"/>
      <c r="ITI63" s="26"/>
      <c r="ITJ63" s="26"/>
      <c r="ITK63" s="26"/>
      <c r="ITL63" s="26"/>
      <c r="ITM63" s="26"/>
      <c r="ITN63" s="26"/>
      <c r="ITO63" s="26"/>
      <c r="ITP63" s="26"/>
      <c r="ITQ63" s="26"/>
      <c r="ITR63" s="26"/>
      <c r="ITS63" s="26"/>
      <c r="ITT63" s="26"/>
      <c r="ITU63" s="26"/>
      <c r="ITV63" s="26"/>
      <c r="ITW63" s="26"/>
      <c r="ITX63" s="26"/>
      <c r="ITY63" s="26"/>
      <c r="ITZ63" s="26"/>
      <c r="IUA63" s="26"/>
      <c r="IUB63" s="26"/>
      <c r="IUC63" s="26"/>
      <c r="IUD63" s="26"/>
      <c r="IUE63" s="26"/>
      <c r="IUF63" s="26"/>
      <c r="IUG63" s="26"/>
      <c r="IUH63" s="26"/>
      <c r="IUI63" s="26"/>
      <c r="IUJ63" s="26"/>
      <c r="IUK63" s="26"/>
      <c r="IUL63" s="26"/>
      <c r="IUM63" s="26"/>
      <c r="IUN63" s="26"/>
      <c r="IUO63" s="26"/>
      <c r="IUP63" s="26"/>
      <c r="IUQ63" s="26"/>
      <c r="IUR63" s="26"/>
      <c r="IUS63" s="26"/>
      <c r="IUT63" s="26"/>
      <c r="IUU63" s="26"/>
      <c r="IUV63" s="26"/>
      <c r="IUW63" s="26"/>
      <c r="IUX63" s="26"/>
      <c r="IUY63" s="26"/>
      <c r="IUZ63" s="26"/>
      <c r="IVA63" s="26"/>
      <c r="IVB63" s="26"/>
      <c r="IVC63" s="26"/>
      <c r="IVD63" s="26"/>
      <c r="IVE63" s="26"/>
      <c r="IVF63" s="26"/>
      <c r="IVG63" s="26"/>
      <c r="IVH63" s="26"/>
      <c r="IVI63" s="26"/>
      <c r="IVJ63" s="26"/>
      <c r="IVK63" s="26"/>
      <c r="IVL63" s="26"/>
      <c r="IVM63" s="26"/>
      <c r="IVN63" s="26"/>
      <c r="IVO63" s="26"/>
      <c r="IVP63" s="26"/>
      <c r="IVQ63" s="26"/>
      <c r="IVR63" s="26"/>
      <c r="IVS63" s="26"/>
      <c r="IVT63" s="26"/>
      <c r="IVU63" s="26"/>
      <c r="IVV63" s="26"/>
      <c r="IVW63" s="26"/>
      <c r="IVX63" s="26"/>
      <c r="IVY63" s="26"/>
      <c r="IVZ63" s="26"/>
      <c r="IWA63" s="26"/>
      <c r="IWB63" s="26"/>
      <c r="IWC63" s="26"/>
      <c r="IWD63" s="26"/>
      <c r="IWE63" s="26"/>
      <c r="IWF63" s="26"/>
      <c r="IWG63" s="26"/>
      <c r="IWH63" s="26"/>
      <c r="IWI63" s="26"/>
      <c r="IWJ63" s="26"/>
      <c r="IWK63" s="26"/>
      <c r="IWL63" s="26"/>
      <c r="IWM63" s="26"/>
      <c r="IWN63" s="26"/>
      <c r="IWO63" s="26"/>
      <c r="IWP63" s="26"/>
      <c r="IWQ63" s="26"/>
      <c r="IWR63" s="26"/>
      <c r="IWS63" s="26"/>
      <c r="IWT63" s="26"/>
      <c r="IWU63" s="26"/>
      <c r="IWV63" s="26"/>
      <c r="IWW63" s="26"/>
      <c r="IWX63" s="26"/>
      <c r="IWY63" s="26"/>
      <c r="IWZ63" s="26"/>
      <c r="IXA63" s="26"/>
      <c r="IXB63" s="26"/>
      <c r="IXC63" s="26"/>
      <c r="IXD63" s="26"/>
      <c r="IXE63" s="26"/>
      <c r="IXF63" s="26"/>
      <c r="IXG63" s="26"/>
      <c r="IXH63" s="26"/>
      <c r="IXI63" s="26"/>
      <c r="IXJ63" s="26"/>
      <c r="IXK63" s="26"/>
      <c r="IXL63" s="26"/>
      <c r="IXM63" s="26"/>
      <c r="IXN63" s="26"/>
      <c r="IXO63" s="26"/>
      <c r="IXP63" s="26"/>
      <c r="IXQ63" s="26"/>
      <c r="IXR63" s="26"/>
      <c r="IXS63" s="26"/>
      <c r="IXT63" s="26"/>
      <c r="IXU63" s="26"/>
      <c r="IXV63" s="26"/>
      <c r="IXW63" s="26"/>
      <c r="IXX63" s="26"/>
      <c r="IXY63" s="26"/>
      <c r="IXZ63" s="26"/>
      <c r="IYA63" s="26"/>
      <c r="IYB63" s="26"/>
      <c r="IYC63" s="26"/>
      <c r="IYD63" s="26"/>
      <c r="IYE63" s="26"/>
      <c r="IYF63" s="26"/>
      <c r="IYG63" s="26"/>
      <c r="IYH63" s="26"/>
      <c r="IYI63" s="26"/>
      <c r="IYJ63" s="26"/>
      <c r="IYK63" s="26"/>
      <c r="IYL63" s="26"/>
      <c r="IYM63" s="26"/>
      <c r="IYN63" s="26"/>
      <c r="IYO63" s="26"/>
      <c r="IYP63" s="26"/>
      <c r="IYQ63" s="26"/>
      <c r="IYR63" s="26"/>
      <c r="IYS63" s="26"/>
      <c r="IYT63" s="26"/>
      <c r="IYU63" s="26"/>
      <c r="IYV63" s="26"/>
      <c r="IYW63" s="26"/>
      <c r="IYX63" s="26"/>
      <c r="IYY63" s="26"/>
      <c r="IYZ63" s="26"/>
      <c r="IZA63" s="26"/>
      <c r="IZB63" s="26"/>
      <c r="IZC63" s="26"/>
      <c r="IZD63" s="26"/>
      <c r="IZE63" s="26"/>
      <c r="IZF63" s="26"/>
      <c r="IZG63" s="26"/>
      <c r="IZH63" s="26"/>
      <c r="IZI63" s="26"/>
      <c r="IZJ63" s="26"/>
      <c r="IZK63" s="26"/>
      <c r="IZL63" s="26"/>
      <c r="IZM63" s="26"/>
      <c r="IZN63" s="26"/>
      <c r="IZO63" s="26"/>
      <c r="IZP63" s="26"/>
      <c r="IZQ63" s="26"/>
      <c r="IZR63" s="26"/>
      <c r="IZS63" s="26"/>
      <c r="IZT63" s="26"/>
      <c r="IZU63" s="26"/>
      <c r="IZV63" s="26"/>
      <c r="IZW63" s="26"/>
      <c r="IZX63" s="26"/>
      <c r="IZY63" s="26"/>
      <c r="IZZ63" s="26"/>
      <c r="JAA63" s="26"/>
      <c r="JAB63" s="26"/>
      <c r="JAC63" s="26"/>
      <c r="JAD63" s="26"/>
      <c r="JAE63" s="26"/>
      <c r="JAF63" s="26"/>
      <c r="JAG63" s="26"/>
      <c r="JAH63" s="26"/>
      <c r="JAI63" s="26"/>
      <c r="JAJ63" s="26"/>
      <c r="JAK63" s="26"/>
      <c r="JAL63" s="26"/>
      <c r="JAM63" s="26"/>
      <c r="JAN63" s="26"/>
      <c r="JAO63" s="26"/>
      <c r="JAP63" s="26"/>
      <c r="JAQ63" s="26"/>
      <c r="JAR63" s="26"/>
      <c r="JAS63" s="26"/>
      <c r="JAT63" s="26"/>
      <c r="JAU63" s="26"/>
      <c r="JAV63" s="26"/>
      <c r="JAW63" s="26"/>
      <c r="JAX63" s="26"/>
      <c r="JAY63" s="26"/>
      <c r="JAZ63" s="26"/>
      <c r="JBA63" s="26"/>
      <c r="JBB63" s="26"/>
      <c r="JBC63" s="26"/>
      <c r="JBD63" s="26"/>
      <c r="JBE63" s="26"/>
      <c r="JBF63" s="26"/>
      <c r="JBG63" s="26"/>
      <c r="JBH63" s="26"/>
      <c r="JBI63" s="26"/>
      <c r="JBJ63" s="26"/>
      <c r="JBK63" s="26"/>
      <c r="JBL63" s="26"/>
      <c r="JBM63" s="26"/>
      <c r="JBN63" s="26"/>
      <c r="JBO63" s="26"/>
      <c r="JBP63" s="26"/>
      <c r="JBQ63" s="26"/>
      <c r="JBR63" s="26"/>
      <c r="JBS63" s="26"/>
      <c r="JBT63" s="26"/>
      <c r="JBU63" s="26"/>
      <c r="JBV63" s="26"/>
      <c r="JBW63" s="26"/>
      <c r="JBX63" s="26"/>
      <c r="JBY63" s="26"/>
      <c r="JBZ63" s="26"/>
      <c r="JCA63" s="26"/>
      <c r="JCB63" s="26"/>
      <c r="JCC63" s="26"/>
      <c r="JCD63" s="26"/>
      <c r="JCE63" s="26"/>
      <c r="JCF63" s="26"/>
      <c r="JCG63" s="26"/>
      <c r="JCH63" s="26"/>
      <c r="JCI63" s="26"/>
      <c r="JCJ63" s="26"/>
      <c r="JCK63" s="26"/>
      <c r="JCL63" s="26"/>
      <c r="JCM63" s="26"/>
      <c r="JCN63" s="26"/>
      <c r="JCO63" s="26"/>
      <c r="JCP63" s="26"/>
      <c r="JCQ63" s="26"/>
      <c r="JCR63" s="26"/>
      <c r="JCS63" s="26"/>
      <c r="JCT63" s="26"/>
      <c r="JCU63" s="26"/>
      <c r="JCV63" s="26"/>
      <c r="JCW63" s="26"/>
      <c r="JCX63" s="26"/>
      <c r="JCY63" s="26"/>
      <c r="JCZ63" s="26"/>
      <c r="JDA63" s="26"/>
      <c r="JDB63" s="26"/>
      <c r="JDC63" s="26"/>
      <c r="JDD63" s="26"/>
      <c r="JDE63" s="26"/>
      <c r="JDF63" s="26"/>
      <c r="JDG63" s="26"/>
      <c r="JDH63" s="26"/>
      <c r="JDI63" s="26"/>
      <c r="JDJ63" s="26"/>
      <c r="JDK63" s="26"/>
      <c r="JDL63" s="26"/>
      <c r="JDM63" s="26"/>
      <c r="JDN63" s="26"/>
      <c r="JDO63" s="26"/>
      <c r="JDP63" s="26"/>
      <c r="JDQ63" s="26"/>
      <c r="JDR63" s="26"/>
      <c r="JDS63" s="26"/>
      <c r="JDT63" s="26"/>
      <c r="JDU63" s="26"/>
      <c r="JDV63" s="26"/>
      <c r="JDW63" s="26"/>
      <c r="JDX63" s="26"/>
      <c r="JDY63" s="26"/>
      <c r="JDZ63" s="26"/>
      <c r="JEA63" s="26"/>
      <c r="JEB63" s="26"/>
      <c r="JEC63" s="26"/>
      <c r="JED63" s="26"/>
      <c r="JEE63" s="26"/>
      <c r="JEF63" s="26"/>
      <c r="JEG63" s="26"/>
      <c r="JEH63" s="26"/>
      <c r="JEI63" s="26"/>
      <c r="JEJ63" s="26"/>
      <c r="JEK63" s="26"/>
      <c r="JEL63" s="26"/>
      <c r="JEM63" s="26"/>
      <c r="JEN63" s="26"/>
      <c r="JEO63" s="26"/>
      <c r="JEP63" s="26"/>
      <c r="JEQ63" s="26"/>
      <c r="JER63" s="26"/>
      <c r="JES63" s="26"/>
      <c r="JET63" s="26"/>
      <c r="JEU63" s="26"/>
      <c r="JEV63" s="26"/>
      <c r="JEW63" s="26"/>
      <c r="JEX63" s="26"/>
      <c r="JEY63" s="26"/>
      <c r="JEZ63" s="26"/>
      <c r="JFA63" s="26"/>
      <c r="JFB63" s="26"/>
      <c r="JFC63" s="26"/>
      <c r="JFD63" s="26"/>
      <c r="JFE63" s="26"/>
      <c r="JFF63" s="26"/>
      <c r="JFG63" s="26"/>
      <c r="JFH63" s="26"/>
      <c r="JFI63" s="26"/>
      <c r="JFJ63" s="26"/>
      <c r="JFK63" s="26"/>
      <c r="JFL63" s="26"/>
      <c r="JFM63" s="26"/>
      <c r="JFN63" s="26"/>
      <c r="JFO63" s="26"/>
      <c r="JFP63" s="26"/>
      <c r="JFQ63" s="26"/>
      <c r="JFR63" s="26"/>
      <c r="JFS63" s="26"/>
      <c r="JFT63" s="26"/>
      <c r="JFU63" s="26"/>
      <c r="JFV63" s="26"/>
      <c r="JFW63" s="26"/>
      <c r="JFX63" s="26"/>
      <c r="JFY63" s="26"/>
      <c r="JFZ63" s="26"/>
      <c r="JGA63" s="26"/>
      <c r="JGB63" s="26"/>
      <c r="JGC63" s="26"/>
      <c r="JGD63" s="26"/>
      <c r="JGE63" s="26"/>
      <c r="JGF63" s="26"/>
      <c r="JGG63" s="26"/>
      <c r="JGH63" s="26"/>
      <c r="JGI63" s="26"/>
      <c r="JGJ63" s="26"/>
      <c r="JGK63" s="26"/>
      <c r="JGL63" s="26"/>
      <c r="JGM63" s="26"/>
      <c r="JGN63" s="26"/>
      <c r="JGO63" s="26"/>
      <c r="JGP63" s="26"/>
      <c r="JGQ63" s="26"/>
      <c r="JGR63" s="26"/>
      <c r="JGS63" s="26"/>
      <c r="JGT63" s="26"/>
      <c r="JGU63" s="26"/>
      <c r="JGV63" s="26"/>
      <c r="JGW63" s="26"/>
      <c r="JGX63" s="26"/>
      <c r="JGY63" s="26"/>
      <c r="JGZ63" s="26"/>
      <c r="JHA63" s="26"/>
      <c r="JHB63" s="26"/>
      <c r="JHC63" s="26"/>
      <c r="JHD63" s="26"/>
      <c r="JHE63" s="26"/>
      <c r="JHF63" s="26"/>
      <c r="JHG63" s="26"/>
      <c r="JHH63" s="26"/>
      <c r="JHI63" s="26"/>
      <c r="JHJ63" s="26"/>
      <c r="JHK63" s="26"/>
      <c r="JHL63" s="26"/>
      <c r="JHM63" s="26"/>
      <c r="JHN63" s="26"/>
      <c r="JHO63" s="26"/>
      <c r="JHP63" s="26"/>
      <c r="JHQ63" s="26"/>
      <c r="JHR63" s="26"/>
      <c r="JHS63" s="26"/>
      <c r="JHT63" s="26"/>
      <c r="JHU63" s="26"/>
      <c r="JHV63" s="26"/>
      <c r="JHW63" s="26"/>
      <c r="JHX63" s="26"/>
      <c r="JHY63" s="26"/>
      <c r="JHZ63" s="26"/>
      <c r="JIA63" s="26"/>
      <c r="JIB63" s="26"/>
      <c r="JIC63" s="26"/>
      <c r="JID63" s="26"/>
      <c r="JIE63" s="26"/>
      <c r="JIF63" s="26"/>
      <c r="JIG63" s="26"/>
      <c r="JIH63" s="26"/>
      <c r="JII63" s="26"/>
      <c r="JIJ63" s="26"/>
      <c r="JIK63" s="26"/>
      <c r="JIL63" s="26"/>
      <c r="JIM63" s="26"/>
      <c r="JIN63" s="26"/>
      <c r="JIO63" s="26"/>
      <c r="JIP63" s="26"/>
      <c r="JIQ63" s="26"/>
      <c r="JIR63" s="26"/>
      <c r="JIS63" s="26"/>
      <c r="JIT63" s="26"/>
      <c r="JIU63" s="26"/>
      <c r="JIV63" s="26"/>
      <c r="JIW63" s="26"/>
      <c r="JIX63" s="26"/>
      <c r="JIY63" s="26"/>
      <c r="JIZ63" s="26"/>
      <c r="JJA63" s="26"/>
      <c r="JJB63" s="26"/>
      <c r="JJC63" s="26"/>
      <c r="JJD63" s="26"/>
      <c r="JJE63" s="26"/>
      <c r="JJF63" s="26"/>
      <c r="JJG63" s="26"/>
      <c r="JJH63" s="26"/>
      <c r="JJI63" s="26"/>
      <c r="JJJ63" s="26"/>
      <c r="JJK63" s="26"/>
      <c r="JJL63" s="26"/>
      <c r="JJM63" s="26"/>
      <c r="JJN63" s="26"/>
      <c r="JJO63" s="26"/>
      <c r="JJP63" s="26"/>
      <c r="JJQ63" s="26"/>
      <c r="JJR63" s="26"/>
      <c r="JJS63" s="26"/>
      <c r="JJT63" s="26"/>
      <c r="JJU63" s="26"/>
      <c r="JJV63" s="26"/>
      <c r="JJW63" s="26"/>
      <c r="JJX63" s="26"/>
      <c r="JJY63" s="26"/>
      <c r="JJZ63" s="26"/>
      <c r="JKA63" s="26"/>
      <c r="JKB63" s="26"/>
      <c r="JKC63" s="26"/>
      <c r="JKD63" s="26"/>
      <c r="JKE63" s="26"/>
      <c r="JKF63" s="26"/>
      <c r="JKG63" s="26"/>
      <c r="JKH63" s="26"/>
      <c r="JKI63" s="26"/>
      <c r="JKJ63" s="26"/>
      <c r="JKK63" s="26"/>
      <c r="JKL63" s="26"/>
      <c r="JKM63" s="26"/>
      <c r="JKN63" s="26"/>
      <c r="JKO63" s="26"/>
      <c r="JKP63" s="26"/>
      <c r="JKQ63" s="26"/>
      <c r="JKR63" s="26"/>
      <c r="JKS63" s="26"/>
      <c r="JKT63" s="26"/>
      <c r="JKU63" s="26"/>
      <c r="JKV63" s="26"/>
      <c r="JKW63" s="26"/>
      <c r="JKX63" s="26"/>
      <c r="JKY63" s="26"/>
      <c r="JKZ63" s="26"/>
      <c r="JLA63" s="26"/>
      <c r="JLB63" s="26"/>
      <c r="JLC63" s="26"/>
      <c r="JLD63" s="26"/>
      <c r="JLE63" s="26"/>
      <c r="JLF63" s="26"/>
      <c r="JLG63" s="26"/>
      <c r="JLH63" s="26"/>
      <c r="JLI63" s="26"/>
      <c r="JLJ63" s="26"/>
      <c r="JLK63" s="26"/>
      <c r="JLL63" s="26"/>
      <c r="JLM63" s="26"/>
      <c r="JLN63" s="26"/>
      <c r="JLO63" s="26"/>
      <c r="JLP63" s="26"/>
      <c r="JLQ63" s="26"/>
      <c r="JLR63" s="26"/>
      <c r="JLS63" s="26"/>
      <c r="JLT63" s="26"/>
      <c r="JLU63" s="26"/>
      <c r="JLV63" s="26"/>
      <c r="JLW63" s="26"/>
      <c r="JLX63" s="26"/>
      <c r="JLY63" s="26"/>
      <c r="JLZ63" s="26"/>
      <c r="JMA63" s="26"/>
      <c r="JMB63" s="26"/>
      <c r="JMC63" s="26"/>
      <c r="JMD63" s="26"/>
      <c r="JME63" s="26"/>
      <c r="JMF63" s="26"/>
      <c r="JMG63" s="26"/>
      <c r="JMH63" s="26"/>
      <c r="JMI63" s="26"/>
      <c r="JMJ63" s="26"/>
      <c r="JMK63" s="26"/>
      <c r="JML63" s="26"/>
      <c r="JMM63" s="26"/>
      <c r="JMN63" s="26"/>
      <c r="JMO63" s="26"/>
      <c r="JMP63" s="26"/>
      <c r="JMQ63" s="26"/>
      <c r="JMR63" s="26"/>
      <c r="JMS63" s="26"/>
      <c r="JMT63" s="26"/>
      <c r="JMU63" s="26"/>
      <c r="JMV63" s="26"/>
      <c r="JMW63" s="26"/>
      <c r="JMX63" s="26"/>
      <c r="JMY63" s="26"/>
      <c r="JMZ63" s="26"/>
      <c r="JNA63" s="26"/>
      <c r="JNB63" s="26"/>
      <c r="JNC63" s="26"/>
      <c r="JND63" s="26"/>
      <c r="JNE63" s="26"/>
      <c r="JNF63" s="26"/>
      <c r="JNG63" s="26"/>
      <c r="JNH63" s="26"/>
      <c r="JNI63" s="26"/>
      <c r="JNJ63" s="26"/>
      <c r="JNK63" s="26"/>
      <c r="JNL63" s="26"/>
      <c r="JNM63" s="26"/>
      <c r="JNN63" s="26"/>
      <c r="JNO63" s="26"/>
      <c r="JNP63" s="26"/>
      <c r="JNQ63" s="26"/>
      <c r="JNR63" s="26"/>
      <c r="JNS63" s="26"/>
      <c r="JNT63" s="26"/>
      <c r="JNU63" s="26"/>
      <c r="JNV63" s="26"/>
      <c r="JNW63" s="26"/>
      <c r="JNX63" s="26"/>
      <c r="JNY63" s="26"/>
      <c r="JNZ63" s="26"/>
      <c r="JOA63" s="26"/>
      <c r="JOB63" s="26"/>
      <c r="JOC63" s="26"/>
      <c r="JOD63" s="26"/>
      <c r="JOE63" s="26"/>
      <c r="JOF63" s="26"/>
      <c r="JOG63" s="26"/>
      <c r="JOH63" s="26"/>
      <c r="JOI63" s="26"/>
      <c r="JOJ63" s="26"/>
      <c r="JOK63" s="26"/>
      <c r="JOL63" s="26"/>
      <c r="JOM63" s="26"/>
      <c r="JON63" s="26"/>
      <c r="JOO63" s="26"/>
      <c r="JOP63" s="26"/>
      <c r="JOQ63" s="26"/>
      <c r="JOR63" s="26"/>
      <c r="JOS63" s="26"/>
      <c r="JOT63" s="26"/>
      <c r="JOU63" s="26"/>
      <c r="JOV63" s="26"/>
      <c r="JOW63" s="26"/>
      <c r="JOX63" s="26"/>
      <c r="JOY63" s="26"/>
      <c r="JOZ63" s="26"/>
      <c r="JPA63" s="26"/>
      <c r="JPB63" s="26"/>
      <c r="JPC63" s="26"/>
      <c r="JPD63" s="26"/>
      <c r="JPE63" s="26"/>
      <c r="JPF63" s="26"/>
      <c r="JPG63" s="26"/>
      <c r="JPH63" s="26"/>
      <c r="JPI63" s="26"/>
      <c r="JPJ63" s="26"/>
      <c r="JPK63" s="26"/>
      <c r="JPL63" s="26"/>
      <c r="JPM63" s="26"/>
      <c r="JPN63" s="26"/>
      <c r="JPO63" s="26"/>
      <c r="JPP63" s="26"/>
      <c r="JPQ63" s="26"/>
      <c r="JPR63" s="26"/>
      <c r="JPS63" s="26"/>
      <c r="JPT63" s="26"/>
      <c r="JPU63" s="26"/>
      <c r="JPV63" s="26"/>
      <c r="JPW63" s="26"/>
      <c r="JPX63" s="26"/>
      <c r="JPY63" s="26"/>
      <c r="JPZ63" s="26"/>
      <c r="JQA63" s="26"/>
      <c r="JQB63" s="26"/>
      <c r="JQC63" s="26"/>
      <c r="JQD63" s="26"/>
      <c r="JQE63" s="26"/>
      <c r="JQF63" s="26"/>
      <c r="JQG63" s="26"/>
      <c r="JQH63" s="26"/>
      <c r="JQI63" s="26"/>
      <c r="JQJ63" s="26"/>
      <c r="JQK63" s="26"/>
      <c r="JQL63" s="26"/>
      <c r="JQM63" s="26"/>
      <c r="JQN63" s="26"/>
      <c r="JQO63" s="26"/>
      <c r="JQP63" s="26"/>
      <c r="JQQ63" s="26"/>
      <c r="JQR63" s="26"/>
      <c r="JQS63" s="26"/>
      <c r="JQT63" s="26"/>
      <c r="JQU63" s="26"/>
      <c r="JQV63" s="26"/>
      <c r="JQW63" s="26"/>
      <c r="JQX63" s="26"/>
      <c r="JQY63" s="26"/>
      <c r="JQZ63" s="26"/>
      <c r="JRA63" s="26"/>
      <c r="JRB63" s="26"/>
      <c r="JRC63" s="26"/>
      <c r="JRD63" s="26"/>
      <c r="JRE63" s="26"/>
      <c r="JRF63" s="26"/>
      <c r="JRG63" s="26"/>
      <c r="JRH63" s="26"/>
      <c r="JRI63" s="26"/>
      <c r="JRJ63" s="26"/>
      <c r="JRK63" s="26"/>
      <c r="JRL63" s="26"/>
      <c r="JRM63" s="26"/>
      <c r="JRN63" s="26"/>
      <c r="JRO63" s="26"/>
      <c r="JRP63" s="26"/>
      <c r="JRQ63" s="26"/>
      <c r="JRR63" s="26"/>
      <c r="JRS63" s="26"/>
      <c r="JRT63" s="26"/>
      <c r="JRU63" s="26"/>
      <c r="JRV63" s="26"/>
      <c r="JRW63" s="26"/>
      <c r="JRX63" s="26"/>
      <c r="JRY63" s="26"/>
      <c r="JRZ63" s="26"/>
      <c r="JSA63" s="26"/>
      <c r="JSB63" s="26"/>
      <c r="JSC63" s="26"/>
      <c r="JSD63" s="26"/>
      <c r="JSE63" s="26"/>
      <c r="JSF63" s="26"/>
      <c r="JSG63" s="26"/>
      <c r="JSH63" s="26"/>
      <c r="JSI63" s="26"/>
      <c r="JSJ63" s="26"/>
      <c r="JSK63" s="26"/>
      <c r="JSL63" s="26"/>
      <c r="JSM63" s="26"/>
      <c r="JSN63" s="26"/>
      <c r="JSO63" s="26"/>
      <c r="JSP63" s="26"/>
      <c r="JSQ63" s="26"/>
      <c r="JSR63" s="26"/>
      <c r="JSS63" s="26"/>
      <c r="JST63" s="26"/>
      <c r="JSU63" s="26"/>
      <c r="JSV63" s="26"/>
      <c r="JSW63" s="26"/>
      <c r="JSX63" s="26"/>
      <c r="JSY63" s="26"/>
      <c r="JSZ63" s="26"/>
      <c r="JTA63" s="26"/>
      <c r="JTB63" s="26"/>
      <c r="JTC63" s="26"/>
      <c r="JTD63" s="26"/>
      <c r="JTE63" s="26"/>
      <c r="JTF63" s="26"/>
      <c r="JTG63" s="26"/>
      <c r="JTH63" s="26"/>
      <c r="JTI63" s="26"/>
      <c r="JTJ63" s="26"/>
      <c r="JTK63" s="26"/>
      <c r="JTL63" s="26"/>
      <c r="JTM63" s="26"/>
      <c r="JTN63" s="26"/>
      <c r="JTO63" s="26"/>
      <c r="JTP63" s="26"/>
      <c r="JTQ63" s="26"/>
      <c r="JTR63" s="26"/>
      <c r="JTS63" s="26"/>
      <c r="JTT63" s="26"/>
      <c r="JTU63" s="26"/>
      <c r="JTV63" s="26"/>
      <c r="JTW63" s="26"/>
      <c r="JTX63" s="26"/>
      <c r="JTY63" s="26"/>
      <c r="JTZ63" s="26"/>
      <c r="JUA63" s="26"/>
      <c r="JUB63" s="26"/>
      <c r="JUC63" s="26"/>
      <c r="JUD63" s="26"/>
      <c r="JUE63" s="26"/>
      <c r="JUF63" s="26"/>
      <c r="JUG63" s="26"/>
      <c r="JUH63" s="26"/>
      <c r="JUI63" s="26"/>
      <c r="JUJ63" s="26"/>
      <c r="JUK63" s="26"/>
      <c r="JUL63" s="26"/>
      <c r="JUM63" s="26"/>
      <c r="JUN63" s="26"/>
      <c r="JUO63" s="26"/>
      <c r="JUP63" s="26"/>
      <c r="JUQ63" s="26"/>
      <c r="JUR63" s="26"/>
      <c r="JUS63" s="26"/>
      <c r="JUT63" s="26"/>
      <c r="JUU63" s="26"/>
      <c r="JUV63" s="26"/>
      <c r="JUW63" s="26"/>
      <c r="JUX63" s="26"/>
      <c r="JUY63" s="26"/>
      <c r="JUZ63" s="26"/>
      <c r="JVA63" s="26"/>
      <c r="JVB63" s="26"/>
      <c r="JVC63" s="26"/>
      <c r="JVD63" s="26"/>
      <c r="JVE63" s="26"/>
      <c r="JVF63" s="26"/>
      <c r="JVG63" s="26"/>
      <c r="JVH63" s="26"/>
      <c r="JVI63" s="26"/>
      <c r="JVJ63" s="26"/>
      <c r="JVK63" s="26"/>
      <c r="JVL63" s="26"/>
      <c r="JVM63" s="26"/>
      <c r="JVN63" s="26"/>
      <c r="JVO63" s="26"/>
      <c r="JVP63" s="26"/>
      <c r="JVQ63" s="26"/>
      <c r="JVR63" s="26"/>
      <c r="JVS63" s="26"/>
      <c r="JVT63" s="26"/>
      <c r="JVU63" s="26"/>
      <c r="JVV63" s="26"/>
      <c r="JVW63" s="26"/>
      <c r="JVX63" s="26"/>
      <c r="JVY63" s="26"/>
      <c r="JVZ63" s="26"/>
      <c r="JWA63" s="26"/>
      <c r="JWB63" s="26"/>
      <c r="JWC63" s="26"/>
      <c r="JWD63" s="26"/>
      <c r="JWE63" s="26"/>
      <c r="JWF63" s="26"/>
      <c r="JWG63" s="26"/>
      <c r="JWH63" s="26"/>
      <c r="JWI63" s="26"/>
      <c r="JWJ63" s="26"/>
      <c r="JWK63" s="26"/>
      <c r="JWL63" s="26"/>
      <c r="JWM63" s="26"/>
      <c r="JWN63" s="26"/>
      <c r="JWO63" s="26"/>
      <c r="JWP63" s="26"/>
      <c r="JWQ63" s="26"/>
      <c r="JWR63" s="26"/>
      <c r="JWS63" s="26"/>
      <c r="JWT63" s="26"/>
      <c r="JWU63" s="26"/>
      <c r="JWV63" s="26"/>
      <c r="JWW63" s="26"/>
      <c r="JWX63" s="26"/>
      <c r="JWY63" s="26"/>
      <c r="JWZ63" s="26"/>
      <c r="JXA63" s="26"/>
      <c r="JXB63" s="26"/>
      <c r="JXC63" s="26"/>
      <c r="JXD63" s="26"/>
      <c r="JXE63" s="26"/>
      <c r="JXF63" s="26"/>
      <c r="JXG63" s="26"/>
      <c r="JXH63" s="26"/>
      <c r="JXI63" s="26"/>
      <c r="JXJ63" s="26"/>
      <c r="JXK63" s="26"/>
      <c r="JXL63" s="26"/>
      <c r="JXM63" s="26"/>
      <c r="JXN63" s="26"/>
      <c r="JXO63" s="26"/>
      <c r="JXP63" s="26"/>
      <c r="JXQ63" s="26"/>
      <c r="JXR63" s="26"/>
      <c r="JXS63" s="26"/>
      <c r="JXT63" s="26"/>
      <c r="JXU63" s="26"/>
      <c r="JXV63" s="26"/>
      <c r="JXW63" s="26"/>
      <c r="JXX63" s="26"/>
      <c r="JXY63" s="26"/>
      <c r="JXZ63" s="26"/>
      <c r="JYA63" s="26"/>
      <c r="JYB63" s="26"/>
      <c r="JYC63" s="26"/>
      <c r="JYD63" s="26"/>
      <c r="JYE63" s="26"/>
      <c r="JYF63" s="26"/>
      <c r="JYG63" s="26"/>
      <c r="JYH63" s="26"/>
      <c r="JYI63" s="26"/>
      <c r="JYJ63" s="26"/>
      <c r="JYK63" s="26"/>
      <c r="JYL63" s="26"/>
      <c r="JYM63" s="26"/>
      <c r="JYN63" s="26"/>
      <c r="JYO63" s="26"/>
      <c r="JYP63" s="26"/>
      <c r="JYQ63" s="26"/>
      <c r="JYR63" s="26"/>
      <c r="JYS63" s="26"/>
      <c r="JYT63" s="26"/>
      <c r="JYU63" s="26"/>
      <c r="JYV63" s="26"/>
      <c r="JYW63" s="26"/>
      <c r="JYX63" s="26"/>
      <c r="JYY63" s="26"/>
      <c r="JYZ63" s="26"/>
      <c r="JZA63" s="26"/>
      <c r="JZB63" s="26"/>
      <c r="JZC63" s="26"/>
      <c r="JZD63" s="26"/>
      <c r="JZE63" s="26"/>
      <c r="JZF63" s="26"/>
      <c r="JZG63" s="26"/>
      <c r="JZH63" s="26"/>
      <c r="JZI63" s="26"/>
      <c r="JZJ63" s="26"/>
      <c r="JZK63" s="26"/>
      <c r="JZL63" s="26"/>
      <c r="JZM63" s="26"/>
      <c r="JZN63" s="26"/>
      <c r="JZO63" s="26"/>
      <c r="JZP63" s="26"/>
      <c r="JZQ63" s="26"/>
      <c r="JZR63" s="26"/>
      <c r="JZS63" s="26"/>
      <c r="JZT63" s="26"/>
      <c r="JZU63" s="26"/>
      <c r="JZV63" s="26"/>
      <c r="JZW63" s="26"/>
      <c r="JZX63" s="26"/>
      <c r="JZY63" s="26"/>
      <c r="JZZ63" s="26"/>
      <c r="KAA63" s="26"/>
      <c r="KAB63" s="26"/>
      <c r="KAC63" s="26"/>
      <c r="KAD63" s="26"/>
      <c r="KAE63" s="26"/>
      <c r="KAF63" s="26"/>
      <c r="KAG63" s="26"/>
      <c r="KAH63" s="26"/>
      <c r="KAI63" s="26"/>
      <c r="KAJ63" s="26"/>
      <c r="KAK63" s="26"/>
      <c r="KAL63" s="26"/>
      <c r="KAM63" s="26"/>
      <c r="KAN63" s="26"/>
      <c r="KAO63" s="26"/>
      <c r="KAP63" s="26"/>
      <c r="KAQ63" s="26"/>
      <c r="KAR63" s="26"/>
      <c r="KAS63" s="26"/>
      <c r="KAT63" s="26"/>
      <c r="KAU63" s="26"/>
      <c r="KAV63" s="26"/>
      <c r="KAW63" s="26"/>
      <c r="KAX63" s="26"/>
      <c r="KAY63" s="26"/>
      <c r="KAZ63" s="26"/>
      <c r="KBA63" s="26"/>
      <c r="KBB63" s="26"/>
      <c r="KBC63" s="26"/>
      <c r="KBD63" s="26"/>
      <c r="KBE63" s="26"/>
      <c r="KBF63" s="26"/>
      <c r="KBG63" s="26"/>
      <c r="KBH63" s="26"/>
      <c r="KBI63" s="26"/>
      <c r="KBJ63" s="26"/>
      <c r="KBK63" s="26"/>
      <c r="KBL63" s="26"/>
      <c r="KBM63" s="26"/>
      <c r="KBN63" s="26"/>
      <c r="KBO63" s="26"/>
      <c r="KBP63" s="26"/>
      <c r="KBQ63" s="26"/>
      <c r="KBR63" s="26"/>
      <c r="KBS63" s="26"/>
      <c r="KBT63" s="26"/>
      <c r="KBU63" s="26"/>
      <c r="KBV63" s="26"/>
      <c r="KBW63" s="26"/>
      <c r="KBX63" s="26"/>
      <c r="KBY63" s="26"/>
      <c r="KBZ63" s="26"/>
      <c r="KCA63" s="26"/>
      <c r="KCB63" s="26"/>
      <c r="KCC63" s="26"/>
      <c r="KCD63" s="26"/>
      <c r="KCE63" s="26"/>
      <c r="KCF63" s="26"/>
      <c r="KCG63" s="26"/>
      <c r="KCH63" s="26"/>
      <c r="KCI63" s="26"/>
      <c r="KCJ63" s="26"/>
      <c r="KCK63" s="26"/>
      <c r="KCL63" s="26"/>
      <c r="KCM63" s="26"/>
      <c r="KCN63" s="26"/>
      <c r="KCO63" s="26"/>
      <c r="KCP63" s="26"/>
      <c r="KCQ63" s="26"/>
      <c r="KCR63" s="26"/>
      <c r="KCS63" s="26"/>
      <c r="KCT63" s="26"/>
      <c r="KCU63" s="26"/>
      <c r="KCV63" s="26"/>
      <c r="KCW63" s="26"/>
      <c r="KCX63" s="26"/>
      <c r="KCY63" s="26"/>
      <c r="KCZ63" s="26"/>
      <c r="KDA63" s="26"/>
      <c r="KDB63" s="26"/>
      <c r="KDC63" s="26"/>
      <c r="KDD63" s="26"/>
      <c r="KDE63" s="26"/>
      <c r="KDF63" s="26"/>
      <c r="KDG63" s="26"/>
      <c r="KDH63" s="26"/>
      <c r="KDI63" s="26"/>
      <c r="KDJ63" s="26"/>
      <c r="KDK63" s="26"/>
      <c r="KDL63" s="26"/>
      <c r="KDM63" s="26"/>
      <c r="KDN63" s="26"/>
      <c r="KDO63" s="26"/>
      <c r="KDP63" s="26"/>
      <c r="KDQ63" s="26"/>
      <c r="KDR63" s="26"/>
      <c r="KDS63" s="26"/>
      <c r="KDT63" s="26"/>
      <c r="KDU63" s="26"/>
      <c r="KDV63" s="26"/>
      <c r="KDW63" s="26"/>
      <c r="KDX63" s="26"/>
      <c r="KDY63" s="26"/>
      <c r="KDZ63" s="26"/>
      <c r="KEA63" s="26"/>
      <c r="KEB63" s="26"/>
      <c r="KEC63" s="26"/>
      <c r="KED63" s="26"/>
      <c r="KEE63" s="26"/>
      <c r="KEF63" s="26"/>
      <c r="KEG63" s="26"/>
      <c r="KEH63" s="26"/>
      <c r="KEI63" s="26"/>
      <c r="KEJ63" s="26"/>
      <c r="KEK63" s="26"/>
      <c r="KEL63" s="26"/>
      <c r="KEM63" s="26"/>
      <c r="KEN63" s="26"/>
      <c r="KEO63" s="26"/>
      <c r="KEP63" s="26"/>
      <c r="KEQ63" s="26"/>
      <c r="KER63" s="26"/>
      <c r="KES63" s="26"/>
      <c r="KET63" s="26"/>
      <c r="KEU63" s="26"/>
      <c r="KEV63" s="26"/>
      <c r="KEW63" s="26"/>
      <c r="KEX63" s="26"/>
      <c r="KEY63" s="26"/>
      <c r="KEZ63" s="26"/>
      <c r="KFA63" s="26"/>
      <c r="KFB63" s="26"/>
      <c r="KFC63" s="26"/>
      <c r="KFD63" s="26"/>
      <c r="KFE63" s="26"/>
      <c r="KFF63" s="26"/>
      <c r="KFG63" s="26"/>
      <c r="KFH63" s="26"/>
      <c r="KFI63" s="26"/>
      <c r="KFJ63" s="26"/>
      <c r="KFK63" s="26"/>
      <c r="KFL63" s="26"/>
      <c r="KFM63" s="26"/>
      <c r="KFN63" s="26"/>
      <c r="KFO63" s="26"/>
      <c r="KFP63" s="26"/>
      <c r="KFQ63" s="26"/>
      <c r="KFR63" s="26"/>
      <c r="KFS63" s="26"/>
      <c r="KFT63" s="26"/>
      <c r="KFU63" s="26"/>
      <c r="KFV63" s="26"/>
      <c r="KFW63" s="26"/>
      <c r="KFX63" s="26"/>
      <c r="KFY63" s="26"/>
      <c r="KFZ63" s="26"/>
      <c r="KGA63" s="26"/>
      <c r="KGB63" s="26"/>
      <c r="KGC63" s="26"/>
      <c r="KGD63" s="26"/>
      <c r="KGE63" s="26"/>
      <c r="KGF63" s="26"/>
      <c r="KGG63" s="26"/>
      <c r="KGH63" s="26"/>
      <c r="KGI63" s="26"/>
      <c r="KGJ63" s="26"/>
      <c r="KGK63" s="26"/>
      <c r="KGL63" s="26"/>
      <c r="KGM63" s="26"/>
      <c r="KGN63" s="26"/>
      <c r="KGO63" s="26"/>
      <c r="KGP63" s="26"/>
      <c r="KGQ63" s="26"/>
      <c r="KGR63" s="26"/>
      <c r="KGS63" s="26"/>
      <c r="KGT63" s="26"/>
      <c r="KGU63" s="26"/>
      <c r="KGV63" s="26"/>
      <c r="KGW63" s="26"/>
      <c r="KGX63" s="26"/>
      <c r="KGY63" s="26"/>
      <c r="KGZ63" s="26"/>
      <c r="KHA63" s="26"/>
      <c r="KHB63" s="26"/>
      <c r="KHC63" s="26"/>
      <c r="KHD63" s="26"/>
      <c r="KHE63" s="26"/>
      <c r="KHF63" s="26"/>
      <c r="KHG63" s="26"/>
      <c r="KHH63" s="26"/>
      <c r="KHI63" s="26"/>
      <c r="KHJ63" s="26"/>
      <c r="KHK63" s="26"/>
      <c r="KHL63" s="26"/>
      <c r="KHM63" s="26"/>
      <c r="KHN63" s="26"/>
      <c r="KHO63" s="26"/>
      <c r="KHP63" s="26"/>
      <c r="KHQ63" s="26"/>
      <c r="KHR63" s="26"/>
      <c r="KHS63" s="26"/>
      <c r="KHT63" s="26"/>
      <c r="KHU63" s="26"/>
      <c r="KHV63" s="26"/>
      <c r="KHW63" s="26"/>
      <c r="KHX63" s="26"/>
      <c r="KHY63" s="26"/>
      <c r="KHZ63" s="26"/>
      <c r="KIA63" s="26"/>
      <c r="KIB63" s="26"/>
      <c r="KIC63" s="26"/>
      <c r="KID63" s="26"/>
      <c r="KIE63" s="26"/>
      <c r="KIF63" s="26"/>
      <c r="KIG63" s="26"/>
      <c r="KIH63" s="26"/>
      <c r="KII63" s="26"/>
      <c r="KIJ63" s="26"/>
      <c r="KIK63" s="26"/>
      <c r="KIL63" s="26"/>
      <c r="KIM63" s="26"/>
      <c r="KIN63" s="26"/>
      <c r="KIO63" s="26"/>
      <c r="KIP63" s="26"/>
      <c r="KIQ63" s="26"/>
      <c r="KIR63" s="26"/>
      <c r="KIS63" s="26"/>
      <c r="KIT63" s="26"/>
      <c r="KIU63" s="26"/>
      <c r="KIV63" s="26"/>
      <c r="KIW63" s="26"/>
      <c r="KIX63" s="26"/>
      <c r="KIY63" s="26"/>
      <c r="KIZ63" s="26"/>
      <c r="KJA63" s="26"/>
      <c r="KJB63" s="26"/>
      <c r="KJC63" s="26"/>
      <c r="KJD63" s="26"/>
      <c r="KJE63" s="26"/>
      <c r="KJF63" s="26"/>
      <c r="KJG63" s="26"/>
      <c r="KJH63" s="26"/>
      <c r="KJI63" s="26"/>
      <c r="KJJ63" s="26"/>
      <c r="KJK63" s="26"/>
      <c r="KJL63" s="26"/>
      <c r="KJM63" s="26"/>
      <c r="KJN63" s="26"/>
      <c r="KJO63" s="26"/>
      <c r="KJP63" s="26"/>
      <c r="KJQ63" s="26"/>
      <c r="KJR63" s="26"/>
      <c r="KJS63" s="26"/>
      <c r="KJT63" s="26"/>
      <c r="KJU63" s="26"/>
      <c r="KJV63" s="26"/>
      <c r="KJW63" s="26"/>
      <c r="KJX63" s="26"/>
      <c r="KJY63" s="26"/>
      <c r="KJZ63" s="26"/>
      <c r="KKA63" s="26"/>
      <c r="KKB63" s="26"/>
      <c r="KKC63" s="26"/>
      <c r="KKD63" s="26"/>
      <c r="KKE63" s="26"/>
      <c r="KKF63" s="26"/>
      <c r="KKG63" s="26"/>
      <c r="KKH63" s="26"/>
      <c r="KKI63" s="26"/>
      <c r="KKJ63" s="26"/>
      <c r="KKK63" s="26"/>
      <c r="KKL63" s="26"/>
      <c r="KKM63" s="26"/>
      <c r="KKN63" s="26"/>
      <c r="KKO63" s="26"/>
      <c r="KKP63" s="26"/>
      <c r="KKQ63" s="26"/>
      <c r="KKR63" s="26"/>
      <c r="KKS63" s="26"/>
      <c r="KKT63" s="26"/>
      <c r="KKU63" s="26"/>
      <c r="KKV63" s="26"/>
      <c r="KKW63" s="26"/>
      <c r="KKX63" s="26"/>
      <c r="KKY63" s="26"/>
      <c r="KKZ63" s="26"/>
      <c r="KLA63" s="26"/>
      <c r="KLB63" s="26"/>
      <c r="KLC63" s="26"/>
      <c r="KLD63" s="26"/>
      <c r="KLE63" s="26"/>
      <c r="KLF63" s="26"/>
      <c r="KLG63" s="26"/>
      <c r="KLH63" s="26"/>
      <c r="KLI63" s="26"/>
      <c r="KLJ63" s="26"/>
      <c r="KLK63" s="26"/>
      <c r="KLL63" s="26"/>
      <c r="KLM63" s="26"/>
      <c r="KLN63" s="26"/>
      <c r="KLO63" s="26"/>
      <c r="KLP63" s="26"/>
      <c r="KLQ63" s="26"/>
      <c r="KLR63" s="26"/>
      <c r="KLS63" s="26"/>
      <c r="KLT63" s="26"/>
      <c r="KLU63" s="26"/>
      <c r="KLV63" s="26"/>
      <c r="KLW63" s="26"/>
      <c r="KLX63" s="26"/>
      <c r="KLY63" s="26"/>
      <c r="KLZ63" s="26"/>
      <c r="KMA63" s="26"/>
      <c r="KMB63" s="26"/>
      <c r="KMC63" s="26"/>
      <c r="KMD63" s="26"/>
      <c r="KME63" s="26"/>
      <c r="KMF63" s="26"/>
      <c r="KMG63" s="26"/>
      <c r="KMH63" s="26"/>
      <c r="KMI63" s="26"/>
      <c r="KMJ63" s="26"/>
      <c r="KMK63" s="26"/>
      <c r="KML63" s="26"/>
      <c r="KMM63" s="26"/>
      <c r="KMN63" s="26"/>
      <c r="KMO63" s="26"/>
      <c r="KMP63" s="26"/>
      <c r="KMQ63" s="26"/>
      <c r="KMR63" s="26"/>
      <c r="KMS63" s="26"/>
      <c r="KMT63" s="26"/>
      <c r="KMU63" s="26"/>
      <c r="KMV63" s="26"/>
      <c r="KMW63" s="26"/>
      <c r="KMX63" s="26"/>
      <c r="KMY63" s="26"/>
      <c r="KMZ63" s="26"/>
      <c r="KNA63" s="26"/>
      <c r="KNB63" s="26"/>
      <c r="KNC63" s="26"/>
      <c r="KND63" s="26"/>
      <c r="KNE63" s="26"/>
      <c r="KNF63" s="26"/>
      <c r="KNG63" s="26"/>
      <c r="KNH63" s="26"/>
      <c r="KNI63" s="26"/>
      <c r="KNJ63" s="26"/>
      <c r="KNK63" s="26"/>
      <c r="KNL63" s="26"/>
      <c r="KNM63" s="26"/>
      <c r="KNN63" s="26"/>
      <c r="KNO63" s="26"/>
      <c r="KNP63" s="26"/>
      <c r="KNQ63" s="26"/>
      <c r="KNR63" s="26"/>
      <c r="KNS63" s="26"/>
      <c r="KNT63" s="26"/>
      <c r="KNU63" s="26"/>
      <c r="KNV63" s="26"/>
      <c r="KNW63" s="26"/>
      <c r="KNX63" s="26"/>
      <c r="KNY63" s="26"/>
      <c r="KNZ63" s="26"/>
      <c r="KOA63" s="26"/>
      <c r="KOB63" s="26"/>
      <c r="KOC63" s="26"/>
      <c r="KOD63" s="26"/>
      <c r="KOE63" s="26"/>
      <c r="KOF63" s="26"/>
      <c r="KOG63" s="26"/>
      <c r="KOH63" s="26"/>
      <c r="KOI63" s="26"/>
      <c r="KOJ63" s="26"/>
      <c r="KOK63" s="26"/>
      <c r="KOL63" s="26"/>
      <c r="KOM63" s="26"/>
      <c r="KON63" s="26"/>
      <c r="KOO63" s="26"/>
      <c r="KOP63" s="26"/>
      <c r="KOQ63" s="26"/>
      <c r="KOR63" s="26"/>
      <c r="KOS63" s="26"/>
      <c r="KOT63" s="26"/>
      <c r="KOU63" s="26"/>
      <c r="KOV63" s="26"/>
      <c r="KOW63" s="26"/>
      <c r="KOX63" s="26"/>
      <c r="KOY63" s="26"/>
      <c r="KOZ63" s="26"/>
      <c r="KPA63" s="26"/>
      <c r="KPB63" s="26"/>
      <c r="KPC63" s="26"/>
      <c r="KPD63" s="26"/>
      <c r="KPE63" s="26"/>
      <c r="KPF63" s="26"/>
      <c r="KPG63" s="26"/>
      <c r="KPH63" s="26"/>
      <c r="KPI63" s="26"/>
      <c r="KPJ63" s="26"/>
      <c r="KPK63" s="26"/>
      <c r="KPL63" s="26"/>
      <c r="KPM63" s="26"/>
      <c r="KPN63" s="26"/>
      <c r="KPO63" s="26"/>
      <c r="KPP63" s="26"/>
      <c r="KPQ63" s="26"/>
      <c r="KPR63" s="26"/>
      <c r="KPS63" s="26"/>
      <c r="KPT63" s="26"/>
      <c r="KPU63" s="26"/>
      <c r="KPV63" s="26"/>
      <c r="KPW63" s="26"/>
      <c r="KPX63" s="26"/>
      <c r="KPY63" s="26"/>
      <c r="KPZ63" s="26"/>
      <c r="KQA63" s="26"/>
      <c r="KQB63" s="26"/>
      <c r="KQC63" s="26"/>
      <c r="KQD63" s="26"/>
      <c r="KQE63" s="26"/>
      <c r="KQF63" s="26"/>
      <c r="KQG63" s="26"/>
      <c r="KQH63" s="26"/>
      <c r="KQI63" s="26"/>
      <c r="KQJ63" s="26"/>
      <c r="KQK63" s="26"/>
      <c r="KQL63" s="26"/>
      <c r="KQM63" s="26"/>
      <c r="KQN63" s="26"/>
      <c r="KQO63" s="26"/>
      <c r="KQP63" s="26"/>
      <c r="KQQ63" s="26"/>
      <c r="KQR63" s="26"/>
      <c r="KQS63" s="26"/>
      <c r="KQT63" s="26"/>
      <c r="KQU63" s="26"/>
      <c r="KQV63" s="26"/>
      <c r="KQW63" s="26"/>
      <c r="KQX63" s="26"/>
      <c r="KQY63" s="26"/>
      <c r="KQZ63" s="26"/>
      <c r="KRA63" s="26"/>
      <c r="KRB63" s="26"/>
      <c r="KRC63" s="26"/>
      <c r="KRD63" s="26"/>
      <c r="KRE63" s="26"/>
      <c r="KRF63" s="26"/>
      <c r="KRG63" s="26"/>
      <c r="KRH63" s="26"/>
      <c r="KRI63" s="26"/>
      <c r="KRJ63" s="26"/>
      <c r="KRK63" s="26"/>
      <c r="KRL63" s="26"/>
      <c r="KRM63" s="26"/>
      <c r="KRN63" s="26"/>
      <c r="KRO63" s="26"/>
      <c r="KRP63" s="26"/>
      <c r="KRQ63" s="26"/>
      <c r="KRR63" s="26"/>
      <c r="KRS63" s="26"/>
      <c r="KRT63" s="26"/>
      <c r="KRU63" s="26"/>
      <c r="KRV63" s="26"/>
      <c r="KRW63" s="26"/>
      <c r="KRX63" s="26"/>
      <c r="KRY63" s="26"/>
      <c r="KRZ63" s="26"/>
      <c r="KSA63" s="26"/>
      <c r="KSB63" s="26"/>
      <c r="KSC63" s="26"/>
      <c r="KSD63" s="26"/>
      <c r="KSE63" s="26"/>
      <c r="KSF63" s="26"/>
      <c r="KSG63" s="26"/>
      <c r="KSH63" s="26"/>
      <c r="KSI63" s="26"/>
      <c r="KSJ63" s="26"/>
      <c r="KSK63" s="26"/>
      <c r="KSL63" s="26"/>
      <c r="KSM63" s="26"/>
      <c r="KSN63" s="26"/>
      <c r="KSO63" s="26"/>
      <c r="KSP63" s="26"/>
      <c r="KSQ63" s="26"/>
      <c r="KSR63" s="26"/>
      <c r="KSS63" s="26"/>
      <c r="KST63" s="26"/>
      <c r="KSU63" s="26"/>
      <c r="KSV63" s="26"/>
      <c r="KSW63" s="26"/>
      <c r="KSX63" s="26"/>
      <c r="KSY63" s="26"/>
      <c r="KSZ63" s="26"/>
      <c r="KTA63" s="26"/>
      <c r="KTB63" s="26"/>
      <c r="KTC63" s="26"/>
      <c r="KTD63" s="26"/>
      <c r="KTE63" s="26"/>
      <c r="KTF63" s="26"/>
      <c r="KTG63" s="26"/>
      <c r="KTH63" s="26"/>
      <c r="KTI63" s="26"/>
      <c r="KTJ63" s="26"/>
      <c r="KTK63" s="26"/>
      <c r="KTL63" s="26"/>
      <c r="KTM63" s="26"/>
      <c r="KTN63" s="26"/>
      <c r="KTO63" s="26"/>
      <c r="KTP63" s="26"/>
      <c r="KTQ63" s="26"/>
      <c r="KTR63" s="26"/>
      <c r="KTS63" s="26"/>
      <c r="KTT63" s="26"/>
      <c r="KTU63" s="26"/>
      <c r="KTV63" s="26"/>
      <c r="KTW63" s="26"/>
      <c r="KTX63" s="26"/>
      <c r="KTY63" s="26"/>
      <c r="KTZ63" s="26"/>
      <c r="KUA63" s="26"/>
      <c r="KUB63" s="26"/>
      <c r="KUC63" s="26"/>
      <c r="KUD63" s="26"/>
      <c r="KUE63" s="26"/>
      <c r="KUF63" s="26"/>
      <c r="KUG63" s="26"/>
      <c r="KUH63" s="26"/>
      <c r="KUI63" s="26"/>
      <c r="KUJ63" s="26"/>
      <c r="KUK63" s="26"/>
      <c r="KUL63" s="26"/>
      <c r="KUM63" s="26"/>
      <c r="KUN63" s="26"/>
      <c r="KUO63" s="26"/>
      <c r="KUP63" s="26"/>
      <c r="KUQ63" s="26"/>
      <c r="KUR63" s="26"/>
      <c r="KUS63" s="26"/>
      <c r="KUT63" s="26"/>
      <c r="KUU63" s="26"/>
      <c r="KUV63" s="26"/>
      <c r="KUW63" s="26"/>
      <c r="KUX63" s="26"/>
      <c r="KUY63" s="26"/>
      <c r="KUZ63" s="26"/>
      <c r="KVA63" s="26"/>
      <c r="KVB63" s="26"/>
      <c r="KVC63" s="26"/>
      <c r="KVD63" s="26"/>
      <c r="KVE63" s="26"/>
      <c r="KVF63" s="26"/>
      <c r="KVG63" s="26"/>
      <c r="KVH63" s="26"/>
      <c r="KVI63" s="26"/>
      <c r="KVJ63" s="26"/>
      <c r="KVK63" s="26"/>
      <c r="KVL63" s="26"/>
      <c r="KVM63" s="26"/>
      <c r="KVN63" s="26"/>
      <c r="KVO63" s="26"/>
      <c r="KVP63" s="26"/>
      <c r="KVQ63" s="26"/>
      <c r="KVR63" s="26"/>
      <c r="KVS63" s="26"/>
      <c r="KVT63" s="26"/>
      <c r="KVU63" s="26"/>
      <c r="KVV63" s="26"/>
      <c r="KVW63" s="26"/>
      <c r="KVX63" s="26"/>
      <c r="KVY63" s="26"/>
      <c r="KVZ63" s="26"/>
      <c r="KWA63" s="26"/>
      <c r="KWB63" s="26"/>
      <c r="KWC63" s="26"/>
      <c r="KWD63" s="26"/>
      <c r="KWE63" s="26"/>
      <c r="KWF63" s="26"/>
      <c r="KWG63" s="26"/>
      <c r="KWH63" s="26"/>
      <c r="KWI63" s="26"/>
      <c r="KWJ63" s="26"/>
      <c r="KWK63" s="26"/>
      <c r="KWL63" s="26"/>
      <c r="KWM63" s="26"/>
      <c r="KWN63" s="26"/>
      <c r="KWO63" s="26"/>
      <c r="KWP63" s="26"/>
      <c r="KWQ63" s="26"/>
      <c r="KWR63" s="26"/>
      <c r="KWS63" s="26"/>
      <c r="KWT63" s="26"/>
      <c r="KWU63" s="26"/>
      <c r="KWV63" s="26"/>
      <c r="KWW63" s="26"/>
      <c r="KWX63" s="26"/>
      <c r="KWY63" s="26"/>
      <c r="KWZ63" s="26"/>
      <c r="KXA63" s="26"/>
      <c r="KXB63" s="26"/>
      <c r="KXC63" s="26"/>
      <c r="KXD63" s="26"/>
      <c r="KXE63" s="26"/>
      <c r="KXF63" s="26"/>
      <c r="KXG63" s="26"/>
      <c r="KXH63" s="26"/>
      <c r="KXI63" s="26"/>
      <c r="KXJ63" s="26"/>
      <c r="KXK63" s="26"/>
      <c r="KXL63" s="26"/>
      <c r="KXM63" s="26"/>
      <c r="KXN63" s="26"/>
      <c r="KXO63" s="26"/>
      <c r="KXP63" s="26"/>
      <c r="KXQ63" s="26"/>
      <c r="KXR63" s="26"/>
      <c r="KXS63" s="26"/>
      <c r="KXT63" s="26"/>
      <c r="KXU63" s="26"/>
      <c r="KXV63" s="26"/>
      <c r="KXW63" s="26"/>
      <c r="KXX63" s="26"/>
      <c r="KXY63" s="26"/>
      <c r="KXZ63" s="26"/>
      <c r="KYA63" s="26"/>
      <c r="KYB63" s="26"/>
      <c r="KYC63" s="26"/>
      <c r="KYD63" s="26"/>
      <c r="KYE63" s="26"/>
      <c r="KYF63" s="26"/>
      <c r="KYG63" s="26"/>
      <c r="KYH63" s="26"/>
      <c r="KYI63" s="26"/>
      <c r="KYJ63" s="26"/>
      <c r="KYK63" s="26"/>
      <c r="KYL63" s="26"/>
      <c r="KYM63" s="26"/>
      <c r="KYN63" s="26"/>
      <c r="KYO63" s="26"/>
      <c r="KYP63" s="26"/>
      <c r="KYQ63" s="26"/>
      <c r="KYR63" s="26"/>
      <c r="KYS63" s="26"/>
      <c r="KYT63" s="26"/>
      <c r="KYU63" s="26"/>
      <c r="KYV63" s="26"/>
      <c r="KYW63" s="26"/>
      <c r="KYX63" s="26"/>
      <c r="KYY63" s="26"/>
      <c r="KYZ63" s="26"/>
      <c r="KZA63" s="26"/>
      <c r="KZB63" s="26"/>
      <c r="KZC63" s="26"/>
      <c r="KZD63" s="26"/>
      <c r="KZE63" s="26"/>
      <c r="KZF63" s="26"/>
      <c r="KZG63" s="26"/>
      <c r="KZH63" s="26"/>
      <c r="KZI63" s="26"/>
      <c r="KZJ63" s="26"/>
      <c r="KZK63" s="26"/>
      <c r="KZL63" s="26"/>
      <c r="KZM63" s="26"/>
      <c r="KZN63" s="26"/>
      <c r="KZO63" s="26"/>
      <c r="KZP63" s="26"/>
      <c r="KZQ63" s="26"/>
      <c r="KZR63" s="26"/>
      <c r="KZS63" s="26"/>
      <c r="KZT63" s="26"/>
      <c r="KZU63" s="26"/>
      <c r="KZV63" s="26"/>
      <c r="KZW63" s="26"/>
      <c r="KZX63" s="26"/>
      <c r="KZY63" s="26"/>
      <c r="KZZ63" s="26"/>
      <c r="LAA63" s="26"/>
      <c r="LAB63" s="26"/>
      <c r="LAC63" s="26"/>
      <c r="LAD63" s="26"/>
      <c r="LAE63" s="26"/>
      <c r="LAF63" s="26"/>
      <c r="LAG63" s="26"/>
      <c r="LAH63" s="26"/>
      <c r="LAI63" s="26"/>
      <c r="LAJ63" s="26"/>
      <c r="LAK63" s="26"/>
      <c r="LAL63" s="26"/>
      <c r="LAM63" s="26"/>
      <c r="LAN63" s="26"/>
      <c r="LAO63" s="26"/>
      <c r="LAP63" s="26"/>
      <c r="LAQ63" s="26"/>
      <c r="LAR63" s="26"/>
      <c r="LAS63" s="26"/>
      <c r="LAT63" s="26"/>
      <c r="LAU63" s="26"/>
      <c r="LAV63" s="26"/>
      <c r="LAW63" s="26"/>
      <c r="LAX63" s="26"/>
      <c r="LAY63" s="26"/>
      <c r="LAZ63" s="26"/>
      <c r="LBA63" s="26"/>
      <c r="LBB63" s="26"/>
      <c r="LBC63" s="26"/>
      <c r="LBD63" s="26"/>
      <c r="LBE63" s="26"/>
      <c r="LBF63" s="26"/>
      <c r="LBG63" s="26"/>
      <c r="LBH63" s="26"/>
      <c r="LBI63" s="26"/>
      <c r="LBJ63" s="26"/>
      <c r="LBK63" s="26"/>
      <c r="LBL63" s="26"/>
      <c r="LBM63" s="26"/>
      <c r="LBN63" s="26"/>
      <c r="LBO63" s="26"/>
      <c r="LBP63" s="26"/>
      <c r="LBQ63" s="26"/>
      <c r="LBR63" s="26"/>
      <c r="LBS63" s="26"/>
      <c r="LBT63" s="26"/>
      <c r="LBU63" s="26"/>
      <c r="LBV63" s="26"/>
      <c r="LBW63" s="26"/>
      <c r="LBX63" s="26"/>
      <c r="LBY63" s="26"/>
      <c r="LBZ63" s="26"/>
      <c r="LCA63" s="26"/>
      <c r="LCB63" s="26"/>
      <c r="LCC63" s="26"/>
      <c r="LCD63" s="26"/>
      <c r="LCE63" s="26"/>
      <c r="LCF63" s="26"/>
      <c r="LCG63" s="26"/>
      <c r="LCH63" s="26"/>
      <c r="LCI63" s="26"/>
      <c r="LCJ63" s="26"/>
      <c r="LCK63" s="26"/>
      <c r="LCL63" s="26"/>
      <c r="LCM63" s="26"/>
      <c r="LCN63" s="26"/>
      <c r="LCO63" s="26"/>
      <c r="LCP63" s="26"/>
      <c r="LCQ63" s="26"/>
      <c r="LCR63" s="26"/>
      <c r="LCS63" s="26"/>
      <c r="LCT63" s="26"/>
      <c r="LCU63" s="26"/>
      <c r="LCV63" s="26"/>
      <c r="LCW63" s="26"/>
      <c r="LCX63" s="26"/>
      <c r="LCY63" s="26"/>
      <c r="LCZ63" s="26"/>
      <c r="LDA63" s="26"/>
      <c r="LDB63" s="26"/>
      <c r="LDC63" s="26"/>
      <c r="LDD63" s="26"/>
      <c r="LDE63" s="26"/>
      <c r="LDF63" s="26"/>
      <c r="LDG63" s="26"/>
      <c r="LDH63" s="26"/>
      <c r="LDI63" s="26"/>
      <c r="LDJ63" s="26"/>
      <c r="LDK63" s="26"/>
      <c r="LDL63" s="26"/>
      <c r="LDM63" s="26"/>
      <c r="LDN63" s="26"/>
      <c r="LDO63" s="26"/>
      <c r="LDP63" s="26"/>
      <c r="LDQ63" s="26"/>
      <c r="LDR63" s="26"/>
      <c r="LDS63" s="26"/>
      <c r="LDT63" s="26"/>
      <c r="LDU63" s="26"/>
      <c r="LDV63" s="26"/>
      <c r="LDW63" s="26"/>
      <c r="LDX63" s="26"/>
      <c r="LDY63" s="26"/>
      <c r="LDZ63" s="26"/>
      <c r="LEA63" s="26"/>
      <c r="LEB63" s="26"/>
      <c r="LEC63" s="26"/>
      <c r="LED63" s="26"/>
      <c r="LEE63" s="26"/>
      <c r="LEF63" s="26"/>
      <c r="LEG63" s="26"/>
      <c r="LEH63" s="26"/>
      <c r="LEI63" s="26"/>
      <c r="LEJ63" s="26"/>
      <c r="LEK63" s="26"/>
      <c r="LEL63" s="26"/>
      <c r="LEM63" s="26"/>
      <c r="LEN63" s="26"/>
      <c r="LEO63" s="26"/>
      <c r="LEP63" s="26"/>
      <c r="LEQ63" s="26"/>
      <c r="LER63" s="26"/>
      <c r="LES63" s="26"/>
      <c r="LET63" s="26"/>
      <c r="LEU63" s="26"/>
      <c r="LEV63" s="26"/>
      <c r="LEW63" s="26"/>
      <c r="LEX63" s="26"/>
      <c r="LEY63" s="26"/>
      <c r="LEZ63" s="26"/>
      <c r="LFA63" s="26"/>
      <c r="LFB63" s="26"/>
      <c r="LFC63" s="26"/>
      <c r="LFD63" s="26"/>
      <c r="LFE63" s="26"/>
      <c r="LFF63" s="26"/>
      <c r="LFG63" s="26"/>
      <c r="LFH63" s="26"/>
      <c r="LFI63" s="26"/>
      <c r="LFJ63" s="26"/>
      <c r="LFK63" s="26"/>
      <c r="LFL63" s="26"/>
      <c r="LFM63" s="26"/>
      <c r="LFN63" s="26"/>
      <c r="LFO63" s="26"/>
      <c r="LFP63" s="26"/>
      <c r="LFQ63" s="26"/>
      <c r="LFR63" s="26"/>
      <c r="LFS63" s="26"/>
      <c r="LFT63" s="26"/>
      <c r="LFU63" s="26"/>
      <c r="LFV63" s="26"/>
      <c r="LFW63" s="26"/>
      <c r="LFX63" s="26"/>
      <c r="LFY63" s="26"/>
      <c r="LFZ63" s="26"/>
      <c r="LGA63" s="26"/>
      <c r="LGB63" s="26"/>
      <c r="LGC63" s="26"/>
      <c r="LGD63" s="26"/>
      <c r="LGE63" s="26"/>
      <c r="LGF63" s="26"/>
      <c r="LGG63" s="26"/>
      <c r="LGH63" s="26"/>
      <c r="LGI63" s="26"/>
      <c r="LGJ63" s="26"/>
      <c r="LGK63" s="26"/>
      <c r="LGL63" s="26"/>
      <c r="LGM63" s="26"/>
      <c r="LGN63" s="26"/>
      <c r="LGO63" s="26"/>
      <c r="LGP63" s="26"/>
      <c r="LGQ63" s="26"/>
      <c r="LGR63" s="26"/>
      <c r="LGS63" s="26"/>
      <c r="LGT63" s="26"/>
      <c r="LGU63" s="26"/>
      <c r="LGV63" s="26"/>
      <c r="LGW63" s="26"/>
      <c r="LGX63" s="26"/>
      <c r="LGY63" s="26"/>
      <c r="LGZ63" s="26"/>
      <c r="LHA63" s="26"/>
      <c r="LHB63" s="26"/>
      <c r="LHC63" s="26"/>
      <c r="LHD63" s="26"/>
      <c r="LHE63" s="26"/>
      <c r="LHF63" s="26"/>
      <c r="LHG63" s="26"/>
      <c r="LHH63" s="26"/>
      <c r="LHI63" s="26"/>
      <c r="LHJ63" s="26"/>
      <c r="LHK63" s="26"/>
      <c r="LHL63" s="26"/>
      <c r="LHM63" s="26"/>
      <c r="LHN63" s="26"/>
      <c r="LHO63" s="26"/>
      <c r="LHP63" s="26"/>
      <c r="LHQ63" s="26"/>
      <c r="LHR63" s="26"/>
      <c r="LHS63" s="26"/>
      <c r="LHT63" s="26"/>
      <c r="LHU63" s="26"/>
      <c r="LHV63" s="26"/>
      <c r="LHW63" s="26"/>
      <c r="LHX63" s="26"/>
      <c r="LHY63" s="26"/>
      <c r="LHZ63" s="26"/>
      <c r="LIA63" s="26"/>
      <c r="LIB63" s="26"/>
      <c r="LIC63" s="26"/>
      <c r="LID63" s="26"/>
      <c r="LIE63" s="26"/>
      <c r="LIF63" s="26"/>
      <c r="LIG63" s="26"/>
      <c r="LIH63" s="26"/>
      <c r="LII63" s="26"/>
      <c r="LIJ63" s="26"/>
      <c r="LIK63" s="26"/>
      <c r="LIL63" s="26"/>
      <c r="LIM63" s="26"/>
      <c r="LIN63" s="26"/>
      <c r="LIO63" s="26"/>
      <c r="LIP63" s="26"/>
      <c r="LIQ63" s="26"/>
      <c r="LIR63" s="26"/>
      <c r="LIS63" s="26"/>
      <c r="LIT63" s="26"/>
      <c r="LIU63" s="26"/>
      <c r="LIV63" s="26"/>
      <c r="LIW63" s="26"/>
      <c r="LIX63" s="26"/>
      <c r="LIY63" s="26"/>
      <c r="LIZ63" s="26"/>
      <c r="LJA63" s="26"/>
      <c r="LJB63" s="26"/>
      <c r="LJC63" s="26"/>
      <c r="LJD63" s="26"/>
      <c r="LJE63" s="26"/>
      <c r="LJF63" s="26"/>
      <c r="LJG63" s="26"/>
      <c r="LJH63" s="26"/>
      <c r="LJI63" s="26"/>
      <c r="LJJ63" s="26"/>
      <c r="LJK63" s="26"/>
      <c r="LJL63" s="26"/>
      <c r="LJM63" s="26"/>
      <c r="LJN63" s="26"/>
      <c r="LJO63" s="26"/>
      <c r="LJP63" s="26"/>
      <c r="LJQ63" s="26"/>
      <c r="LJR63" s="26"/>
      <c r="LJS63" s="26"/>
      <c r="LJT63" s="26"/>
      <c r="LJU63" s="26"/>
      <c r="LJV63" s="26"/>
      <c r="LJW63" s="26"/>
      <c r="LJX63" s="26"/>
      <c r="LJY63" s="26"/>
      <c r="LJZ63" s="26"/>
      <c r="LKA63" s="26"/>
      <c r="LKB63" s="26"/>
      <c r="LKC63" s="26"/>
      <c r="LKD63" s="26"/>
      <c r="LKE63" s="26"/>
      <c r="LKF63" s="26"/>
      <c r="LKG63" s="26"/>
      <c r="LKH63" s="26"/>
      <c r="LKI63" s="26"/>
      <c r="LKJ63" s="26"/>
      <c r="LKK63" s="26"/>
      <c r="LKL63" s="26"/>
      <c r="LKM63" s="26"/>
      <c r="LKN63" s="26"/>
      <c r="LKO63" s="26"/>
      <c r="LKP63" s="26"/>
      <c r="LKQ63" s="26"/>
      <c r="LKR63" s="26"/>
      <c r="LKS63" s="26"/>
      <c r="LKT63" s="26"/>
      <c r="LKU63" s="26"/>
      <c r="LKV63" s="26"/>
      <c r="LKW63" s="26"/>
      <c r="LKX63" s="26"/>
      <c r="LKY63" s="26"/>
      <c r="LKZ63" s="26"/>
      <c r="LLA63" s="26"/>
      <c r="LLB63" s="26"/>
      <c r="LLC63" s="26"/>
      <c r="LLD63" s="26"/>
      <c r="LLE63" s="26"/>
      <c r="LLF63" s="26"/>
      <c r="LLG63" s="26"/>
      <c r="LLH63" s="26"/>
      <c r="LLI63" s="26"/>
      <c r="LLJ63" s="26"/>
      <c r="LLK63" s="26"/>
      <c r="LLL63" s="26"/>
      <c r="LLM63" s="26"/>
      <c r="LLN63" s="26"/>
      <c r="LLO63" s="26"/>
      <c r="LLP63" s="26"/>
      <c r="LLQ63" s="26"/>
      <c r="LLR63" s="26"/>
      <c r="LLS63" s="26"/>
      <c r="LLT63" s="26"/>
      <c r="LLU63" s="26"/>
      <c r="LLV63" s="26"/>
      <c r="LLW63" s="26"/>
      <c r="LLX63" s="26"/>
      <c r="LLY63" s="26"/>
      <c r="LLZ63" s="26"/>
      <c r="LMA63" s="26"/>
      <c r="LMB63" s="26"/>
      <c r="LMC63" s="26"/>
      <c r="LMD63" s="26"/>
      <c r="LME63" s="26"/>
      <c r="LMF63" s="26"/>
      <c r="LMG63" s="26"/>
      <c r="LMH63" s="26"/>
      <c r="LMI63" s="26"/>
      <c r="LMJ63" s="26"/>
      <c r="LMK63" s="26"/>
      <c r="LML63" s="26"/>
      <c r="LMM63" s="26"/>
      <c r="LMN63" s="26"/>
      <c r="LMO63" s="26"/>
      <c r="LMP63" s="26"/>
      <c r="LMQ63" s="26"/>
      <c r="LMR63" s="26"/>
      <c r="LMS63" s="26"/>
      <c r="LMT63" s="26"/>
      <c r="LMU63" s="26"/>
      <c r="LMV63" s="26"/>
      <c r="LMW63" s="26"/>
      <c r="LMX63" s="26"/>
      <c r="LMY63" s="26"/>
      <c r="LMZ63" s="26"/>
      <c r="LNA63" s="26"/>
      <c r="LNB63" s="26"/>
      <c r="LNC63" s="26"/>
      <c r="LND63" s="26"/>
      <c r="LNE63" s="26"/>
      <c r="LNF63" s="26"/>
      <c r="LNG63" s="26"/>
      <c r="LNH63" s="26"/>
      <c r="LNI63" s="26"/>
      <c r="LNJ63" s="26"/>
      <c r="LNK63" s="26"/>
      <c r="LNL63" s="26"/>
      <c r="LNM63" s="26"/>
      <c r="LNN63" s="26"/>
      <c r="LNO63" s="26"/>
      <c r="LNP63" s="26"/>
      <c r="LNQ63" s="26"/>
      <c r="LNR63" s="26"/>
      <c r="LNS63" s="26"/>
      <c r="LNT63" s="26"/>
      <c r="LNU63" s="26"/>
      <c r="LNV63" s="26"/>
      <c r="LNW63" s="26"/>
      <c r="LNX63" s="26"/>
      <c r="LNY63" s="26"/>
      <c r="LNZ63" s="26"/>
      <c r="LOA63" s="26"/>
      <c r="LOB63" s="26"/>
      <c r="LOC63" s="26"/>
      <c r="LOD63" s="26"/>
      <c r="LOE63" s="26"/>
      <c r="LOF63" s="26"/>
      <c r="LOG63" s="26"/>
      <c r="LOH63" s="26"/>
      <c r="LOI63" s="26"/>
      <c r="LOJ63" s="26"/>
      <c r="LOK63" s="26"/>
      <c r="LOL63" s="26"/>
      <c r="LOM63" s="26"/>
      <c r="LON63" s="26"/>
      <c r="LOO63" s="26"/>
      <c r="LOP63" s="26"/>
      <c r="LOQ63" s="26"/>
      <c r="LOR63" s="26"/>
      <c r="LOS63" s="26"/>
      <c r="LOT63" s="26"/>
      <c r="LOU63" s="26"/>
      <c r="LOV63" s="26"/>
      <c r="LOW63" s="26"/>
      <c r="LOX63" s="26"/>
      <c r="LOY63" s="26"/>
      <c r="LOZ63" s="26"/>
      <c r="LPA63" s="26"/>
      <c r="LPB63" s="26"/>
      <c r="LPC63" s="26"/>
      <c r="LPD63" s="26"/>
      <c r="LPE63" s="26"/>
      <c r="LPF63" s="26"/>
      <c r="LPG63" s="26"/>
      <c r="LPH63" s="26"/>
      <c r="LPI63" s="26"/>
      <c r="LPJ63" s="26"/>
      <c r="LPK63" s="26"/>
      <c r="LPL63" s="26"/>
      <c r="LPM63" s="26"/>
      <c r="LPN63" s="26"/>
      <c r="LPO63" s="26"/>
      <c r="LPP63" s="26"/>
      <c r="LPQ63" s="26"/>
      <c r="LPR63" s="26"/>
      <c r="LPS63" s="26"/>
      <c r="LPT63" s="26"/>
      <c r="LPU63" s="26"/>
      <c r="LPV63" s="26"/>
      <c r="LPW63" s="26"/>
      <c r="LPX63" s="26"/>
      <c r="LPY63" s="26"/>
      <c r="LPZ63" s="26"/>
      <c r="LQA63" s="26"/>
      <c r="LQB63" s="26"/>
      <c r="LQC63" s="26"/>
      <c r="LQD63" s="26"/>
      <c r="LQE63" s="26"/>
      <c r="LQF63" s="26"/>
      <c r="LQG63" s="26"/>
      <c r="LQH63" s="26"/>
      <c r="LQI63" s="26"/>
      <c r="LQJ63" s="26"/>
      <c r="LQK63" s="26"/>
      <c r="LQL63" s="26"/>
      <c r="LQM63" s="26"/>
      <c r="LQN63" s="26"/>
      <c r="LQO63" s="26"/>
      <c r="LQP63" s="26"/>
      <c r="LQQ63" s="26"/>
      <c r="LQR63" s="26"/>
      <c r="LQS63" s="26"/>
      <c r="LQT63" s="26"/>
      <c r="LQU63" s="26"/>
      <c r="LQV63" s="26"/>
      <c r="LQW63" s="26"/>
      <c r="LQX63" s="26"/>
      <c r="LQY63" s="26"/>
      <c r="LQZ63" s="26"/>
      <c r="LRA63" s="26"/>
      <c r="LRB63" s="26"/>
      <c r="LRC63" s="26"/>
      <c r="LRD63" s="26"/>
      <c r="LRE63" s="26"/>
      <c r="LRF63" s="26"/>
      <c r="LRG63" s="26"/>
      <c r="LRH63" s="26"/>
      <c r="LRI63" s="26"/>
      <c r="LRJ63" s="26"/>
      <c r="LRK63" s="26"/>
      <c r="LRL63" s="26"/>
      <c r="LRM63" s="26"/>
      <c r="LRN63" s="26"/>
      <c r="LRO63" s="26"/>
      <c r="LRP63" s="26"/>
      <c r="LRQ63" s="26"/>
      <c r="LRR63" s="26"/>
      <c r="LRS63" s="26"/>
      <c r="LRT63" s="26"/>
      <c r="LRU63" s="26"/>
      <c r="LRV63" s="26"/>
      <c r="LRW63" s="26"/>
      <c r="LRX63" s="26"/>
      <c r="LRY63" s="26"/>
      <c r="LRZ63" s="26"/>
      <c r="LSA63" s="26"/>
      <c r="LSB63" s="26"/>
      <c r="LSC63" s="26"/>
      <c r="LSD63" s="26"/>
      <c r="LSE63" s="26"/>
      <c r="LSF63" s="26"/>
      <c r="LSG63" s="26"/>
      <c r="LSH63" s="26"/>
      <c r="LSI63" s="26"/>
      <c r="LSJ63" s="26"/>
      <c r="LSK63" s="26"/>
      <c r="LSL63" s="26"/>
      <c r="LSM63" s="26"/>
      <c r="LSN63" s="26"/>
      <c r="LSO63" s="26"/>
      <c r="LSP63" s="26"/>
      <c r="LSQ63" s="26"/>
      <c r="LSR63" s="26"/>
      <c r="LSS63" s="26"/>
      <c r="LST63" s="26"/>
      <c r="LSU63" s="26"/>
      <c r="LSV63" s="26"/>
      <c r="LSW63" s="26"/>
      <c r="LSX63" s="26"/>
      <c r="LSY63" s="26"/>
      <c r="LSZ63" s="26"/>
      <c r="LTA63" s="26"/>
      <c r="LTB63" s="26"/>
      <c r="LTC63" s="26"/>
      <c r="LTD63" s="26"/>
      <c r="LTE63" s="26"/>
      <c r="LTF63" s="26"/>
      <c r="LTG63" s="26"/>
      <c r="LTH63" s="26"/>
      <c r="LTI63" s="26"/>
      <c r="LTJ63" s="26"/>
      <c r="LTK63" s="26"/>
      <c r="LTL63" s="26"/>
      <c r="LTM63" s="26"/>
      <c r="LTN63" s="26"/>
      <c r="LTO63" s="26"/>
      <c r="LTP63" s="26"/>
      <c r="LTQ63" s="26"/>
      <c r="LTR63" s="26"/>
      <c r="LTS63" s="26"/>
      <c r="LTT63" s="26"/>
      <c r="LTU63" s="26"/>
      <c r="LTV63" s="26"/>
      <c r="LTW63" s="26"/>
      <c r="LTX63" s="26"/>
      <c r="LTY63" s="26"/>
      <c r="LTZ63" s="26"/>
      <c r="LUA63" s="26"/>
      <c r="LUB63" s="26"/>
      <c r="LUC63" s="26"/>
      <c r="LUD63" s="26"/>
      <c r="LUE63" s="26"/>
      <c r="LUF63" s="26"/>
      <c r="LUG63" s="26"/>
      <c r="LUH63" s="26"/>
      <c r="LUI63" s="26"/>
      <c r="LUJ63" s="26"/>
      <c r="LUK63" s="26"/>
      <c r="LUL63" s="26"/>
      <c r="LUM63" s="26"/>
      <c r="LUN63" s="26"/>
      <c r="LUO63" s="26"/>
      <c r="LUP63" s="26"/>
      <c r="LUQ63" s="26"/>
      <c r="LUR63" s="26"/>
      <c r="LUS63" s="26"/>
      <c r="LUT63" s="26"/>
      <c r="LUU63" s="26"/>
      <c r="LUV63" s="26"/>
      <c r="LUW63" s="26"/>
      <c r="LUX63" s="26"/>
      <c r="LUY63" s="26"/>
      <c r="LUZ63" s="26"/>
      <c r="LVA63" s="26"/>
      <c r="LVB63" s="26"/>
      <c r="LVC63" s="26"/>
      <c r="LVD63" s="26"/>
      <c r="LVE63" s="26"/>
      <c r="LVF63" s="26"/>
      <c r="LVG63" s="26"/>
      <c r="LVH63" s="26"/>
      <c r="LVI63" s="26"/>
      <c r="LVJ63" s="26"/>
      <c r="LVK63" s="26"/>
      <c r="LVL63" s="26"/>
      <c r="LVM63" s="26"/>
      <c r="LVN63" s="26"/>
      <c r="LVO63" s="26"/>
      <c r="LVP63" s="26"/>
      <c r="LVQ63" s="26"/>
      <c r="LVR63" s="26"/>
      <c r="LVS63" s="26"/>
      <c r="LVT63" s="26"/>
      <c r="LVU63" s="26"/>
      <c r="LVV63" s="26"/>
      <c r="LVW63" s="26"/>
      <c r="LVX63" s="26"/>
      <c r="LVY63" s="26"/>
      <c r="LVZ63" s="26"/>
      <c r="LWA63" s="26"/>
      <c r="LWB63" s="26"/>
      <c r="LWC63" s="26"/>
      <c r="LWD63" s="26"/>
      <c r="LWE63" s="26"/>
      <c r="LWF63" s="26"/>
      <c r="LWG63" s="26"/>
      <c r="LWH63" s="26"/>
      <c r="LWI63" s="26"/>
      <c r="LWJ63" s="26"/>
      <c r="LWK63" s="26"/>
      <c r="LWL63" s="26"/>
      <c r="LWM63" s="26"/>
      <c r="LWN63" s="26"/>
      <c r="LWO63" s="26"/>
      <c r="LWP63" s="26"/>
      <c r="LWQ63" s="26"/>
      <c r="LWR63" s="26"/>
      <c r="LWS63" s="26"/>
      <c r="LWT63" s="26"/>
      <c r="LWU63" s="26"/>
      <c r="LWV63" s="26"/>
      <c r="LWW63" s="26"/>
      <c r="LWX63" s="26"/>
      <c r="LWY63" s="26"/>
      <c r="LWZ63" s="26"/>
      <c r="LXA63" s="26"/>
      <c r="LXB63" s="26"/>
      <c r="LXC63" s="26"/>
      <c r="LXD63" s="26"/>
      <c r="LXE63" s="26"/>
      <c r="LXF63" s="26"/>
      <c r="LXG63" s="26"/>
      <c r="LXH63" s="26"/>
      <c r="LXI63" s="26"/>
      <c r="LXJ63" s="26"/>
      <c r="LXK63" s="26"/>
      <c r="LXL63" s="26"/>
      <c r="LXM63" s="26"/>
      <c r="LXN63" s="26"/>
      <c r="LXO63" s="26"/>
      <c r="LXP63" s="26"/>
      <c r="LXQ63" s="26"/>
      <c r="LXR63" s="26"/>
      <c r="LXS63" s="26"/>
      <c r="LXT63" s="26"/>
      <c r="LXU63" s="26"/>
      <c r="LXV63" s="26"/>
      <c r="LXW63" s="26"/>
      <c r="LXX63" s="26"/>
      <c r="LXY63" s="26"/>
      <c r="LXZ63" s="26"/>
      <c r="LYA63" s="26"/>
      <c r="LYB63" s="26"/>
      <c r="LYC63" s="26"/>
      <c r="LYD63" s="26"/>
      <c r="LYE63" s="26"/>
      <c r="LYF63" s="26"/>
      <c r="LYG63" s="26"/>
      <c r="LYH63" s="26"/>
      <c r="LYI63" s="26"/>
      <c r="LYJ63" s="26"/>
      <c r="LYK63" s="26"/>
      <c r="LYL63" s="26"/>
      <c r="LYM63" s="26"/>
      <c r="LYN63" s="26"/>
      <c r="LYO63" s="26"/>
      <c r="LYP63" s="26"/>
      <c r="LYQ63" s="26"/>
      <c r="LYR63" s="26"/>
      <c r="LYS63" s="26"/>
      <c r="LYT63" s="26"/>
      <c r="LYU63" s="26"/>
      <c r="LYV63" s="26"/>
      <c r="LYW63" s="26"/>
      <c r="LYX63" s="26"/>
      <c r="LYY63" s="26"/>
      <c r="LYZ63" s="26"/>
      <c r="LZA63" s="26"/>
      <c r="LZB63" s="26"/>
      <c r="LZC63" s="26"/>
      <c r="LZD63" s="26"/>
      <c r="LZE63" s="26"/>
      <c r="LZF63" s="26"/>
      <c r="LZG63" s="26"/>
      <c r="LZH63" s="26"/>
      <c r="LZI63" s="26"/>
      <c r="LZJ63" s="26"/>
      <c r="LZK63" s="26"/>
      <c r="LZL63" s="26"/>
      <c r="LZM63" s="26"/>
      <c r="LZN63" s="26"/>
      <c r="LZO63" s="26"/>
      <c r="LZP63" s="26"/>
      <c r="LZQ63" s="26"/>
      <c r="LZR63" s="26"/>
      <c r="LZS63" s="26"/>
      <c r="LZT63" s="26"/>
      <c r="LZU63" s="26"/>
      <c r="LZV63" s="26"/>
      <c r="LZW63" s="26"/>
      <c r="LZX63" s="26"/>
      <c r="LZY63" s="26"/>
      <c r="LZZ63" s="26"/>
      <c r="MAA63" s="26"/>
      <c r="MAB63" s="26"/>
      <c r="MAC63" s="26"/>
      <c r="MAD63" s="26"/>
      <c r="MAE63" s="26"/>
      <c r="MAF63" s="26"/>
      <c r="MAG63" s="26"/>
      <c r="MAH63" s="26"/>
      <c r="MAI63" s="26"/>
      <c r="MAJ63" s="26"/>
      <c r="MAK63" s="26"/>
      <c r="MAL63" s="26"/>
      <c r="MAM63" s="26"/>
      <c r="MAN63" s="26"/>
      <c r="MAO63" s="26"/>
      <c r="MAP63" s="26"/>
      <c r="MAQ63" s="26"/>
      <c r="MAR63" s="26"/>
      <c r="MAS63" s="26"/>
      <c r="MAT63" s="26"/>
      <c r="MAU63" s="26"/>
      <c r="MAV63" s="26"/>
      <c r="MAW63" s="26"/>
      <c r="MAX63" s="26"/>
      <c r="MAY63" s="26"/>
      <c r="MAZ63" s="26"/>
      <c r="MBA63" s="26"/>
      <c r="MBB63" s="26"/>
      <c r="MBC63" s="26"/>
      <c r="MBD63" s="26"/>
      <c r="MBE63" s="26"/>
      <c r="MBF63" s="26"/>
      <c r="MBG63" s="26"/>
      <c r="MBH63" s="26"/>
      <c r="MBI63" s="26"/>
      <c r="MBJ63" s="26"/>
      <c r="MBK63" s="26"/>
      <c r="MBL63" s="26"/>
      <c r="MBM63" s="26"/>
      <c r="MBN63" s="26"/>
      <c r="MBO63" s="26"/>
      <c r="MBP63" s="26"/>
      <c r="MBQ63" s="26"/>
      <c r="MBR63" s="26"/>
      <c r="MBS63" s="26"/>
      <c r="MBT63" s="26"/>
      <c r="MBU63" s="26"/>
      <c r="MBV63" s="26"/>
      <c r="MBW63" s="26"/>
      <c r="MBX63" s="26"/>
      <c r="MBY63" s="26"/>
      <c r="MBZ63" s="26"/>
      <c r="MCA63" s="26"/>
      <c r="MCB63" s="26"/>
      <c r="MCC63" s="26"/>
      <c r="MCD63" s="26"/>
      <c r="MCE63" s="26"/>
      <c r="MCF63" s="26"/>
      <c r="MCG63" s="26"/>
      <c r="MCH63" s="26"/>
      <c r="MCI63" s="26"/>
      <c r="MCJ63" s="26"/>
      <c r="MCK63" s="26"/>
      <c r="MCL63" s="26"/>
      <c r="MCM63" s="26"/>
      <c r="MCN63" s="26"/>
      <c r="MCO63" s="26"/>
      <c r="MCP63" s="26"/>
      <c r="MCQ63" s="26"/>
      <c r="MCR63" s="26"/>
      <c r="MCS63" s="26"/>
      <c r="MCT63" s="26"/>
      <c r="MCU63" s="26"/>
      <c r="MCV63" s="26"/>
      <c r="MCW63" s="26"/>
      <c r="MCX63" s="26"/>
      <c r="MCY63" s="26"/>
      <c r="MCZ63" s="26"/>
      <c r="MDA63" s="26"/>
      <c r="MDB63" s="26"/>
      <c r="MDC63" s="26"/>
      <c r="MDD63" s="26"/>
      <c r="MDE63" s="26"/>
      <c r="MDF63" s="26"/>
      <c r="MDG63" s="26"/>
      <c r="MDH63" s="26"/>
      <c r="MDI63" s="26"/>
      <c r="MDJ63" s="26"/>
      <c r="MDK63" s="26"/>
      <c r="MDL63" s="26"/>
      <c r="MDM63" s="26"/>
      <c r="MDN63" s="26"/>
      <c r="MDO63" s="26"/>
      <c r="MDP63" s="26"/>
      <c r="MDQ63" s="26"/>
      <c r="MDR63" s="26"/>
      <c r="MDS63" s="26"/>
      <c r="MDT63" s="26"/>
      <c r="MDU63" s="26"/>
      <c r="MDV63" s="26"/>
      <c r="MDW63" s="26"/>
      <c r="MDX63" s="26"/>
      <c r="MDY63" s="26"/>
      <c r="MDZ63" s="26"/>
      <c r="MEA63" s="26"/>
      <c r="MEB63" s="26"/>
      <c r="MEC63" s="26"/>
      <c r="MED63" s="26"/>
      <c r="MEE63" s="26"/>
      <c r="MEF63" s="26"/>
      <c r="MEG63" s="26"/>
      <c r="MEH63" s="26"/>
      <c r="MEI63" s="26"/>
      <c r="MEJ63" s="26"/>
      <c r="MEK63" s="26"/>
      <c r="MEL63" s="26"/>
      <c r="MEM63" s="26"/>
      <c r="MEN63" s="26"/>
      <c r="MEO63" s="26"/>
      <c r="MEP63" s="26"/>
      <c r="MEQ63" s="26"/>
      <c r="MER63" s="26"/>
      <c r="MES63" s="26"/>
      <c r="MET63" s="26"/>
      <c r="MEU63" s="26"/>
      <c r="MEV63" s="26"/>
      <c r="MEW63" s="26"/>
      <c r="MEX63" s="26"/>
      <c r="MEY63" s="26"/>
      <c r="MEZ63" s="26"/>
      <c r="MFA63" s="26"/>
      <c r="MFB63" s="26"/>
      <c r="MFC63" s="26"/>
      <c r="MFD63" s="26"/>
      <c r="MFE63" s="26"/>
      <c r="MFF63" s="26"/>
      <c r="MFG63" s="26"/>
      <c r="MFH63" s="26"/>
      <c r="MFI63" s="26"/>
      <c r="MFJ63" s="26"/>
      <c r="MFK63" s="26"/>
      <c r="MFL63" s="26"/>
      <c r="MFM63" s="26"/>
      <c r="MFN63" s="26"/>
      <c r="MFO63" s="26"/>
      <c r="MFP63" s="26"/>
      <c r="MFQ63" s="26"/>
      <c r="MFR63" s="26"/>
      <c r="MFS63" s="26"/>
      <c r="MFT63" s="26"/>
      <c r="MFU63" s="26"/>
      <c r="MFV63" s="26"/>
      <c r="MFW63" s="26"/>
      <c r="MFX63" s="26"/>
      <c r="MFY63" s="26"/>
      <c r="MFZ63" s="26"/>
      <c r="MGA63" s="26"/>
      <c r="MGB63" s="26"/>
      <c r="MGC63" s="26"/>
      <c r="MGD63" s="26"/>
      <c r="MGE63" s="26"/>
      <c r="MGF63" s="26"/>
      <c r="MGG63" s="26"/>
      <c r="MGH63" s="26"/>
      <c r="MGI63" s="26"/>
      <c r="MGJ63" s="26"/>
      <c r="MGK63" s="26"/>
      <c r="MGL63" s="26"/>
      <c r="MGM63" s="26"/>
      <c r="MGN63" s="26"/>
      <c r="MGO63" s="26"/>
      <c r="MGP63" s="26"/>
      <c r="MGQ63" s="26"/>
      <c r="MGR63" s="26"/>
      <c r="MGS63" s="26"/>
      <c r="MGT63" s="26"/>
      <c r="MGU63" s="26"/>
      <c r="MGV63" s="26"/>
      <c r="MGW63" s="26"/>
      <c r="MGX63" s="26"/>
      <c r="MGY63" s="26"/>
      <c r="MGZ63" s="26"/>
      <c r="MHA63" s="26"/>
      <c r="MHB63" s="26"/>
      <c r="MHC63" s="26"/>
      <c r="MHD63" s="26"/>
      <c r="MHE63" s="26"/>
      <c r="MHF63" s="26"/>
      <c r="MHG63" s="26"/>
      <c r="MHH63" s="26"/>
      <c r="MHI63" s="26"/>
      <c r="MHJ63" s="26"/>
      <c r="MHK63" s="26"/>
      <c r="MHL63" s="26"/>
      <c r="MHM63" s="26"/>
      <c r="MHN63" s="26"/>
      <c r="MHO63" s="26"/>
      <c r="MHP63" s="26"/>
      <c r="MHQ63" s="26"/>
      <c r="MHR63" s="26"/>
      <c r="MHS63" s="26"/>
      <c r="MHT63" s="26"/>
      <c r="MHU63" s="26"/>
      <c r="MHV63" s="26"/>
      <c r="MHW63" s="26"/>
      <c r="MHX63" s="26"/>
      <c r="MHY63" s="26"/>
      <c r="MHZ63" s="26"/>
      <c r="MIA63" s="26"/>
      <c r="MIB63" s="26"/>
      <c r="MIC63" s="26"/>
      <c r="MID63" s="26"/>
      <c r="MIE63" s="26"/>
      <c r="MIF63" s="26"/>
      <c r="MIG63" s="26"/>
      <c r="MIH63" s="26"/>
      <c r="MII63" s="26"/>
      <c r="MIJ63" s="26"/>
      <c r="MIK63" s="26"/>
      <c r="MIL63" s="26"/>
      <c r="MIM63" s="26"/>
      <c r="MIN63" s="26"/>
      <c r="MIO63" s="26"/>
      <c r="MIP63" s="26"/>
      <c r="MIQ63" s="26"/>
      <c r="MIR63" s="26"/>
      <c r="MIS63" s="26"/>
      <c r="MIT63" s="26"/>
      <c r="MIU63" s="26"/>
      <c r="MIV63" s="26"/>
      <c r="MIW63" s="26"/>
      <c r="MIX63" s="26"/>
      <c r="MIY63" s="26"/>
      <c r="MIZ63" s="26"/>
      <c r="MJA63" s="26"/>
      <c r="MJB63" s="26"/>
      <c r="MJC63" s="26"/>
      <c r="MJD63" s="26"/>
      <c r="MJE63" s="26"/>
      <c r="MJF63" s="26"/>
      <c r="MJG63" s="26"/>
      <c r="MJH63" s="26"/>
      <c r="MJI63" s="26"/>
      <c r="MJJ63" s="26"/>
      <c r="MJK63" s="26"/>
      <c r="MJL63" s="26"/>
      <c r="MJM63" s="26"/>
      <c r="MJN63" s="26"/>
      <c r="MJO63" s="26"/>
      <c r="MJP63" s="26"/>
      <c r="MJQ63" s="26"/>
      <c r="MJR63" s="26"/>
      <c r="MJS63" s="26"/>
      <c r="MJT63" s="26"/>
      <c r="MJU63" s="26"/>
      <c r="MJV63" s="26"/>
      <c r="MJW63" s="26"/>
      <c r="MJX63" s="26"/>
      <c r="MJY63" s="26"/>
      <c r="MJZ63" s="26"/>
      <c r="MKA63" s="26"/>
      <c r="MKB63" s="26"/>
      <c r="MKC63" s="26"/>
      <c r="MKD63" s="26"/>
      <c r="MKE63" s="26"/>
      <c r="MKF63" s="26"/>
      <c r="MKG63" s="26"/>
      <c r="MKH63" s="26"/>
      <c r="MKI63" s="26"/>
      <c r="MKJ63" s="26"/>
      <c r="MKK63" s="26"/>
      <c r="MKL63" s="26"/>
      <c r="MKM63" s="26"/>
      <c r="MKN63" s="26"/>
      <c r="MKO63" s="26"/>
      <c r="MKP63" s="26"/>
      <c r="MKQ63" s="26"/>
      <c r="MKR63" s="26"/>
      <c r="MKS63" s="26"/>
      <c r="MKT63" s="26"/>
      <c r="MKU63" s="26"/>
      <c r="MKV63" s="26"/>
      <c r="MKW63" s="26"/>
      <c r="MKX63" s="26"/>
      <c r="MKY63" s="26"/>
      <c r="MKZ63" s="26"/>
      <c r="MLA63" s="26"/>
      <c r="MLB63" s="26"/>
      <c r="MLC63" s="26"/>
      <c r="MLD63" s="26"/>
      <c r="MLE63" s="26"/>
      <c r="MLF63" s="26"/>
      <c r="MLG63" s="26"/>
      <c r="MLH63" s="26"/>
      <c r="MLI63" s="26"/>
      <c r="MLJ63" s="26"/>
      <c r="MLK63" s="26"/>
      <c r="MLL63" s="26"/>
      <c r="MLM63" s="26"/>
      <c r="MLN63" s="26"/>
      <c r="MLO63" s="26"/>
      <c r="MLP63" s="26"/>
      <c r="MLQ63" s="26"/>
      <c r="MLR63" s="26"/>
      <c r="MLS63" s="26"/>
      <c r="MLT63" s="26"/>
      <c r="MLU63" s="26"/>
      <c r="MLV63" s="26"/>
      <c r="MLW63" s="26"/>
      <c r="MLX63" s="26"/>
      <c r="MLY63" s="26"/>
      <c r="MLZ63" s="26"/>
      <c r="MMA63" s="26"/>
      <c r="MMB63" s="26"/>
      <c r="MMC63" s="26"/>
      <c r="MMD63" s="26"/>
      <c r="MME63" s="26"/>
      <c r="MMF63" s="26"/>
      <c r="MMG63" s="26"/>
      <c r="MMH63" s="26"/>
      <c r="MMI63" s="26"/>
      <c r="MMJ63" s="26"/>
      <c r="MMK63" s="26"/>
      <c r="MML63" s="26"/>
      <c r="MMM63" s="26"/>
      <c r="MMN63" s="26"/>
      <c r="MMO63" s="26"/>
      <c r="MMP63" s="26"/>
      <c r="MMQ63" s="26"/>
      <c r="MMR63" s="26"/>
      <c r="MMS63" s="26"/>
      <c r="MMT63" s="26"/>
      <c r="MMU63" s="26"/>
      <c r="MMV63" s="26"/>
      <c r="MMW63" s="26"/>
      <c r="MMX63" s="26"/>
      <c r="MMY63" s="26"/>
      <c r="MMZ63" s="26"/>
      <c r="MNA63" s="26"/>
      <c r="MNB63" s="26"/>
      <c r="MNC63" s="26"/>
      <c r="MND63" s="26"/>
      <c r="MNE63" s="26"/>
      <c r="MNF63" s="26"/>
      <c r="MNG63" s="26"/>
      <c r="MNH63" s="26"/>
      <c r="MNI63" s="26"/>
      <c r="MNJ63" s="26"/>
      <c r="MNK63" s="26"/>
      <c r="MNL63" s="26"/>
      <c r="MNM63" s="26"/>
      <c r="MNN63" s="26"/>
      <c r="MNO63" s="26"/>
      <c r="MNP63" s="26"/>
      <c r="MNQ63" s="26"/>
      <c r="MNR63" s="26"/>
      <c r="MNS63" s="26"/>
      <c r="MNT63" s="26"/>
      <c r="MNU63" s="26"/>
      <c r="MNV63" s="26"/>
      <c r="MNW63" s="26"/>
      <c r="MNX63" s="26"/>
      <c r="MNY63" s="26"/>
      <c r="MNZ63" s="26"/>
      <c r="MOA63" s="26"/>
      <c r="MOB63" s="26"/>
      <c r="MOC63" s="26"/>
      <c r="MOD63" s="26"/>
      <c r="MOE63" s="26"/>
      <c r="MOF63" s="26"/>
      <c r="MOG63" s="26"/>
      <c r="MOH63" s="26"/>
      <c r="MOI63" s="26"/>
      <c r="MOJ63" s="26"/>
      <c r="MOK63" s="26"/>
      <c r="MOL63" s="26"/>
      <c r="MOM63" s="26"/>
      <c r="MON63" s="26"/>
      <c r="MOO63" s="26"/>
      <c r="MOP63" s="26"/>
      <c r="MOQ63" s="26"/>
      <c r="MOR63" s="26"/>
      <c r="MOS63" s="26"/>
      <c r="MOT63" s="26"/>
      <c r="MOU63" s="26"/>
      <c r="MOV63" s="26"/>
      <c r="MOW63" s="26"/>
      <c r="MOX63" s="26"/>
      <c r="MOY63" s="26"/>
      <c r="MOZ63" s="26"/>
      <c r="MPA63" s="26"/>
      <c r="MPB63" s="26"/>
      <c r="MPC63" s="26"/>
      <c r="MPD63" s="26"/>
      <c r="MPE63" s="26"/>
      <c r="MPF63" s="26"/>
      <c r="MPG63" s="26"/>
      <c r="MPH63" s="26"/>
      <c r="MPI63" s="26"/>
      <c r="MPJ63" s="26"/>
      <c r="MPK63" s="26"/>
      <c r="MPL63" s="26"/>
      <c r="MPM63" s="26"/>
      <c r="MPN63" s="26"/>
      <c r="MPO63" s="26"/>
      <c r="MPP63" s="26"/>
      <c r="MPQ63" s="26"/>
      <c r="MPR63" s="26"/>
      <c r="MPS63" s="26"/>
      <c r="MPT63" s="26"/>
      <c r="MPU63" s="26"/>
      <c r="MPV63" s="26"/>
      <c r="MPW63" s="26"/>
      <c r="MPX63" s="26"/>
      <c r="MPY63" s="26"/>
      <c r="MPZ63" s="26"/>
      <c r="MQA63" s="26"/>
      <c r="MQB63" s="26"/>
      <c r="MQC63" s="26"/>
      <c r="MQD63" s="26"/>
      <c r="MQE63" s="26"/>
      <c r="MQF63" s="26"/>
      <c r="MQG63" s="26"/>
      <c r="MQH63" s="26"/>
      <c r="MQI63" s="26"/>
      <c r="MQJ63" s="26"/>
      <c r="MQK63" s="26"/>
      <c r="MQL63" s="26"/>
      <c r="MQM63" s="26"/>
      <c r="MQN63" s="26"/>
      <c r="MQO63" s="26"/>
      <c r="MQP63" s="26"/>
      <c r="MQQ63" s="26"/>
      <c r="MQR63" s="26"/>
      <c r="MQS63" s="26"/>
      <c r="MQT63" s="26"/>
      <c r="MQU63" s="26"/>
      <c r="MQV63" s="26"/>
      <c r="MQW63" s="26"/>
      <c r="MQX63" s="26"/>
      <c r="MQY63" s="26"/>
      <c r="MQZ63" s="26"/>
      <c r="MRA63" s="26"/>
      <c r="MRB63" s="26"/>
      <c r="MRC63" s="26"/>
      <c r="MRD63" s="26"/>
      <c r="MRE63" s="26"/>
      <c r="MRF63" s="26"/>
      <c r="MRG63" s="26"/>
      <c r="MRH63" s="26"/>
      <c r="MRI63" s="26"/>
      <c r="MRJ63" s="26"/>
      <c r="MRK63" s="26"/>
      <c r="MRL63" s="26"/>
      <c r="MRM63" s="26"/>
      <c r="MRN63" s="26"/>
      <c r="MRO63" s="26"/>
      <c r="MRP63" s="26"/>
      <c r="MRQ63" s="26"/>
      <c r="MRR63" s="26"/>
      <c r="MRS63" s="26"/>
      <c r="MRT63" s="26"/>
      <c r="MRU63" s="26"/>
      <c r="MRV63" s="26"/>
      <c r="MRW63" s="26"/>
      <c r="MRX63" s="26"/>
      <c r="MRY63" s="26"/>
      <c r="MRZ63" s="26"/>
      <c r="MSA63" s="26"/>
      <c r="MSB63" s="26"/>
      <c r="MSC63" s="26"/>
      <c r="MSD63" s="26"/>
      <c r="MSE63" s="26"/>
      <c r="MSF63" s="26"/>
      <c r="MSG63" s="26"/>
      <c r="MSH63" s="26"/>
      <c r="MSI63" s="26"/>
      <c r="MSJ63" s="26"/>
      <c r="MSK63" s="26"/>
      <c r="MSL63" s="26"/>
      <c r="MSM63" s="26"/>
      <c r="MSN63" s="26"/>
      <c r="MSO63" s="26"/>
      <c r="MSP63" s="26"/>
      <c r="MSQ63" s="26"/>
      <c r="MSR63" s="26"/>
      <c r="MSS63" s="26"/>
      <c r="MST63" s="26"/>
      <c r="MSU63" s="26"/>
      <c r="MSV63" s="26"/>
      <c r="MSW63" s="26"/>
      <c r="MSX63" s="26"/>
      <c r="MSY63" s="26"/>
      <c r="MSZ63" s="26"/>
      <c r="MTA63" s="26"/>
      <c r="MTB63" s="26"/>
      <c r="MTC63" s="26"/>
      <c r="MTD63" s="26"/>
      <c r="MTE63" s="26"/>
      <c r="MTF63" s="26"/>
      <c r="MTG63" s="26"/>
      <c r="MTH63" s="26"/>
      <c r="MTI63" s="26"/>
      <c r="MTJ63" s="26"/>
      <c r="MTK63" s="26"/>
      <c r="MTL63" s="26"/>
      <c r="MTM63" s="26"/>
      <c r="MTN63" s="26"/>
      <c r="MTO63" s="26"/>
      <c r="MTP63" s="26"/>
      <c r="MTQ63" s="26"/>
      <c r="MTR63" s="26"/>
      <c r="MTS63" s="26"/>
      <c r="MTT63" s="26"/>
      <c r="MTU63" s="26"/>
      <c r="MTV63" s="26"/>
      <c r="MTW63" s="26"/>
      <c r="MTX63" s="26"/>
      <c r="MTY63" s="26"/>
      <c r="MTZ63" s="26"/>
      <c r="MUA63" s="26"/>
      <c r="MUB63" s="26"/>
      <c r="MUC63" s="26"/>
      <c r="MUD63" s="26"/>
      <c r="MUE63" s="26"/>
      <c r="MUF63" s="26"/>
      <c r="MUG63" s="26"/>
      <c r="MUH63" s="26"/>
      <c r="MUI63" s="26"/>
      <c r="MUJ63" s="26"/>
      <c r="MUK63" s="26"/>
      <c r="MUL63" s="26"/>
      <c r="MUM63" s="26"/>
      <c r="MUN63" s="26"/>
      <c r="MUO63" s="26"/>
      <c r="MUP63" s="26"/>
      <c r="MUQ63" s="26"/>
      <c r="MUR63" s="26"/>
      <c r="MUS63" s="26"/>
      <c r="MUT63" s="26"/>
      <c r="MUU63" s="26"/>
      <c r="MUV63" s="26"/>
      <c r="MUW63" s="26"/>
      <c r="MUX63" s="26"/>
      <c r="MUY63" s="26"/>
      <c r="MUZ63" s="26"/>
      <c r="MVA63" s="26"/>
      <c r="MVB63" s="26"/>
      <c r="MVC63" s="26"/>
      <c r="MVD63" s="26"/>
      <c r="MVE63" s="26"/>
      <c r="MVF63" s="26"/>
      <c r="MVG63" s="26"/>
      <c r="MVH63" s="26"/>
      <c r="MVI63" s="26"/>
      <c r="MVJ63" s="26"/>
      <c r="MVK63" s="26"/>
      <c r="MVL63" s="26"/>
      <c r="MVM63" s="26"/>
      <c r="MVN63" s="26"/>
      <c r="MVO63" s="26"/>
      <c r="MVP63" s="26"/>
      <c r="MVQ63" s="26"/>
      <c r="MVR63" s="26"/>
      <c r="MVS63" s="26"/>
      <c r="MVT63" s="26"/>
      <c r="MVU63" s="26"/>
      <c r="MVV63" s="26"/>
      <c r="MVW63" s="26"/>
      <c r="MVX63" s="26"/>
      <c r="MVY63" s="26"/>
      <c r="MVZ63" s="26"/>
      <c r="MWA63" s="26"/>
      <c r="MWB63" s="26"/>
      <c r="MWC63" s="26"/>
      <c r="MWD63" s="26"/>
      <c r="MWE63" s="26"/>
      <c r="MWF63" s="26"/>
      <c r="MWG63" s="26"/>
      <c r="MWH63" s="26"/>
      <c r="MWI63" s="26"/>
      <c r="MWJ63" s="26"/>
      <c r="MWK63" s="26"/>
      <c r="MWL63" s="26"/>
      <c r="MWM63" s="26"/>
      <c r="MWN63" s="26"/>
      <c r="MWO63" s="26"/>
      <c r="MWP63" s="26"/>
      <c r="MWQ63" s="26"/>
      <c r="MWR63" s="26"/>
      <c r="MWS63" s="26"/>
      <c r="MWT63" s="26"/>
      <c r="MWU63" s="26"/>
      <c r="MWV63" s="26"/>
      <c r="MWW63" s="26"/>
      <c r="MWX63" s="26"/>
      <c r="MWY63" s="26"/>
      <c r="MWZ63" s="26"/>
      <c r="MXA63" s="26"/>
      <c r="MXB63" s="26"/>
      <c r="MXC63" s="26"/>
      <c r="MXD63" s="26"/>
      <c r="MXE63" s="26"/>
      <c r="MXF63" s="26"/>
      <c r="MXG63" s="26"/>
      <c r="MXH63" s="26"/>
      <c r="MXI63" s="26"/>
      <c r="MXJ63" s="26"/>
      <c r="MXK63" s="26"/>
      <c r="MXL63" s="26"/>
      <c r="MXM63" s="26"/>
      <c r="MXN63" s="26"/>
      <c r="MXO63" s="26"/>
      <c r="MXP63" s="26"/>
      <c r="MXQ63" s="26"/>
      <c r="MXR63" s="26"/>
      <c r="MXS63" s="26"/>
      <c r="MXT63" s="26"/>
      <c r="MXU63" s="26"/>
      <c r="MXV63" s="26"/>
      <c r="MXW63" s="26"/>
      <c r="MXX63" s="26"/>
      <c r="MXY63" s="26"/>
      <c r="MXZ63" s="26"/>
      <c r="MYA63" s="26"/>
      <c r="MYB63" s="26"/>
      <c r="MYC63" s="26"/>
      <c r="MYD63" s="26"/>
      <c r="MYE63" s="26"/>
      <c r="MYF63" s="26"/>
      <c r="MYG63" s="26"/>
      <c r="MYH63" s="26"/>
      <c r="MYI63" s="26"/>
      <c r="MYJ63" s="26"/>
      <c r="MYK63" s="26"/>
      <c r="MYL63" s="26"/>
      <c r="MYM63" s="26"/>
      <c r="MYN63" s="26"/>
      <c r="MYO63" s="26"/>
      <c r="MYP63" s="26"/>
      <c r="MYQ63" s="26"/>
      <c r="MYR63" s="26"/>
      <c r="MYS63" s="26"/>
      <c r="MYT63" s="26"/>
      <c r="MYU63" s="26"/>
      <c r="MYV63" s="26"/>
      <c r="MYW63" s="26"/>
      <c r="MYX63" s="26"/>
      <c r="MYY63" s="26"/>
      <c r="MYZ63" s="26"/>
      <c r="MZA63" s="26"/>
      <c r="MZB63" s="26"/>
      <c r="MZC63" s="26"/>
      <c r="MZD63" s="26"/>
      <c r="MZE63" s="26"/>
      <c r="MZF63" s="26"/>
      <c r="MZG63" s="26"/>
      <c r="MZH63" s="26"/>
      <c r="MZI63" s="26"/>
      <c r="MZJ63" s="26"/>
      <c r="MZK63" s="26"/>
      <c r="MZL63" s="26"/>
      <c r="MZM63" s="26"/>
      <c r="MZN63" s="26"/>
      <c r="MZO63" s="26"/>
      <c r="MZP63" s="26"/>
      <c r="MZQ63" s="26"/>
      <c r="MZR63" s="26"/>
      <c r="MZS63" s="26"/>
      <c r="MZT63" s="26"/>
      <c r="MZU63" s="26"/>
      <c r="MZV63" s="26"/>
      <c r="MZW63" s="26"/>
      <c r="MZX63" s="26"/>
      <c r="MZY63" s="26"/>
      <c r="MZZ63" s="26"/>
      <c r="NAA63" s="26"/>
      <c r="NAB63" s="26"/>
      <c r="NAC63" s="26"/>
      <c r="NAD63" s="26"/>
      <c r="NAE63" s="26"/>
      <c r="NAF63" s="26"/>
      <c r="NAG63" s="26"/>
      <c r="NAH63" s="26"/>
      <c r="NAI63" s="26"/>
      <c r="NAJ63" s="26"/>
      <c r="NAK63" s="26"/>
      <c r="NAL63" s="26"/>
      <c r="NAM63" s="26"/>
      <c r="NAN63" s="26"/>
      <c r="NAO63" s="26"/>
      <c r="NAP63" s="26"/>
      <c r="NAQ63" s="26"/>
      <c r="NAR63" s="26"/>
      <c r="NAS63" s="26"/>
      <c r="NAT63" s="26"/>
      <c r="NAU63" s="26"/>
      <c r="NAV63" s="26"/>
      <c r="NAW63" s="26"/>
      <c r="NAX63" s="26"/>
      <c r="NAY63" s="26"/>
      <c r="NAZ63" s="26"/>
      <c r="NBA63" s="26"/>
      <c r="NBB63" s="26"/>
      <c r="NBC63" s="26"/>
      <c r="NBD63" s="26"/>
      <c r="NBE63" s="26"/>
      <c r="NBF63" s="26"/>
      <c r="NBG63" s="26"/>
      <c r="NBH63" s="26"/>
      <c r="NBI63" s="26"/>
      <c r="NBJ63" s="26"/>
      <c r="NBK63" s="26"/>
      <c r="NBL63" s="26"/>
      <c r="NBM63" s="26"/>
      <c r="NBN63" s="26"/>
      <c r="NBO63" s="26"/>
      <c r="NBP63" s="26"/>
      <c r="NBQ63" s="26"/>
      <c r="NBR63" s="26"/>
      <c r="NBS63" s="26"/>
      <c r="NBT63" s="26"/>
      <c r="NBU63" s="26"/>
      <c r="NBV63" s="26"/>
      <c r="NBW63" s="26"/>
      <c r="NBX63" s="26"/>
      <c r="NBY63" s="26"/>
      <c r="NBZ63" s="26"/>
      <c r="NCA63" s="26"/>
      <c r="NCB63" s="26"/>
      <c r="NCC63" s="26"/>
      <c r="NCD63" s="26"/>
      <c r="NCE63" s="26"/>
      <c r="NCF63" s="26"/>
      <c r="NCG63" s="26"/>
      <c r="NCH63" s="26"/>
      <c r="NCI63" s="26"/>
      <c r="NCJ63" s="26"/>
      <c r="NCK63" s="26"/>
      <c r="NCL63" s="26"/>
      <c r="NCM63" s="26"/>
      <c r="NCN63" s="26"/>
      <c r="NCO63" s="26"/>
      <c r="NCP63" s="26"/>
      <c r="NCQ63" s="26"/>
      <c r="NCR63" s="26"/>
      <c r="NCS63" s="26"/>
      <c r="NCT63" s="26"/>
      <c r="NCU63" s="26"/>
      <c r="NCV63" s="26"/>
      <c r="NCW63" s="26"/>
      <c r="NCX63" s="26"/>
      <c r="NCY63" s="26"/>
      <c r="NCZ63" s="26"/>
      <c r="NDA63" s="26"/>
      <c r="NDB63" s="26"/>
      <c r="NDC63" s="26"/>
      <c r="NDD63" s="26"/>
      <c r="NDE63" s="26"/>
      <c r="NDF63" s="26"/>
      <c r="NDG63" s="26"/>
      <c r="NDH63" s="26"/>
      <c r="NDI63" s="26"/>
      <c r="NDJ63" s="26"/>
      <c r="NDK63" s="26"/>
      <c r="NDL63" s="26"/>
      <c r="NDM63" s="26"/>
      <c r="NDN63" s="26"/>
      <c r="NDO63" s="26"/>
      <c r="NDP63" s="26"/>
      <c r="NDQ63" s="26"/>
      <c r="NDR63" s="26"/>
      <c r="NDS63" s="26"/>
      <c r="NDT63" s="26"/>
      <c r="NDU63" s="26"/>
      <c r="NDV63" s="26"/>
      <c r="NDW63" s="26"/>
      <c r="NDX63" s="26"/>
      <c r="NDY63" s="26"/>
      <c r="NDZ63" s="26"/>
      <c r="NEA63" s="26"/>
      <c r="NEB63" s="26"/>
      <c r="NEC63" s="26"/>
      <c r="NED63" s="26"/>
      <c r="NEE63" s="26"/>
      <c r="NEF63" s="26"/>
      <c r="NEG63" s="26"/>
      <c r="NEH63" s="26"/>
      <c r="NEI63" s="26"/>
      <c r="NEJ63" s="26"/>
      <c r="NEK63" s="26"/>
      <c r="NEL63" s="26"/>
      <c r="NEM63" s="26"/>
      <c r="NEN63" s="26"/>
      <c r="NEO63" s="26"/>
      <c r="NEP63" s="26"/>
      <c r="NEQ63" s="26"/>
      <c r="NER63" s="26"/>
      <c r="NES63" s="26"/>
      <c r="NET63" s="26"/>
      <c r="NEU63" s="26"/>
      <c r="NEV63" s="26"/>
      <c r="NEW63" s="26"/>
      <c r="NEX63" s="26"/>
      <c r="NEY63" s="26"/>
      <c r="NEZ63" s="26"/>
      <c r="NFA63" s="26"/>
      <c r="NFB63" s="26"/>
      <c r="NFC63" s="26"/>
      <c r="NFD63" s="26"/>
      <c r="NFE63" s="26"/>
      <c r="NFF63" s="26"/>
      <c r="NFG63" s="26"/>
      <c r="NFH63" s="26"/>
      <c r="NFI63" s="26"/>
      <c r="NFJ63" s="26"/>
      <c r="NFK63" s="26"/>
      <c r="NFL63" s="26"/>
      <c r="NFM63" s="26"/>
      <c r="NFN63" s="26"/>
      <c r="NFO63" s="26"/>
      <c r="NFP63" s="26"/>
      <c r="NFQ63" s="26"/>
      <c r="NFR63" s="26"/>
      <c r="NFS63" s="26"/>
      <c r="NFT63" s="26"/>
      <c r="NFU63" s="26"/>
      <c r="NFV63" s="26"/>
      <c r="NFW63" s="26"/>
      <c r="NFX63" s="26"/>
      <c r="NFY63" s="26"/>
      <c r="NFZ63" s="26"/>
      <c r="NGA63" s="26"/>
      <c r="NGB63" s="26"/>
      <c r="NGC63" s="26"/>
      <c r="NGD63" s="26"/>
      <c r="NGE63" s="26"/>
      <c r="NGF63" s="26"/>
      <c r="NGG63" s="26"/>
      <c r="NGH63" s="26"/>
      <c r="NGI63" s="26"/>
      <c r="NGJ63" s="26"/>
      <c r="NGK63" s="26"/>
      <c r="NGL63" s="26"/>
      <c r="NGM63" s="26"/>
      <c r="NGN63" s="26"/>
      <c r="NGO63" s="26"/>
      <c r="NGP63" s="26"/>
      <c r="NGQ63" s="26"/>
      <c r="NGR63" s="26"/>
      <c r="NGS63" s="26"/>
      <c r="NGT63" s="26"/>
      <c r="NGU63" s="26"/>
      <c r="NGV63" s="26"/>
      <c r="NGW63" s="26"/>
      <c r="NGX63" s="26"/>
      <c r="NGY63" s="26"/>
      <c r="NGZ63" s="26"/>
      <c r="NHA63" s="26"/>
      <c r="NHB63" s="26"/>
      <c r="NHC63" s="26"/>
      <c r="NHD63" s="26"/>
      <c r="NHE63" s="26"/>
      <c r="NHF63" s="26"/>
      <c r="NHG63" s="26"/>
      <c r="NHH63" s="26"/>
      <c r="NHI63" s="26"/>
      <c r="NHJ63" s="26"/>
      <c r="NHK63" s="26"/>
      <c r="NHL63" s="26"/>
      <c r="NHM63" s="26"/>
      <c r="NHN63" s="26"/>
      <c r="NHO63" s="26"/>
      <c r="NHP63" s="26"/>
      <c r="NHQ63" s="26"/>
      <c r="NHR63" s="26"/>
      <c r="NHS63" s="26"/>
      <c r="NHT63" s="26"/>
      <c r="NHU63" s="26"/>
      <c r="NHV63" s="26"/>
      <c r="NHW63" s="26"/>
      <c r="NHX63" s="26"/>
      <c r="NHY63" s="26"/>
      <c r="NHZ63" s="26"/>
      <c r="NIA63" s="26"/>
      <c r="NIB63" s="26"/>
      <c r="NIC63" s="26"/>
      <c r="NID63" s="26"/>
      <c r="NIE63" s="26"/>
      <c r="NIF63" s="26"/>
      <c r="NIG63" s="26"/>
      <c r="NIH63" s="26"/>
      <c r="NII63" s="26"/>
      <c r="NIJ63" s="26"/>
      <c r="NIK63" s="26"/>
      <c r="NIL63" s="26"/>
      <c r="NIM63" s="26"/>
      <c r="NIN63" s="26"/>
      <c r="NIO63" s="26"/>
      <c r="NIP63" s="26"/>
      <c r="NIQ63" s="26"/>
      <c r="NIR63" s="26"/>
      <c r="NIS63" s="26"/>
      <c r="NIT63" s="26"/>
      <c r="NIU63" s="26"/>
      <c r="NIV63" s="26"/>
      <c r="NIW63" s="26"/>
      <c r="NIX63" s="26"/>
      <c r="NIY63" s="26"/>
      <c r="NIZ63" s="26"/>
      <c r="NJA63" s="26"/>
      <c r="NJB63" s="26"/>
      <c r="NJC63" s="26"/>
      <c r="NJD63" s="26"/>
      <c r="NJE63" s="26"/>
      <c r="NJF63" s="26"/>
      <c r="NJG63" s="26"/>
      <c r="NJH63" s="26"/>
      <c r="NJI63" s="26"/>
      <c r="NJJ63" s="26"/>
      <c r="NJK63" s="26"/>
      <c r="NJL63" s="26"/>
      <c r="NJM63" s="26"/>
      <c r="NJN63" s="26"/>
      <c r="NJO63" s="26"/>
      <c r="NJP63" s="26"/>
      <c r="NJQ63" s="26"/>
      <c r="NJR63" s="26"/>
      <c r="NJS63" s="26"/>
      <c r="NJT63" s="26"/>
      <c r="NJU63" s="26"/>
      <c r="NJV63" s="26"/>
      <c r="NJW63" s="26"/>
      <c r="NJX63" s="26"/>
      <c r="NJY63" s="26"/>
      <c r="NJZ63" s="26"/>
      <c r="NKA63" s="26"/>
      <c r="NKB63" s="26"/>
      <c r="NKC63" s="26"/>
      <c r="NKD63" s="26"/>
      <c r="NKE63" s="26"/>
      <c r="NKF63" s="26"/>
      <c r="NKG63" s="26"/>
      <c r="NKH63" s="26"/>
      <c r="NKI63" s="26"/>
      <c r="NKJ63" s="26"/>
      <c r="NKK63" s="26"/>
      <c r="NKL63" s="26"/>
      <c r="NKM63" s="26"/>
      <c r="NKN63" s="26"/>
      <c r="NKO63" s="26"/>
      <c r="NKP63" s="26"/>
      <c r="NKQ63" s="26"/>
      <c r="NKR63" s="26"/>
      <c r="NKS63" s="26"/>
      <c r="NKT63" s="26"/>
      <c r="NKU63" s="26"/>
      <c r="NKV63" s="26"/>
      <c r="NKW63" s="26"/>
      <c r="NKX63" s="26"/>
      <c r="NKY63" s="26"/>
      <c r="NKZ63" s="26"/>
      <c r="NLA63" s="26"/>
      <c r="NLB63" s="26"/>
      <c r="NLC63" s="26"/>
      <c r="NLD63" s="26"/>
      <c r="NLE63" s="26"/>
      <c r="NLF63" s="26"/>
      <c r="NLG63" s="26"/>
      <c r="NLH63" s="26"/>
      <c r="NLI63" s="26"/>
      <c r="NLJ63" s="26"/>
      <c r="NLK63" s="26"/>
      <c r="NLL63" s="26"/>
      <c r="NLM63" s="26"/>
      <c r="NLN63" s="26"/>
      <c r="NLO63" s="26"/>
      <c r="NLP63" s="26"/>
      <c r="NLQ63" s="26"/>
      <c r="NLR63" s="26"/>
      <c r="NLS63" s="26"/>
      <c r="NLT63" s="26"/>
      <c r="NLU63" s="26"/>
      <c r="NLV63" s="26"/>
      <c r="NLW63" s="26"/>
      <c r="NLX63" s="26"/>
      <c r="NLY63" s="26"/>
      <c r="NLZ63" s="26"/>
      <c r="NMA63" s="26"/>
      <c r="NMB63" s="26"/>
      <c r="NMC63" s="26"/>
      <c r="NMD63" s="26"/>
      <c r="NME63" s="26"/>
      <c r="NMF63" s="26"/>
      <c r="NMG63" s="26"/>
      <c r="NMH63" s="26"/>
      <c r="NMI63" s="26"/>
      <c r="NMJ63" s="26"/>
      <c r="NMK63" s="26"/>
      <c r="NML63" s="26"/>
      <c r="NMM63" s="26"/>
      <c r="NMN63" s="26"/>
      <c r="NMO63" s="26"/>
      <c r="NMP63" s="26"/>
      <c r="NMQ63" s="26"/>
      <c r="NMR63" s="26"/>
      <c r="NMS63" s="26"/>
      <c r="NMT63" s="26"/>
      <c r="NMU63" s="26"/>
      <c r="NMV63" s="26"/>
      <c r="NMW63" s="26"/>
      <c r="NMX63" s="26"/>
      <c r="NMY63" s="26"/>
      <c r="NMZ63" s="26"/>
      <c r="NNA63" s="26"/>
      <c r="NNB63" s="26"/>
      <c r="NNC63" s="26"/>
      <c r="NND63" s="26"/>
      <c r="NNE63" s="26"/>
      <c r="NNF63" s="26"/>
      <c r="NNG63" s="26"/>
      <c r="NNH63" s="26"/>
      <c r="NNI63" s="26"/>
      <c r="NNJ63" s="26"/>
      <c r="NNK63" s="26"/>
      <c r="NNL63" s="26"/>
      <c r="NNM63" s="26"/>
      <c r="NNN63" s="26"/>
      <c r="NNO63" s="26"/>
      <c r="NNP63" s="26"/>
      <c r="NNQ63" s="26"/>
      <c r="NNR63" s="26"/>
      <c r="NNS63" s="26"/>
      <c r="NNT63" s="26"/>
      <c r="NNU63" s="26"/>
      <c r="NNV63" s="26"/>
      <c r="NNW63" s="26"/>
      <c r="NNX63" s="26"/>
      <c r="NNY63" s="26"/>
      <c r="NNZ63" s="26"/>
      <c r="NOA63" s="26"/>
      <c r="NOB63" s="26"/>
      <c r="NOC63" s="26"/>
      <c r="NOD63" s="26"/>
      <c r="NOE63" s="26"/>
      <c r="NOF63" s="26"/>
      <c r="NOG63" s="26"/>
      <c r="NOH63" s="26"/>
      <c r="NOI63" s="26"/>
      <c r="NOJ63" s="26"/>
      <c r="NOK63" s="26"/>
      <c r="NOL63" s="26"/>
      <c r="NOM63" s="26"/>
      <c r="NON63" s="26"/>
      <c r="NOO63" s="26"/>
      <c r="NOP63" s="26"/>
      <c r="NOQ63" s="26"/>
      <c r="NOR63" s="26"/>
      <c r="NOS63" s="26"/>
      <c r="NOT63" s="26"/>
      <c r="NOU63" s="26"/>
      <c r="NOV63" s="26"/>
      <c r="NOW63" s="26"/>
      <c r="NOX63" s="26"/>
      <c r="NOY63" s="26"/>
      <c r="NOZ63" s="26"/>
      <c r="NPA63" s="26"/>
      <c r="NPB63" s="26"/>
      <c r="NPC63" s="26"/>
      <c r="NPD63" s="26"/>
      <c r="NPE63" s="26"/>
      <c r="NPF63" s="26"/>
      <c r="NPG63" s="26"/>
      <c r="NPH63" s="26"/>
      <c r="NPI63" s="26"/>
      <c r="NPJ63" s="26"/>
      <c r="NPK63" s="26"/>
      <c r="NPL63" s="26"/>
      <c r="NPM63" s="26"/>
      <c r="NPN63" s="26"/>
      <c r="NPO63" s="26"/>
      <c r="NPP63" s="26"/>
      <c r="NPQ63" s="26"/>
      <c r="NPR63" s="26"/>
      <c r="NPS63" s="26"/>
      <c r="NPT63" s="26"/>
      <c r="NPU63" s="26"/>
      <c r="NPV63" s="26"/>
      <c r="NPW63" s="26"/>
      <c r="NPX63" s="26"/>
      <c r="NPY63" s="26"/>
      <c r="NPZ63" s="26"/>
      <c r="NQA63" s="26"/>
      <c r="NQB63" s="26"/>
      <c r="NQC63" s="26"/>
      <c r="NQD63" s="26"/>
      <c r="NQE63" s="26"/>
      <c r="NQF63" s="26"/>
      <c r="NQG63" s="26"/>
      <c r="NQH63" s="26"/>
      <c r="NQI63" s="26"/>
      <c r="NQJ63" s="26"/>
      <c r="NQK63" s="26"/>
      <c r="NQL63" s="26"/>
      <c r="NQM63" s="26"/>
      <c r="NQN63" s="26"/>
      <c r="NQO63" s="26"/>
      <c r="NQP63" s="26"/>
      <c r="NQQ63" s="26"/>
      <c r="NQR63" s="26"/>
      <c r="NQS63" s="26"/>
      <c r="NQT63" s="26"/>
      <c r="NQU63" s="26"/>
      <c r="NQV63" s="26"/>
      <c r="NQW63" s="26"/>
      <c r="NQX63" s="26"/>
      <c r="NQY63" s="26"/>
      <c r="NQZ63" s="26"/>
      <c r="NRA63" s="26"/>
      <c r="NRB63" s="26"/>
      <c r="NRC63" s="26"/>
      <c r="NRD63" s="26"/>
      <c r="NRE63" s="26"/>
      <c r="NRF63" s="26"/>
      <c r="NRG63" s="26"/>
      <c r="NRH63" s="26"/>
      <c r="NRI63" s="26"/>
      <c r="NRJ63" s="26"/>
      <c r="NRK63" s="26"/>
      <c r="NRL63" s="26"/>
      <c r="NRM63" s="26"/>
      <c r="NRN63" s="26"/>
      <c r="NRO63" s="26"/>
      <c r="NRP63" s="26"/>
      <c r="NRQ63" s="26"/>
      <c r="NRR63" s="26"/>
      <c r="NRS63" s="26"/>
      <c r="NRT63" s="26"/>
      <c r="NRU63" s="26"/>
      <c r="NRV63" s="26"/>
      <c r="NRW63" s="26"/>
      <c r="NRX63" s="26"/>
      <c r="NRY63" s="26"/>
      <c r="NRZ63" s="26"/>
      <c r="NSA63" s="26"/>
      <c r="NSB63" s="26"/>
      <c r="NSC63" s="26"/>
      <c r="NSD63" s="26"/>
      <c r="NSE63" s="26"/>
      <c r="NSF63" s="26"/>
      <c r="NSG63" s="26"/>
      <c r="NSH63" s="26"/>
      <c r="NSI63" s="26"/>
      <c r="NSJ63" s="26"/>
      <c r="NSK63" s="26"/>
      <c r="NSL63" s="26"/>
      <c r="NSM63" s="26"/>
      <c r="NSN63" s="26"/>
      <c r="NSO63" s="26"/>
      <c r="NSP63" s="26"/>
      <c r="NSQ63" s="26"/>
      <c r="NSR63" s="26"/>
      <c r="NSS63" s="26"/>
      <c r="NST63" s="26"/>
      <c r="NSU63" s="26"/>
      <c r="NSV63" s="26"/>
      <c r="NSW63" s="26"/>
      <c r="NSX63" s="26"/>
      <c r="NSY63" s="26"/>
      <c r="NSZ63" s="26"/>
      <c r="NTA63" s="26"/>
      <c r="NTB63" s="26"/>
      <c r="NTC63" s="26"/>
      <c r="NTD63" s="26"/>
      <c r="NTE63" s="26"/>
      <c r="NTF63" s="26"/>
      <c r="NTG63" s="26"/>
      <c r="NTH63" s="26"/>
      <c r="NTI63" s="26"/>
      <c r="NTJ63" s="26"/>
      <c r="NTK63" s="26"/>
      <c r="NTL63" s="26"/>
      <c r="NTM63" s="26"/>
      <c r="NTN63" s="26"/>
      <c r="NTO63" s="26"/>
      <c r="NTP63" s="26"/>
      <c r="NTQ63" s="26"/>
      <c r="NTR63" s="26"/>
      <c r="NTS63" s="26"/>
      <c r="NTT63" s="26"/>
      <c r="NTU63" s="26"/>
      <c r="NTV63" s="26"/>
      <c r="NTW63" s="26"/>
      <c r="NTX63" s="26"/>
      <c r="NTY63" s="26"/>
      <c r="NTZ63" s="26"/>
      <c r="NUA63" s="26"/>
      <c r="NUB63" s="26"/>
      <c r="NUC63" s="26"/>
      <c r="NUD63" s="26"/>
      <c r="NUE63" s="26"/>
      <c r="NUF63" s="26"/>
      <c r="NUG63" s="26"/>
      <c r="NUH63" s="26"/>
      <c r="NUI63" s="26"/>
      <c r="NUJ63" s="26"/>
      <c r="NUK63" s="26"/>
      <c r="NUL63" s="26"/>
      <c r="NUM63" s="26"/>
      <c r="NUN63" s="26"/>
      <c r="NUO63" s="26"/>
      <c r="NUP63" s="26"/>
      <c r="NUQ63" s="26"/>
      <c r="NUR63" s="26"/>
      <c r="NUS63" s="26"/>
      <c r="NUT63" s="26"/>
      <c r="NUU63" s="26"/>
      <c r="NUV63" s="26"/>
      <c r="NUW63" s="26"/>
      <c r="NUX63" s="26"/>
      <c r="NUY63" s="26"/>
      <c r="NUZ63" s="26"/>
      <c r="NVA63" s="26"/>
      <c r="NVB63" s="26"/>
      <c r="NVC63" s="26"/>
      <c r="NVD63" s="26"/>
      <c r="NVE63" s="26"/>
      <c r="NVF63" s="26"/>
      <c r="NVG63" s="26"/>
      <c r="NVH63" s="26"/>
      <c r="NVI63" s="26"/>
      <c r="NVJ63" s="26"/>
      <c r="NVK63" s="26"/>
      <c r="NVL63" s="26"/>
      <c r="NVM63" s="26"/>
      <c r="NVN63" s="26"/>
      <c r="NVO63" s="26"/>
      <c r="NVP63" s="26"/>
      <c r="NVQ63" s="26"/>
      <c r="NVR63" s="26"/>
      <c r="NVS63" s="26"/>
      <c r="NVT63" s="26"/>
      <c r="NVU63" s="26"/>
      <c r="NVV63" s="26"/>
      <c r="NVW63" s="26"/>
      <c r="NVX63" s="26"/>
      <c r="NVY63" s="26"/>
      <c r="NVZ63" s="26"/>
      <c r="NWA63" s="26"/>
      <c r="NWB63" s="26"/>
      <c r="NWC63" s="26"/>
      <c r="NWD63" s="26"/>
      <c r="NWE63" s="26"/>
      <c r="NWF63" s="26"/>
      <c r="NWG63" s="26"/>
      <c r="NWH63" s="26"/>
      <c r="NWI63" s="26"/>
      <c r="NWJ63" s="26"/>
      <c r="NWK63" s="26"/>
      <c r="NWL63" s="26"/>
      <c r="NWM63" s="26"/>
      <c r="NWN63" s="26"/>
      <c r="NWO63" s="26"/>
      <c r="NWP63" s="26"/>
      <c r="NWQ63" s="26"/>
      <c r="NWR63" s="26"/>
      <c r="NWS63" s="26"/>
      <c r="NWT63" s="26"/>
      <c r="NWU63" s="26"/>
      <c r="NWV63" s="26"/>
      <c r="NWW63" s="26"/>
      <c r="NWX63" s="26"/>
      <c r="NWY63" s="26"/>
      <c r="NWZ63" s="26"/>
      <c r="NXA63" s="26"/>
      <c r="NXB63" s="26"/>
      <c r="NXC63" s="26"/>
      <c r="NXD63" s="26"/>
      <c r="NXE63" s="26"/>
      <c r="NXF63" s="26"/>
      <c r="NXG63" s="26"/>
      <c r="NXH63" s="26"/>
      <c r="NXI63" s="26"/>
      <c r="NXJ63" s="26"/>
      <c r="NXK63" s="26"/>
      <c r="NXL63" s="26"/>
      <c r="NXM63" s="26"/>
      <c r="NXN63" s="26"/>
      <c r="NXO63" s="26"/>
      <c r="NXP63" s="26"/>
      <c r="NXQ63" s="26"/>
      <c r="NXR63" s="26"/>
      <c r="NXS63" s="26"/>
      <c r="NXT63" s="26"/>
      <c r="NXU63" s="26"/>
      <c r="NXV63" s="26"/>
      <c r="NXW63" s="26"/>
      <c r="NXX63" s="26"/>
      <c r="NXY63" s="26"/>
      <c r="NXZ63" s="26"/>
      <c r="NYA63" s="26"/>
      <c r="NYB63" s="26"/>
      <c r="NYC63" s="26"/>
      <c r="NYD63" s="26"/>
      <c r="NYE63" s="26"/>
      <c r="NYF63" s="26"/>
      <c r="NYG63" s="26"/>
      <c r="NYH63" s="26"/>
      <c r="NYI63" s="26"/>
      <c r="NYJ63" s="26"/>
      <c r="NYK63" s="26"/>
      <c r="NYL63" s="26"/>
      <c r="NYM63" s="26"/>
      <c r="NYN63" s="26"/>
      <c r="NYO63" s="26"/>
      <c r="NYP63" s="26"/>
      <c r="NYQ63" s="26"/>
      <c r="NYR63" s="26"/>
      <c r="NYS63" s="26"/>
      <c r="NYT63" s="26"/>
      <c r="NYU63" s="26"/>
      <c r="NYV63" s="26"/>
      <c r="NYW63" s="26"/>
      <c r="NYX63" s="26"/>
      <c r="NYY63" s="26"/>
      <c r="NYZ63" s="26"/>
      <c r="NZA63" s="26"/>
      <c r="NZB63" s="26"/>
      <c r="NZC63" s="26"/>
      <c r="NZD63" s="26"/>
      <c r="NZE63" s="26"/>
      <c r="NZF63" s="26"/>
      <c r="NZG63" s="26"/>
      <c r="NZH63" s="26"/>
      <c r="NZI63" s="26"/>
      <c r="NZJ63" s="26"/>
      <c r="NZK63" s="26"/>
      <c r="NZL63" s="26"/>
      <c r="NZM63" s="26"/>
      <c r="NZN63" s="26"/>
      <c r="NZO63" s="26"/>
      <c r="NZP63" s="26"/>
      <c r="NZQ63" s="26"/>
      <c r="NZR63" s="26"/>
      <c r="NZS63" s="26"/>
      <c r="NZT63" s="26"/>
      <c r="NZU63" s="26"/>
      <c r="NZV63" s="26"/>
      <c r="NZW63" s="26"/>
      <c r="NZX63" s="26"/>
      <c r="NZY63" s="26"/>
      <c r="NZZ63" s="26"/>
      <c r="OAA63" s="26"/>
      <c r="OAB63" s="26"/>
      <c r="OAC63" s="26"/>
      <c r="OAD63" s="26"/>
      <c r="OAE63" s="26"/>
      <c r="OAF63" s="26"/>
      <c r="OAG63" s="26"/>
      <c r="OAH63" s="26"/>
      <c r="OAI63" s="26"/>
      <c r="OAJ63" s="26"/>
      <c r="OAK63" s="26"/>
      <c r="OAL63" s="26"/>
      <c r="OAM63" s="26"/>
      <c r="OAN63" s="26"/>
      <c r="OAO63" s="26"/>
      <c r="OAP63" s="26"/>
      <c r="OAQ63" s="26"/>
      <c r="OAR63" s="26"/>
      <c r="OAS63" s="26"/>
      <c r="OAT63" s="26"/>
      <c r="OAU63" s="26"/>
      <c r="OAV63" s="26"/>
      <c r="OAW63" s="26"/>
      <c r="OAX63" s="26"/>
      <c r="OAY63" s="26"/>
      <c r="OAZ63" s="26"/>
      <c r="OBA63" s="26"/>
      <c r="OBB63" s="26"/>
      <c r="OBC63" s="26"/>
      <c r="OBD63" s="26"/>
      <c r="OBE63" s="26"/>
      <c r="OBF63" s="26"/>
      <c r="OBG63" s="26"/>
      <c r="OBH63" s="26"/>
      <c r="OBI63" s="26"/>
      <c r="OBJ63" s="26"/>
      <c r="OBK63" s="26"/>
      <c r="OBL63" s="26"/>
      <c r="OBM63" s="26"/>
      <c r="OBN63" s="26"/>
      <c r="OBO63" s="26"/>
      <c r="OBP63" s="26"/>
      <c r="OBQ63" s="26"/>
      <c r="OBR63" s="26"/>
      <c r="OBS63" s="26"/>
      <c r="OBT63" s="26"/>
      <c r="OBU63" s="26"/>
      <c r="OBV63" s="26"/>
      <c r="OBW63" s="26"/>
      <c r="OBX63" s="26"/>
      <c r="OBY63" s="26"/>
      <c r="OBZ63" s="26"/>
      <c r="OCA63" s="26"/>
      <c r="OCB63" s="26"/>
      <c r="OCC63" s="26"/>
      <c r="OCD63" s="26"/>
      <c r="OCE63" s="26"/>
      <c r="OCF63" s="26"/>
      <c r="OCG63" s="26"/>
      <c r="OCH63" s="26"/>
      <c r="OCI63" s="26"/>
      <c r="OCJ63" s="26"/>
      <c r="OCK63" s="26"/>
      <c r="OCL63" s="26"/>
      <c r="OCM63" s="26"/>
      <c r="OCN63" s="26"/>
      <c r="OCO63" s="26"/>
      <c r="OCP63" s="26"/>
      <c r="OCQ63" s="26"/>
      <c r="OCR63" s="26"/>
      <c r="OCS63" s="26"/>
      <c r="OCT63" s="26"/>
      <c r="OCU63" s="26"/>
      <c r="OCV63" s="26"/>
      <c r="OCW63" s="26"/>
      <c r="OCX63" s="26"/>
      <c r="OCY63" s="26"/>
      <c r="OCZ63" s="26"/>
      <c r="ODA63" s="26"/>
      <c r="ODB63" s="26"/>
      <c r="ODC63" s="26"/>
      <c r="ODD63" s="26"/>
      <c r="ODE63" s="26"/>
      <c r="ODF63" s="26"/>
      <c r="ODG63" s="26"/>
      <c r="ODH63" s="26"/>
      <c r="ODI63" s="26"/>
      <c r="ODJ63" s="26"/>
      <c r="ODK63" s="26"/>
      <c r="ODL63" s="26"/>
      <c r="ODM63" s="26"/>
      <c r="ODN63" s="26"/>
      <c r="ODO63" s="26"/>
      <c r="ODP63" s="26"/>
      <c r="ODQ63" s="26"/>
      <c r="ODR63" s="26"/>
      <c r="ODS63" s="26"/>
      <c r="ODT63" s="26"/>
      <c r="ODU63" s="26"/>
      <c r="ODV63" s="26"/>
      <c r="ODW63" s="26"/>
      <c r="ODX63" s="26"/>
      <c r="ODY63" s="26"/>
      <c r="ODZ63" s="26"/>
      <c r="OEA63" s="26"/>
      <c r="OEB63" s="26"/>
      <c r="OEC63" s="26"/>
      <c r="OED63" s="26"/>
      <c r="OEE63" s="26"/>
      <c r="OEF63" s="26"/>
      <c r="OEG63" s="26"/>
      <c r="OEH63" s="26"/>
      <c r="OEI63" s="26"/>
      <c r="OEJ63" s="26"/>
      <c r="OEK63" s="26"/>
      <c r="OEL63" s="26"/>
      <c r="OEM63" s="26"/>
      <c r="OEN63" s="26"/>
      <c r="OEO63" s="26"/>
      <c r="OEP63" s="26"/>
      <c r="OEQ63" s="26"/>
      <c r="OER63" s="26"/>
      <c r="OES63" s="26"/>
      <c r="OET63" s="26"/>
      <c r="OEU63" s="26"/>
      <c r="OEV63" s="26"/>
      <c r="OEW63" s="26"/>
      <c r="OEX63" s="26"/>
      <c r="OEY63" s="26"/>
      <c r="OEZ63" s="26"/>
      <c r="OFA63" s="26"/>
      <c r="OFB63" s="26"/>
      <c r="OFC63" s="26"/>
      <c r="OFD63" s="26"/>
      <c r="OFE63" s="26"/>
      <c r="OFF63" s="26"/>
      <c r="OFG63" s="26"/>
      <c r="OFH63" s="26"/>
      <c r="OFI63" s="26"/>
      <c r="OFJ63" s="26"/>
      <c r="OFK63" s="26"/>
      <c r="OFL63" s="26"/>
      <c r="OFM63" s="26"/>
      <c r="OFN63" s="26"/>
      <c r="OFO63" s="26"/>
      <c r="OFP63" s="26"/>
      <c r="OFQ63" s="26"/>
      <c r="OFR63" s="26"/>
      <c r="OFS63" s="26"/>
      <c r="OFT63" s="26"/>
      <c r="OFU63" s="26"/>
      <c r="OFV63" s="26"/>
      <c r="OFW63" s="26"/>
      <c r="OFX63" s="26"/>
      <c r="OFY63" s="26"/>
      <c r="OFZ63" s="26"/>
      <c r="OGA63" s="26"/>
      <c r="OGB63" s="26"/>
      <c r="OGC63" s="26"/>
      <c r="OGD63" s="26"/>
      <c r="OGE63" s="26"/>
      <c r="OGF63" s="26"/>
      <c r="OGG63" s="26"/>
      <c r="OGH63" s="26"/>
      <c r="OGI63" s="26"/>
      <c r="OGJ63" s="26"/>
      <c r="OGK63" s="26"/>
      <c r="OGL63" s="26"/>
      <c r="OGM63" s="26"/>
      <c r="OGN63" s="26"/>
      <c r="OGO63" s="26"/>
      <c r="OGP63" s="26"/>
      <c r="OGQ63" s="26"/>
      <c r="OGR63" s="26"/>
      <c r="OGS63" s="26"/>
      <c r="OGT63" s="26"/>
      <c r="OGU63" s="26"/>
      <c r="OGV63" s="26"/>
      <c r="OGW63" s="26"/>
      <c r="OGX63" s="26"/>
      <c r="OGY63" s="26"/>
      <c r="OGZ63" s="26"/>
      <c r="OHA63" s="26"/>
      <c r="OHB63" s="26"/>
      <c r="OHC63" s="26"/>
      <c r="OHD63" s="26"/>
      <c r="OHE63" s="26"/>
      <c r="OHF63" s="26"/>
      <c r="OHG63" s="26"/>
      <c r="OHH63" s="26"/>
      <c r="OHI63" s="26"/>
      <c r="OHJ63" s="26"/>
      <c r="OHK63" s="26"/>
      <c r="OHL63" s="26"/>
      <c r="OHM63" s="26"/>
      <c r="OHN63" s="26"/>
      <c r="OHO63" s="26"/>
      <c r="OHP63" s="26"/>
      <c r="OHQ63" s="26"/>
      <c r="OHR63" s="26"/>
      <c r="OHS63" s="26"/>
      <c r="OHT63" s="26"/>
      <c r="OHU63" s="26"/>
      <c r="OHV63" s="26"/>
      <c r="OHW63" s="26"/>
      <c r="OHX63" s="26"/>
      <c r="OHY63" s="26"/>
      <c r="OHZ63" s="26"/>
      <c r="OIA63" s="26"/>
      <c r="OIB63" s="26"/>
      <c r="OIC63" s="26"/>
      <c r="OID63" s="26"/>
      <c r="OIE63" s="26"/>
      <c r="OIF63" s="26"/>
      <c r="OIG63" s="26"/>
      <c r="OIH63" s="26"/>
      <c r="OII63" s="26"/>
      <c r="OIJ63" s="26"/>
      <c r="OIK63" s="26"/>
      <c r="OIL63" s="26"/>
      <c r="OIM63" s="26"/>
      <c r="OIN63" s="26"/>
      <c r="OIO63" s="26"/>
      <c r="OIP63" s="26"/>
      <c r="OIQ63" s="26"/>
      <c r="OIR63" s="26"/>
      <c r="OIS63" s="26"/>
      <c r="OIT63" s="26"/>
      <c r="OIU63" s="26"/>
      <c r="OIV63" s="26"/>
      <c r="OIW63" s="26"/>
      <c r="OIX63" s="26"/>
      <c r="OIY63" s="26"/>
      <c r="OIZ63" s="26"/>
      <c r="OJA63" s="26"/>
      <c r="OJB63" s="26"/>
      <c r="OJC63" s="26"/>
      <c r="OJD63" s="26"/>
      <c r="OJE63" s="26"/>
      <c r="OJF63" s="26"/>
      <c r="OJG63" s="26"/>
      <c r="OJH63" s="26"/>
      <c r="OJI63" s="26"/>
      <c r="OJJ63" s="26"/>
      <c r="OJK63" s="26"/>
      <c r="OJL63" s="26"/>
      <c r="OJM63" s="26"/>
      <c r="OJN63" s="26"/>
      <c r="OJO63" s="26"/>
      <c r="OJP63" s="26"/>
      <c r="OJQ63" s="26"/>
      <c r="OJR63" s="26"/>
      <c r="OJS63" s="26"/>
      <c r="OJT63" s="26"/>
      <c r="OJU63" s="26"/>
      <c r="OJV63" s="26"/>
      <c r="OJW63" s="26"/>
      <c r="OJX63" s="26"/>
      <c r="OJY63" s="26"/>
      <c r="OJZ63" s="26"/>
      <c r="OKA63" s="26"/>
      <c r="OKB63" s="26"/>
      <c r="OKC63" s="26"/>
      <c r="OKD63" s="26"/>
      <c r="OKE63" s="26"/>
      <c r="OKF63" s="26"/>
      <c r="OKG63" s="26"/>
      <c r="OKH63" s="26"/>
      <c r="OKI63" s="26"/>
      <c r="OKJ63" s="26"/>
      <c r="OKK63" s="26"/>
      <c r="OKL63" s="26"/>
      <c r="OKM63" s="26"/>
      <c r="OKN63" s="26"/>
      <c r="OKO63" s="26"/>
      <c r="OKP63" s="26"/>
      <c r="OKQ63" s="26"/>
      <c r="OKR63" s="26"/>
      <c r="OKS63" s="26"/>
      <c r="OKT63" s="26"/>
      <c r="OKU63" s="26"/>
      <c r="OKV63" s="26"/>
      <c r="OKW63" s="26"/>
      <c r="OKX63" s="26"/>
      <c r="OKY63" s="26"/>
      <c r="OKZ63" s="26"/>
      <c r="OLA63" s="26"/>
      <c r="OLB63" s="26"/>
      <c r="OLC63" s="26"/>
      <c r="OLD63" s="26"/>
      <c r="OLE63" s="26"/>
      <c r="OLF63" s="26"/>
      <c r="OLG63" s="26"/>
      <c r="OLH63" s="26"/>
      <c r="OLI63" s="26"/>
      <c r="OLJ63" s="26"/>
      <c r="OLK63" s="26"/>
      <c r="OLL63" s="26"/>
      <c r="OLM63" s="26"/>
      <c r="OLN63" s="26"/>
      <c r="OLO63" s="26"/>
      <c r="OLP63" s="26"/>
      <c r="OLQ63" s="26"/>
      <c r="OLR63" s="26"/>
      <c r="OLS63" s="26"/>
      <c r="OLT63" s="26"/>
      <c r="OLU63" s="26"/>
      <c r="OLV63" s="26"/>
      <c r="OLW63" s="26"/>
      <c r="OLX63" s="26"/>
      <c r="OLY63" s="26"/>
      <c r="OLZ63" s="26"/>
      <c r="OMA63" s="26"/>
      <c r="OMB63" s="26"/>
      <c r="OMC63" s="26"/>
      <c r="OMD63" s="26"/>
      <c r="OME63" s="26"/>
      <c r="OMF63" s="26"/>
      <c r="OMG63" s="26"/>
      <c r="OMH63" s="26"/>
      <c r="OMI63" s="26"/>
      <c r="OMJ63" s="26"/>
      <c r="OMK63" s="26"/>
      <c r="OML63" s="26"/>
      <c r="OMM63" s="26"/>
      <c r="OMN63" s="26"/>
      <c r="OMO63" s="26"/>
      <c r="OMP63" s="26"/>
      <c r="OMQ63" s="26"/>
      <c r="OMR63" s="26"/>
      <c r="OMS63" s="26"/>
      <c r="OMT63" s="26"/>
      <c r="OMU63" s="26"/>
      <c r="OMV63" s="26"/>
      <c r="OMW63" s="26"/>
      <c r="OMX63" s="26"/>
      <c r="OMY63" s="26"/>
      <c r="OMZ63" s="26"/>
      <c r="ONA63" s="26"/>
      <c r="ONB63" s="26"/>
      <c r="ONC63" s="26"/>
      <c r="OND63" s="26"/>
      <c r="ONE63" s="26"/>
      <c r="ONF63" s="26"/>
      <c r="ONG63" s="26"/>
      <c r="ONH63" s="26"/>
      <c r="ONI63" s="26"/>
      <c r="ONJ63" s="26"/>
      <c r="ONK63" s="26"/>
      <c r="ONL63" s="26"/>
      <c r="ONM63" s="26"/>
      <c r="ONN63" s="26"/>
      <c r="ONO63" s="26"/>
      <c r="ONP63" s="26"/>
      <c r="ONQ63" s="26"/>
      <c r="ONR63" s="26"/>
      <c r="ONS63" s="26"/>
      <c r="ONT63" s="26"/>
      <c r="ONU63" s="26"/>
      <c r="ONV63" s="26"/>
      <c r="ONW63" s="26"/>
      <c r="ONX63" s="26"/>
      <c r="ONY63" s="26"/>
      <c r="ONZ63" s="26"/>
      <c r="OOA63" s="26"/>
      <c r="OOB63" s="26"/>
      <c r="OOC63" s="26"/>
      <c r="OOD63" s="26"/>
      <c r="OOE63" s="26"/>
      <c r="OOF63" s="26"/>
      <c r="OOG63" s="26"/>
      <c r="OOH63" s="26"/>
      <c r="OOI63" s="26"/>
      <c r="OOJ63" s="26"/>
      <c r="OOK63" s="26"/>
      <c r="OOL63" s="26"/>
      <c r="OOM63" s="26"/>
      <c r="OON63" s="26"/>
      <c r="OOO63" s="26"/>
      <c r="OOP63" s="26"/>
      <c r="OOQ63" s="26"/>
      <c r="OOR63" s="26"/>
      <c r="OOS63" s="26"/>
      <c r="OOT63" s="26"/>
      <c r="OOU63" s="26"/>
      <c r="OOV63" s="26"/>
      <c r="OOW63" s="26"/>
      <c r="OOX63" s="26"/>
      <c r="OOY63" s="26"/>
      <c r="OOZ63" s="26"/>
      <c r="OPA63" s="26"/>
      <c r="OPB63" s="26"/>
      <c r="OPC63" s="26"/>
      <c r="OPD63" s="26"/>
      <c r="OPE63" s="26"/>
      <c r="OPF63" s="26"/>
      <c r="OPG63" s="26"/>
      <c r="OPH63" s="26"/>
      <c r="OPI63" s="26"/>
      <c r="OPJ63" s="26"/>
      <c r="OPK63" s="26"/>
      <c r="OPL63" s="26"/>
      <c r="OPM63" s="26"/>
      <c r="OPN63" s="26"/>
      <c r="OPO63" s="26"/>
      <c r="OPP63" s="26"/>
      <c r="OPQ63" s="26"/>
      <c r="OPR63" s="26"/>
      <c r="OPS63" s="26"/>
      <c r="OPT63" s="26"/>
      <c r="OPU63" s="26"/>
      <c r="OPV63" s="26"/>
      <c r="OPW63" s="26"/>
      <c r="OPX63" s="26"/>
      <c r="OPY63" s="26"/>
      <c r="OPZ63" s="26"/>
      <c r="OQA63" s="26"/>
      <c r="OQB63" s="26"/>
      <c r="OQC63" s="26"/>
      <c r="OQD63" s="26"/>
      <c r="OQE63" s="26"/>
      <c r="OQF63" s="26"/>
      <c r="OQG63" s="26"/>
      <c r="OQH63" s="26"/>
      <c r="OQI63" s="26"/>
      <c r="OQJ63" s="26"/>
      <c r="OQK63" s="26"/>
      <c r="OQL63" s="26"/>
      <c r="OQM63" s="26"/>
      <c r="OQN63" s="26"/>
      <c r="OQO63" s="26"/>
      <c r="OQP63" s="26"/>
      <c r="OQQ63" s="26"/>
      <c r="OQR63" s="26"/>
      <c r="OQS63" s="26"/>
      <c r="OQT63" s="26"/>
      <c r="OQU63" s="26"/>
      <c r="OQV63" s="26"/>
      <c r="OQW63" s="26"/>
      <c r="OQX63" s="26"/>
      <c r="OQY63" s="26"/>
      <c r="OQZ63" s="26"/>
      <c r="ORA63" s="26"/>
      <c r="ORB63" s="26"/>
      <c r="ORC63" s="26"/>
      <c r="ORD63" s="26"/>
      <c r="ORE63" s="26"/>
      <c r="ORF63" s="26"/>
      <c r="ORG63" s="26"/>
      <c r="ORH63" s="26"/>
      <c r="ORI63" s="26"/>
      <c r="ORJ63" s="26"/>
      <c r="ORK63" s="26"/>
      <c r="ORL63" s="26"/>
      <c r="ORM63" s="26"/>
      <c r="ORN63" s="26"/>
      <c r="ORO63" s="26"/>
      <c r="ORP63" s="26"/>
      <c r="ORQ63" s="26"/>
      <c r="ORR63" s="26"/>
      <c r="ORS63" s="26"/>
      <c r="ORT63" s="26"/>
      <c r="ORU63" s="26"/>
      <c r="ORV63" s="26"/>
      <c r="ORW63" s="26"/>
      <c r="ORX63" s="26"/>
      <c r="ORY63" s="26"/>
      <c r="ORZ63" s="26"/>
      <c r="OSA63" s="26"/>
      <c r="OSB63" s="26"/>
      <c r="OSC63" s="26"/>
      <c r="OSD63" s="26"/>
      <c r="OSE63" s="26"/>
      <c r="OSF63" s="26"/>
      <c r="OSG63" s="26"/>
      <c r="OSH63" s="26"/>
      <c r="OSI63" s="26"/>
      <c r="OSJ63" s="26"/>
      <c r="OSK63" s="26"/>
      <c r="OSL63" s="26"/>
      <c r="OSM63" s="26"/>
      <c r="OSN63" s="26"/>
      <c r="OSO63" s="26"/>
      <c r="OSP63" s="26"/>
      <c r="OSQ63" s="26"/>
      <c r="OSR63" s="26"/>
      <c r="OSS63" s="26"/>
      <c r="OST63" s="26"/>
      <c r="OSU63" s="26"/>
      <c r="OSV63" s="26"/>
      <c r="OSW63" s="26"/>
      <c r="OSX63" s="26"/>
      <c r="OSY63" s="26"/>
      <c r="OSZ63" s="26"/>
      <c r="OTA63" s="26"/>
      <c r="OTB63" s="26"/>
      <c r="OTC63" s="26"/>
      <c r="OTD63" s="26"/>
      <c r="OTE63" s="26"/>
      <c r="OTF63" s="26"/>
      <c r="OTG63" s="26"/>
      <c r="OTH63" s="26"/>
      <c r="OTI63" s="26"/>
      <c r="OTJ63" s="26"/>
      <c r="OTK63" s="26"/>
      <c r="OTL63" s="26"/>
      <c r="OTM63" s="26"/>
      <c r="OTN63" s="26"/>
      <c r="OTO63" s="26"/>
      <c r="OTP63" s="26"/>
      <c r="OTQ63" s="26"/>
      <c r="OTR63" s="26"/>
      <c r="OTS63" s="26"/>
      <c r="OTT63" s="26"/>
      <c r="OTU63" s="26"/>
      <c r="OTV63" s="26"/>
      <c r="OTW63" s="26"/>
      <c r="OTX63" s="26"/>
      <c r="OTY63" s="26"/>
      <c r="OTZ63" s="26"/>
      <c r="OUA63" s="26"/>
      <c r="OUB63" s="26"/>
      <c r="OUC63" s="26"/>
      <c r="OUD63" s="26"/>
      <c r="OUE63" s="26"/>
      <c r="OUF63" s="26"/>
      <c r="OUG63" s="26"/>
      <c r="OUH63" s="26"/>
      <c r="OUI63" s="26"/>
      <c r="OUJ63" s="26"/>
      <c r="OUK63" s="26"/>
      <c r="OUL63" s="26"/>
      <c r="OUM63" s="26"/>
      <c r="OUN63" s="26"/>
      <c r="OUO63" s="26"/>
      <c r="OUP63" s="26"/>
      <c r="OUQ63" s="26"/>
      <c r="OUR63" s="26"/>
      <c r="OUS63" s="26"/>
      <c r="OUT63" s="26"/>
      <c r="OUU63" s="26"/>
      <c r="OUV63" s="26"/>
      <c r="OUW63" s="26"/>
      <c r="OUX63" s="26"/>
      <c r="OUY63" s="26"/>
      <c r="OUZ63" s="26"/>
      <c r="OVA63" s="26"/>
      <c r="OVB63" s="26"/>
      <c r="OVC63" s="26"/>
      <c r="OVD63" s="26"/>
      <c r="OVE63" s="26"/>
      <c r="OVF63" s="26"/>
      <c r="OVG63" s="26"/>
      <c r="OVH63" s="26"/>
      <c r="OVI63" s="26"/>
      <c r="OVJ63" s="26"/>
      <c r="OVK63" s="26"/>
      <c r="OVL63" s="26"/>
      <c r="OVM63" s="26"/>
      <c r="OVN63" s="26"/>
      <c r="OVO63" s="26"/>
      <c r="OVP63" s="26"/>
      <c r="OVQ63" s="26"/>
      <c r="OVR63" s="26"/>
      <c r="OVS63" s="26"/>
      <c r="OVT63" s="26"/>
      <c r="OVU63" s="26"/>
      <c r="OVV63" s="26"/>
      <c r="OVW63" s="26"/>
      <c r="OVX63" s="26"/>
      <c r="OVY63" s="26"/>
      <c r="OVZ63" s="26"/>
      <c r="OWA63" s="26"/>
      <c r="OWB63" s="26"/>
      <c r="OWC63" s="26"/>
      <c r="OWD63" s="26"/>
      <c r="OWE63" s="26"/>
      <c r="OWF63" s="26"/>
      <c r="OWG63" s="26"/>
      <c r="OWH63" s="26"/>
      <c r="OWI63" s="26"/>
      <c r="OWJ63" s="26"/>
      <c r="OWK63" s="26"/>
      <c r="OWL63" s="26"/>
      <c r="OWM63" s="26"/>
      <c r="OWN63" s="26"/>
      <c r="OWO63" s="26"/>
      <c r="OWP63" s="26"/>
      <c r="OWQ63" s="26"/>
      <c r="OWR63" s="26"/>
      <c r="OWS63" s="26"/>
      <c r="OWT63" s="26"/>
      <c r="OWU63" s="26"/>
      <c r="OWV63" s="26"/>
      <c r="OWW63" s="26"/>
      <c r="OWX63" s="26"/>
      <c r="OWY63" s="26"/>
      <c r="OWZ63" s="26"/>
      <c r="OXA63" s="26"/>
      <c r="OXB63" s="26"/>
      <c r="OXC63" s="26"/>
      <c r="OXD63" s="26"/>
      <c r="OXE63" s="26"/>
      <c r="OXF63" s="26"/>
      <c r="OXG63" s="26"/>
      <c r="OXH63" s="26"/>
      <c r="OXI63" s="26"/>
      <c r="OXJ63" s="26"/>
      <c r="OXK63" s="26"/>
      <c r="OXL63" s="26"/>
      <c r="OXM63" s="26"/>
      <c r="OXN63" s="26"/>
      <c r="OXO63" s="26"/>
      <c r="OXP63" s="26"/>
      <c r="OXQ63" s="26"/>
      <c r="OXR63" s="26"/>
      <c r="OXS63" s="26"/>
      <c r="OXT63" s="26"/>
      <c r="OXU63" s="26"/>
      <c r="OXV63" s="26"/>
      <c r="OXW63" s="26"/>
      <c r="OXX63" s="26"/>
      <c r="OXY63" s="26"/>
      <c r="OXZ63" s="26"/>
      <c r="OYA63" s="26"/>
      <c r="OYB63" s="26"/>
      <c r="OYC63" s="26"/>
      <c r="OYD63" s="26"/>
      <c r="OYE63" s="26"/>
      <c r="OYF63" s="26"/>
      <c r="OYG63" s="26"/>
      <c r="OYH63" s="26"/>
      <c r="OYI63" s="26"/>
      <c r="OYJ63" s="26"/>
      <c r="OYK63" s="26"/>
      <c r="OYL63" s="26"/>
      <c r="OYM63" s="26"/>
      <c r="OYN63" s="26"/>
      <c r="OYO63" s="26"/>
      <c r="OYP63" s="26"/>
      <c r="OYQ63" s="26"/>
      <c r="OYR63" s="26"/>
      <c r="OYS63" s="26"/>
      <c r="OYT63" s="26"/>
      <c r="OYU63" s="26"/>
      <c r="OYV63" s="26"/>
      <c r="OYW63" s="26"/>
      <c r="OYX63" s="26"/>
      <c r="OYY63" s="26"/>
      <c r="OYZ63" s="26"/>
      <c r="OZA63" s="26"/>
      <c r="OZB63" s="26"/>
      <c r="OZC63" s="26"/>
      <c r="OZD63" s="26"/>
      <c r="OZE63" s="26"/>
      <c r="OZF63" s="26"/>
      <c r="OZG63" s="26"/>
      <c r="OZH63" s="26"/>
      <c r="OZI63" s="26"/>
      <c r="OZJ63" s="26"/>
      <c r="OZK63" s="26"/>
      <c r="OZL63" s="26"/>
      <c r="OZM63" s="26"/>
      <c r="OZN63" s="26"/>
      <c r="OZO63" s="26"/>
      <c r="OZP63" s="26"/>
      <c r="OZQ63" s="26"/>
      <c r="OZR63" s="26"/>
      <c r="OZS63" s="26"/>
      <c r="OZT63" s="26"/>
      <c r="OZU63" s="26"/>
      <c r="OZV63" s="26"/>
      <c r="OZW63" s="26"/>
      <c r="OZX63" s="26"/>
      <c r="OZY63" s="26"/>
      <c r="OZZ63" s="26"/>
      <c r="PAA63" s="26"/>
      <c r="PAB63" s="26"/>
      <c r="PAC63" s="26"/>
      <c r="PAD63" s="26"/>
      <c r="PAE63" s="26"/>
      <c r="PAF63" s="26"/>
      <c r="PAG63" s="26"/>
      <c r="PAH63" s="26"/>
      <c r="PAI63" s="26"/>
      <c r="PAJ63" s="26"/>
      <c r="PAK63" s="26"/>
      <c r="PAL63" s="26"/>
      <c r="PAM63" s="26"/>
      <c r="PAN63" s="26"/>
      <c r="PAO63" s="26"/>
      <c r="PAP63" s="26"/>
      <c r="PAQ63" s="26"/>
      <c r="PAR63" s="26"/>
      <c r="PAS63" s="26"/>
      <c r="PAT63" s="26"/>
      <c r="PAU63" s="26"/>
      <c r="PAV63" s="26"/>
      <c r="PAW63" s="26"/>
      <c r="PAX63" s="26"/>
      <c r="PAY63" s="26"/>
      <c r="PAZ63" s="26"/>
      <c r="PBA63" s="26"/>
      <c r="PBB63" s="26"/>
      <c r="PBC63" s="26"/>
      <c r="PBD63" s="26"/>
      <c r="PBE63" s="26"/>
      <c r="PBF63" s="26"/>
      <c r="PBG63" s="26"/>
      <c r="PBH63" s="26"/>
      <c r="PBI63" s="26"/>
      <c r="PBJ63" s="26"/>
      <c r="PBK63" s="26"/>
      <c r="PBL63" s="26"/>
      <c r="PBM63" s="26"/>
      <c r="PBN63" s="26"/>
      <c r="PBO63" s="26"/>
      <c r="PBP63" s="26"/>
      <c r="PBQ63" s="26"/>
      <c r="PBR63" s="26"/>
      <c r="PBS63" s="26"/>
      <c r="PBT63" s="26"/>
      <c r="PBU63" s="26"/>
      <c r="PBV63" s="26"/>
      <c r="PBW63" s="26"/>
      <c r="PBX63" s="26"/>
      <c r="PBY63" s="26"/>
      <c r="PBZ63" s="26"/>
      <c r="PCA63" s="26"/>
      <c r="PCB63" s="26"/>
      <c r="PCC63" s="26"/>
      <c r="PCD63" s="26"/>
      <c r="PCE63" s="26"/>
      <c r="PCF63" s="26"/>
      <c r="PCG63" s="26"/>
      <c r="PCH63" s="26"/>
      <c r="PCI63" s="26"/>
      <c r="PCJ63" s="26"/>
      <c r="PCK63" s="26"/>
      <c r="PCL63" s="26"/>
      <c r="PCM63" s="26"/>
      <c r="PCN63" s="26"/>
      <c r="PCO63" s="26"/>
      <c r="PCP63" s="26"/>
      <c r="PCQ63" s="26"/>
      <c r="PCR63" s="26"/>
      <c r="PCS63" s="26"/>
      <c r="PCT63" s="26"/>
      <c r="PCU63" s="26"/>
      <c r="PCV63" s="26"/>
      <c r="PCW63" s="26"/>
      <c r="PCX63" s="26"/>
      <c r="PCY63" s="26"/>
      <c r="PCZ63" s="26"/>
      <c r="PDA63" s="26"/>
      <c r="PDB63" s="26"/>
      <c r="PDC63" s="26"/>
      <c r="PDD63" s="26"/>
      <c r="PDE63" s="26"/>
      <c r="PDF63" s="26"/>
      <c r="PDG63" s="26"/>
      <c r="PDH63" s="26"/>
      <c r="PDI63" s="26"/>
      <c r="PDJ63" s="26"/>
      <c r="PDK63" s="26"/>
      <c r="PDL63" s="26"/>
      <c r="PDM63" s="26"/>
      <c r="PDN63" s="26"/>
      <c r="PDO63" s="26"/>
      <c r="PDP63" s="26"/>
      <c r="PDQ63" s="26"/>
      <c r="PDR63" s="26"/>
      <c r="PDS63" s="26"/>
      <c r="PDT63" s="26"/>
      <c r="PDU63" s="26"/>
      <c r="PDV63" s="26"/>
      <c r="PDW63" s="26"/>
      <c r="PDX63" s="26"/>
      <c r="PDY63" s="26"/>
      <c r="PDZ63" s="26"/>
      <c r="PEA63" s="26"/>
      <c r="PEB63" s="26"/>
      <c r="PEC63" s="26"/>
      <c r="PED63" s="26"/>
      <c r="PEE63" s="26"/>
      <c r="PEF63" s="26"/>
      <c r="PEG63" s="26"/>
      <c r="PEH63" s="26"/>
      <c r="PEI63" s="26"/>
      <c r="PEJ63" s="26"/>
      <c r="PEK63" s="26"/>
      <c r="PEL63" s="26"/>
      <c r="PEM63" s="26"/>
      <c r="PEN63" s="26"/>
      <c r="PEO63" s="26"/>
      <c r="PEP63" s="26"/>
      <c r="PEQ63" s="26"/>
      <c r="PER63" s="26"/>
      <c r="PES63" s="26"/>
      <c r="PET63" s="26"/>
      <c r="PEU63" s="26"/>
      <c r="PEV63" s="26"/>
      <c r="PEW63" s="26"/>
      <c r="PEX63" s="26"/>
      <c r="PEY63" s="26"/>
      <c r="PEZ63" s="26"/>
      <c r="PFA63" s="26"/>
      <c r="PFB63" s="26"/>
      <c r="PFC63" s="26"/>
      <c r="PFD63" s="26"/>
      <c r="PFE63" s="26"/>
      <c r="PFF63" s="26"/>
      <c r="PFG63" s="26"/>
      <c r="PFH63" s="26"/>
      <c r="PFI63" s="26"/>
      <c r="PFJ63" s="26"/>
      <c r="PFK63" s="26"/>
      <c r="PFL63" s="26"/>
      <c r="PFM63" s="26"/>
      <c r="PFN63" s="26"/>
      <c r="PFO63" s="26"/>
      <c r="PFP63" s="26"/>
      <c r="PFQ63" s="26"/>
      <c r="PFR63" s="26"/>
      <c r="PFS63" s="26"/>
      <c r="PFT63" s="26"/>
      <c r="PFU63" s="26"/>
      <c r="PFV63" s="26"/>
      <c r="PFW63" s="26"/>
      <c r="PFX63" s="26"/>
      <c r="PFY63" s="26"/>
      <c r="PFZ63" s="26"/>
      <c r="PGA63" s="26"/>
      <c r="PGB63" s="26"/>
      <c r="PGC63" s="26"/>
      <c r="PGD63" s="26"/>
      <c r="PGE63" s="26"/>
      <c r="PGF63" s="26"/>
      <c r="PGG63" s="26"/>
      <c r="PGH63" s="26"/>
      <c r="PGI63" s="26"/>
      <c r="PGJ63" s="26"/>
      <c r="PGK63" s="26"/>
      <c r="PGL63" s="26"/>
      <c r="PGM63" s="26"/>
      <c r="PGN63" s="26"/>
      <c r="PGO63" s="26"/>
      <c r="PGP63" s="26"/>
      <c r="PGQ63" s="26"/>
      <c r="PGR63" s="26"/>
      <c r="PGS63" s="26"/>
      <c r="PGT63" s="26"/>
      <c r="PGU63" s="26"/>
      <c r="PGV63" s="26"/>
      <c r="PGW63" s="26"/>
      <c r="PGX63" s="26"/>
      <c r="PGY63" s="26"/>
      <c r="PGZ63" s="26"/>
      <c r="PHA63" s="26"/>
      <c r="PHB63" s="26"/>
      <c r="PHC63" s="26"/>
      <c r="PHD63" s="26"/>
      <c r="PHE63" s="26"/>
      <c r="PHF63" s="26"/>
      <c r="PHG63" s="26"/>
      <c r="PHH63" s="26"/>
      <c r="PHI63" s="26"/>
      <c r="PHJ63" s="26"/>
      <c r="PHK63" s="26"/>
      <c r="PHL63" s="26"/>
      <c r="PHM63" s="26"/>
      <c r="PHN63" s="26"/>
      <c r="PHO63" s="26"/>
      <c r="PHP63" s="26"/>
      <c r="PHQ63" s="26"/>
      <c r="PHR63" s="26"/>
      <c r="PHS63" s="26"/>
      <c r="PHT63" s="26"/>
      <c r="PHU63" s="26"/>
      <c r="PHV63" s="26"/>
      <c r="PHW63" s="26"/>
      <c r="PHX63" s="26"/>
      <c r="PHY63" s="26"/>
      <c r="PHZ63" s="26"/>
      <c r="PIA63" s="26"/>
      <c r="PIB63" s="26"/>
      <c r="PIC63" s="26"/>
      <c r="PID63" s="26"/>
      <c r="PIE63" s="26"/>
      <c r="PIF63" s="26"/>
      <c r="PIG63" s="26"/>
      <c r="PIH63" s="26"/>
      <c r="PII63" s="26"/>
      <c r="PIJ63" s="26"/>
      <c r="PIK63" s="26"/>
      <c r="PIL63" s="26"/>
      <c r="PIM63" s="26"/>
      <c r="PIN63" s="26"/>
      <c r="PIO63" s="26"/>
      <c r="PIP63" s="26"/>
      <c r="PIQ63" s="26"/>
      <c r="PIR63" s="26"/>
      <c r="PIS63" s="26"/>
      <c r="PIT63" s="26"/>
      <c r="PIU63" s="26"/>
      <c r="PIV63" s="26"/>
      <c r="PIW63" s="26"/>
      <c r="PIX63" s="26"/>
      <c r="PIY63" s="26"/>
      <c r="PIZ63" s="26"/>
      <c r="PJA63" s="26"/>
      <c r="PJB63" s="26"/>
      <c r="PJC63" s="26"/>
      <c r="PJD63" s="26"/>
      <c r="PJE63" s="26"/>
      <c r="PJF63" s="26"/>
      <c r="PJG63" s="26"/>
      <c r="PJH63" s="26"/>
      <c r="PJI63" s="26"/>
      <c r="PJJ63" s="26"/>
      <c r="PJK63" s="26"/>
      <c r="PJL63" s="26"/>
      <c r="PJM63" s="26"/>
      <c r="PJN63" s="26"/>
      <c r="PJO63" s="26"/>
      <c r="PJP63" s="26"/>
      <c r="PJQ63" s="26"/>
      <c r="PJR63" s="26"/>
      <c r="PJS63" s="26"/>
      <c r="PJT63" s="26"/>
      <c r="PJU63" s="26"/>
      <c r="PJV63" s="26"/>
      <c r="PJW63" s="26"/>
      <c r="PJX63" s="26"/>
      <c r="PJY63" s="26"/>
      <c r="PJZ63" s="26"/>
      <c r="PKA63" s="26"/>
      <c r="PKB63" s="26"/>
      <c r="PKC63" s="26"/>
      <c r="PKD63" s="26"/>
      <c r="PKE63" s="26"/>
      <c r="PKF63" s="26"/>
      <c r="PKG63" s="26"/>
      <c r="PKH63" s="26"/>
      <c r="PKI63" s="26"/>
      <c r="PKJ63" s="26"/>
      <c r="PKK63" s="26"/>
      <c r="PKL63" s="26"/>
      <c r="PKM63" s="26"/>
      <c r="PKN63" s="26"/>
      <c r="PKO63" s="26"/>
      <c r="PKP63" s="26"/>
      <c r="PKQ63" s="26"/>
      <c r="PKR63" s="26"/>
      <c r="PKS63" s="26"/>
      <c r="PKT63" s="26"/>
      <c r="PKU63" s="26"/>
      <c r="PKV63" s="26"/>
      <c r="PKW63" s="26"/>
      <c r="PKX63" s="26"/>
      <c r="PKY63" s="26"/>
      <c r="PKZ63" s="26"/>
      <c r="PLA63" s="26"/>
      <c r="PLB63" s="26"/>
      <c r="PLC63" s="26"/>
      <c r="PLD63" s="26"/>
      <c r="PLE63" s="26"/>
      <c r="PLF63" s="26"/>
      <c r="PLG63" s="26"/>
      <c r="PLH63" s="26"/>
      <c r="PLI63" s="26"/>
      <c r="PLJ63" s="26"/>
      <c r="PLK63" s="26"/>
      <c r="PLL63" s="26"/>
      <c r="PLM63" s="26"/>
      <c r="PLN63" s="26"/>
      <c r="PLO63" s="26"/>
      <c r="PLP63" s="26"/>
      <c r="PLQ63" s="26"/>
      <c r="PLR63" s="26"/>
      <c r="PLS63" s="26"/>
      <c r="PLT63" s="26"/>
      <c r="PLU63" s="26"/>
      <c r="PLV63" s="26"/>
      <c r="PLW63" s="26"/>
      <c r="PLX63" s="26"/>
      <c r="PLY63" s="26"/>
      <c r="PLZ63" s="26"/>
      <c r="PMA63" s="26"/>
      <c r="PMB63" s="26"/>
      <c r="PMC63" s="26"/>
      <c r="PMD63" s="26"/>
      <c r="PME63" s="26"/>
      <c r="PMF63" s="26"/>
      <c r="PMG63" s="26"/>
      <c r="PMH63" s="26"/>
      <c r="PMI63" s="26"/>
      <c r="PMJ63" s="26"/>
      <c r="PMK63" s="26"/>
      <c r="PML63" s="26"/>
      <c r="PMM63" s="26"/>
      <c r="PMN63" s="26"/>
      <c r="PMO63" s="26"/>
      <c r="PMP63" s="26"/>
      <c r="PMQ63" s="26"/>
      <c r="PMR63" s="26"/>
      <c r="PMS63" s="26"/>
      <c r="PMT63" s="26"/>
      <c r="PMU63" s="26"/>
      <c r="PMV63" s="26"/>
      <c r="PMW63" s="26"/>
      <c r="PMX63" s="26"/>
      <c r="PMY63" s="26"/>
      <c r="PMZ63" s="26"/>
      <c r="PNA63" s="26"/>
      <c r="PNB63" s="26"/>
      <c r="PNC63" s="26"/>
      <c r="PND63" s="26"/>
      <c r="PNE63" s="26"/>
      <c r="PNF63" s="26"/>
      <c r="PNG63" s="26"/>
      <c r="PNH63" s="26"/>
      <c r="PNI63" s="26"/>
      <c r="PNJ63" s="26"/>
      <c r="PNK63" s="26"/>
      <c r="PNL63" s="26"/>
      <c r="PNM63" s="26"/>
      <c r="PNN63" s="26"/>
      <c r="PNO63" s="26"/>
      <c r="PNP63" s="26"/>
      <c r="PNQ63" s="26"/>
      <c r="PNR63" s="26"/>
      <c r="PNS63" s="26"/>
      <c r="PNT63" s="26"/>
      <c r="PNU63" s="26"/>
      <c r="PNV63" s="26"/>
      <c r="PNW63" s="26"/>
      <c r="PNX63" s="26"/>
      <c r="PNY63" s="26"/>
      <c r="PNZ63" s="26"/>
      <c r="POA63" s="26"/>
      <c r="POB63" s="26"/>
      <c r="POC63" s="26"/>
      <c r="POD63" s="26"/>
      <c r="POE63" s="26"/>
      <c r="POF63" s="26"/>
      <c r="POG63" s="26"/>
      <c r="POH63" s="26"/>
      <c r="POI63" s="26"/>
      <c r="POJ63" s="26"/>
      <c r="POK63" s="26"/>
      <c r="POL63" s="26"/>
      <c r="POM63" s="26"/>
      <c r="PON63" s="26"/>
      <c r="POO63" s="26"/>
      <c r="POP63" s="26"/>
      <c r="POQ63" s="26"/>
      <c r="POR63" s="26"/>
      <c r="POS63" s="26"/>
      <c r="POT63" s="26"/>
      <c r="POU63" s="26"/>
      <c r="POV63" s="26"/>
      <c r="POW63" s="26"/>
      <c r="POX63" s="26"/>
      <c r="POY63" s="26"/>
      <c r="POZ63" s="26"/>
      <c r="PPA63" s="26"/>
      <c r="PPB63" s="26"/>
      <c r="PPC63" s="26"/>
      <c r="PPD63" s="26"/>
      <c r="PPE63" s="26"/>
      <c r="PPF63" s="26"/>
      <c r="PPG63" s="26"/>
      <c r="PPH63" s="26"/>
      <c r="PPI63" s="26"/>
      <c r="PPJ63" s="26"/>
      <c r="PPK63" s="26"/>
      <c r="PPL63" s="26"/>
      <c r="PPM63" s="26"/>
      <c r="PPN63" s="26"/>
      <c r="PPO63" s="26"/>
      <c r="PPP63" s="26"/>
      <c r="PPQ63" s="26"/>
      <c r="PPR63" s="26"/>
      <c r="PPS63" s="26"/>
      <c r="PPT63" s="26"/>
      <c r="PPU63" s="26"/>
      <c r="PPV63" s="26"/>
      <c r="PPW63" s="26"/>
      <c r="PPX63" s="26"/>
      <c r="PPY63" s="26"/>
      <c r="PPZ63" s="26"/>
      <c r="PQA63" s="26"/>
      <c r="PQB63" s="26"/>
      <c r="PQC63" s="26"/>
      <c r="PQD63" s="26"/>
      <c r="PQE63" s="26"/>
      <c r="PQF63" s="26"/>
      <c r="PQG63" s="26"/>
      <c r="PQH63" s="26"/>
      <c r="PQI63" s="26"/>
      <c r="PQJ63" s="26"/>
      <c r="PQK63" s="26"/>
      <c r="PQL63" s="26"/>
      <c r="PQM63" s="26"/>
      <c r="PQN63" s="26"/>
      <c r="PQO63" s="26"/>
      <c r="PQP63" s="26"/>
      <c r="PQQ63" s="26"/>
      <c r="PQR63" s="26"/>
      <c r="PQS63" s="26"/>
      <c r="PQT63" s="26"/>
      <c r="PQU63" s="26"/>
      <c r="PQV63" s="26"/>
      <c r="PQW63" s="26"/>
      <c r="PQX63" s="26"/>
      <c r="PQY63" s="26"/>
      <c r="PQZ63" s="26"/>
      <c r="PRA63" s="26"/>
      <c r="PRB63" s="26"/>
      <c r="PRC63" s="26"/>
      <c r="PRD63" s="26"/>
      <c r="PRE63" s="26"/>
      <c r="PRF63" s="26"/>
      <c r="PRG63" s="26"/>
      <c r="PRH63" s="26"/>
      <c r="PRI63" s="26"/>
      <c r="PRJ63" s="26"/>
      <c r="PRK63" s="26"/>
      <c r="PRL63" s="26"/>
      <c r="PRM63" s="26"/>
      <c r="PRN63" s="26"/>
      <c r="PRO63" s="26"/>
      <c r="PRP63" s="26"/>
      <c r="PRQ63" s="26"/>
      <c r="PRR63" s="26"/>
      <c r="PRS63" s="26"/>
      <c r="PRT63" s="26"/>
      <c r="PRU63" s="26"/>
      <c r="PRV63" s="26"/>
      <c r="PRW63" s="26"/>
      <c r="PRX63" s="26"/>
      <c r="PRY63" s="26"/>
      <c r="PRZ63" s="26"/>
      <c r="PSA63" s="26"/>
      <c r="PSB63" s="26"/>
      <c r="PSC63" s="26"/>
      <c r="PSD63" s="26"/>
      <c r="PSE63" s="26"/>
      <c r="PSF63" s="26"/>
      <c r="PSG63" s="26"/>
      <c r="PSH63" s="26"/>
      <c r="PSI63" s="26"/>
      <c r="PSJ63" s="26"/>
      <c r="PSK63" s="26"/>
      <c r="PSL63" s="26"/>
      <c r="PSM63" s="26"/>
      <c r="PSN63" s="26"/>
      <c r="PSO63" s="26"/>
      <c r="PSP63" s="26"/>
      <c r="PSQ63" s="26"/>
      <c r="PSR63" s="26"/>
      <c r="PSS63" s="26"/>
      <c r="PST63" s="26"/>
      <c r="PSU63" s="26"/>
      <c r="PSV63" s="26"/>
      <c r="PSW63" s="26"/>
      <c r="PSX63" s="26"/>
      <c r="PSY63" s="26"/>
      <c r="PSZ63" s="26"/>
      <c r="PTA63" s="26"/>
      <c r="PTB63" s="26"/>
      <c r="PTC63" s="26"/>
      <c r="PTD63" s="26"/>
      <c r="PTE63" s="26"/>
      <c r="PTF63" s="26"/>
      <c r="PTG63" s="26"/>
      <c r="PTH63" s="26"/>
      <c r="PTI63" s="26"/>
      <c r="PTJ63" s="26"/>
      <c r="PTK63" s="26"/>
      <c r="PTL63" s="26"/>
      <c r="PTM63" s="26"/>
      <c r="PTN63" s="26"/>
      <c r="PTO63" s="26"/>
      <c r="PTP63" s="26"/>
      <c r="PTQ63" s="26"/>
      <c r="PTR63" s="26"/>
      <c r="PTS63" s="26"/>
      <c r="PTT63" s="26"/>
      <c r="PTU63" s="26"/>
      <c r="PTV63" s="26"/>
      <c r="PTW63" s="26"/>
      <c r="PTX63" s="26"/>
      <c r="PTY63" s="26"/>
      <c r="PTZ63" s="26"/>
      <c r="PUA63" s="26"/>
      <c r="PUB63" s="26"/>
      <c r="PUC63" s="26"/>
      <c r="PUD63" s="26"/>
      <c r="PUE63" s="26"/>
      <c r="PUF63" s="26"/>
      <c r="PUG63" s="26"/>
      <c r="PUH63" s="26"/>
      <c r="PUI63" s="26"/>
      <c r="PUJ63" s="26"/>
      <c r="PUK63" s="26"/>
      <c r="PUL63" s="26"/>
      <c r="PUM63" s="26"/>
      <c r="PUN63" s="26"/>
      <c r="PUO63" s="26"/>
      <c r="PUP63" s="26"/>
      <c r="PUQ63" s="26"/>
      <c r="PUR63" s="26"/>
      <c r="PUS63" s="26"/>
      <c r="PUT63" s="26"/>
      <c r="PUU63" s="26"/>
      <c r="PUV63" s="26"/>
      <c r="PUW63" s="26"/>
      <c r="PUX63" s="26"/>
      <c r="PUY63" s="26"/>
      <c r="PUZ63" s="26"/>
      <c r="PVA63" s="26"/>
      <c r="PVB63" s="26"/>
      <c r="PVC63" s="26"/>
      <c r="PVD63" s="26"/>
      <c r="PVE63" s="26"/>
      <c r="PVF63" s="26"/>
      <c r="PVG63" s="26"/>
      <c r="PVH63" s="26"/>
      <c r="PVI63" s="26"/>
      <c r="PVJ63" s="26"/>
      <c r="PVK63" s="26"/>
      <c r="PVL63" s="26"/>
      <c r="PVM63" s="26"/>
      <c r="PVN63" s="26"/>
      <c r="PVO63" s="26"/>
      <c r="PVP63" s="26"/>
      <c r="PVQ63" s="26"/>
      <c r="PVR63" s="26"/>
      <c r="PVS63" s="26"/>
      <c r="PVT63" s="26"/>
      <c r="PVU63" s="26"/>
      <c r="PVV63" s="26"/>
      <c r="PVW63" s="26"/>
      <c r="PVX63" s="26"/>
      <c r="PVY63" s="26"/>
      <c r="PVZ63" s="26"/>
      <c r="PWA63" s="26"/>
      <c r="PWB63" s="26"/>
      <c r="PWC63" s="26"/>
      <c r="PWD63" s="26"/>
      <c r="PWE63" s="26"/>
      <c r="PWF63" s="26"/>
      <c r="PWG63" s="26"/>
      <c r="PWH63" s="26"/>
      <c r="PWI63" s="26"/>
      <c r="PWJ63" s="26"/>
      <c r="PWK63" s="26"/>
      <c r="PWL63" s="26"/>
      <c r="PWM63" s="26"/>
      <c r="PWN63" s="26"/>
      <c r="PWO63" s="26"/>
      <c r="PWP63" s="26"/>
      <c r="PWQ63" s="26"/>
      <c r="PWR63" s="26"/>
      <c r="PWS63" s="26"/>
      <c r="PWT63" s="26"/>
      <c r="PWU63" s="26"/>
      <c r="PWV63" s="26"/>
      <c r="PWW63" s="26"/>
      <c r="PWX63" s="26"/>
      <c r="PWY63" s="26"/>
      <c r="PWZ63" s="26"/>
      <c r="PXA63" s="26"/>
      <c r="PXB63" s="26"/>
      <c r="PXC63" s="26"/>
      <c r="PXD63" s="26"/>
      <c r="PXE63" s="26"/>
      <c r="PXF63" s="26"/>
      <c r="PXG63" s="26"/>
      <c r="PXH63" s="26"/>
      <c r="PXI63" s="26"/>
      <c r="PXJ63" s="26"/>
      <c r="PXK63" s="26"/>
      <c r="PXL63" s="26"/>
      <c r="PXM63" s="26"/>
      <c r="PXN63" s="26"/>
      <c r="PXO63" s="26"/>
      <c r="PXP63" s="26"/>
      <c r="PXQ63" s="26"/>
      <c r="PXR63" s="26"/>
      <c r="PXS63" s="26"/>
      <c r="PXT63" s="26"/>
      <c r="PXU63" s="26"/>
      <c r="PXV63" s="26"/>
      <c r="PXW63" s="26"/>
      <c r="PXX63" s="26"/>
      <c r="PXY63" s="26"/>
      <c r="PXZ63" s="26"/>
      <c r="PYA63" s="26"/>
      <c r="PYB63" s="26"/>
      <c r="PYC63" s="26"/>
      <c r="PYD63" s="26"/>
      <c r="PYE63" s="26"/>
      <c r="PYF63" s="26"/>
      <c r="PYG63" s="26"/>
      <c r="PYH63" s="26"/>
      <c r="PYI63" s="26"/>
      <c r="PYJ63" s="26"/>
      <c r="PYK63" s="26"/>
      <c r="PYL63" s="26"/>
      <c r="PYM63" s="26"/>
      <c r="PYN63" s="26"/>
      <c r="PYO63" s="26"/>
      <c r="PYP63" s="26"/>
      <c r="PYQ63" s="26"/>
      <c r="PYR63" s="26"/>
      <c r="PYS63" s="26"/>
      <c r="PYT63" s="26"/>
      <c r="PYU63" s="26"/>
      <c r="PYV63" s="26"/>
      <c r="PYW63" s="26"/>
      <c r="PYX63" s="26"/>
      <c r="PYY63" s="26"/>
      <c r="PYZ63" s="26"/>
      <c r="PZA63" s="26"/>
      <c r="PZB63" s="26"/>
      <c r="PZC63" s="26"/>
      <c r="PZD63" s="26"/>
      <c r="PZE63" s="26"/>
      <c r="PZF63" s="26"/>
      <c r="PZG63" s="26"/>
      <c r="PZH63" s="26"/>
      <c r="PZI63" s="26"/>
      <c r="PZJ63" s="26"/>
      <c r="PZK63" s="26"/>
      <c r="PZL63" s="26"/>
      <c r="PZM63" s="26"/>
      <c r="PZN63" s="26"/>
      <c r="PZO63" s="26"/>
      <c r="PZP63" s="26"/>
      <c r="PZQ63" s="26"/>
      <c r="PZR63" s="26"/>
      <c r="PZS63" s="26"/>
      <c r="PZT63" s="26"/>
      <c r="PZU63" s="26"/>
      <c r="PZV63" s="26"/>
      <c r="PZW63" s="26"/>
      <c r="PZX63" s="26"/>
      <c r="PZY63" s="26"/>
      <c r="PZZ63" s="26"/>
      <c r="QAA63" s="26"/>
      <c r="QAB63" s="26"/>
      <c r="QAC63" s="26"/>
      <c r="QAD63" s="26"/>
      <c r="QAE63" s="26"/>
      <c r="QAF63" s="26"/>
      <c r="QAG63" s="26"/>
      <c r="QAH63" s="26"/>
      <c r="QAI63" s="26"/>
      <c r="QAJ63" s="26"/>
      <c r="QAK63" s="26"/>
      <c r="QAL63" s="26"/>
      <c r="QAM63" s="26"/>
      <c r="QAN63" s="26"/>
      <c r="QAO63" s="26"/>
      <c r="QAP63" s="26"/>
      <c r="QAQ63" s="26"/>
      <c r="QAR63" s="26"/>
      <c r="QAS63" s="26"/>
      <c r="QAT63" s="26"/>
      <c r="QAU63" s="26"/>
      <c r="QAV63" s="26"/>
      <c r="QAW63" s="26"/>
      <c r="QAX63" s="26"/>
      <c r="QAY63" s="26"/>
      <c r="QAZ63" s="26"/>
      <c r="QBA63" s="26"/>
      <c r="QBB63" s="26"/>
      <c r="QBC63" s="26"/>
      <c r="QBD63" s="26"/>
      <c r="QBE63" s="26"/>
      <c r="QBF63" s="26"/>
      <c r="QBG63" s="26"/>
      <c r="QBH63" s="26"/>
      <c r="QBI63" s="26"/>
      <c r="QBJ63" s="26"/>
      <c r="QBK63" s="26"/>
      <c r="QBL63" s="26"/>
      <c r="QBM63" s="26"/>
      <c r="QBN63" s="26"/>
      <c r="QBO63" s="26"/>
      <c r="QBP63" s="26"/>
      <c r="QBQ63" s="26"/>
      <c r="QBR63" s="26"/>
      <c r="QBS63" s="26"/>
      <c r="QBT63" s="26"/>
      <c r="QBU63" s="26"/>
      <c r="QBV63" s="26"/>
      <c r="QBW63" s="26"/>
      <c r="QBX63" s="26"/>
      <c r="QBY63" s="26"/>
      <c r="QBZ63" s="26"/>
      <c r="QCA63" s="26"/>
      <c r="QCB63" s="26"/>
      <c r="QCC63" s="26"/>
      <c r="QCD63" s="26"/>
      <c r="QCE63" s="26"/>
      <c r="QCF63" s="26"/>
      <c r="QCG63" s="26"/>
      <c r="QCH63" s="26"/>
      <c r="QCI63" s="26"/>
      <c r="QCJ63" s="26"/>
      <c r="QCK63" s="26"/>
      <c r="QCL63" s="26"/>
      <c r="QCM63" s="26"/>
      <c r="QCN63" s="26"/>
      <c r="QCO63" s="26"/>
      <c r="QCP63" s="26"/>
      <c r="QCQ63" s="26"/>
      <c r="QCR63" s="26"/>
      <c r="QCS63" s="26"/>
      <c r="QCT63" s="26"/>
      <c r="QCU63" s="26"/>
      <c r="QCV63" s="26"/>
      <c r="QCW63" s="26"/>
      <c r="QCX63" s="26"/>
      <c r="QCY63" s="26"/>
      <c r="QCZ63" s="26"/>
      <c r="QDA63" s="26"/>
      <c r="QDB63" s="26"/>
      <c r="QDC63" s="26"/>
      <c r="QDD63" s="26"/>
      <c r="QDE63" s="26"/>
      <c r="QDF63" s="26"/>
      <c r="QDG63" s="26"/>
      <c r="QDH63" s="26"/>
      <c r="QDI63" s="26"/>
      <c r="QDJ63" s="26"/>
      <c r="QDK63" s="26"/>
      <c r="QDL63" s="26"/>
      <c r="QDM63" s="26"/>
      <c r="QDN63" s="26"/>
      <c r="QDO63" s="26"/>
      <c r="QDP63" s="26"/>
      <c r="QDQ63" s="26"/>
      <c r="QDR63" s="26"/>
      <c r="QDS63" s="26"/>
      <c r="QDT63" s="26"/>
      <c r="QDU63" s="26"/>
      <c r="QDV63" s="26"/>
      <c r="QDW63" s="26"/>
      <c r="QDX63" s="26"/>
      <c r="QDY63" s="26"/>
      <c r="QDZ63" s="26"/>
      <c r="QEA63" s="26"/>
      <c r="QEB63" s="26"/>
      <c r="QEC63" s="26"/>
      <c r="QED63" s="26"/>
      <c r="QEE63" s="26"/>
      <c r="QEF63" s="26"/>
      <c r="QEG63" s="26"/>
      <c r="QEH63" s="26"/>
      <c r="QEI63" s="26"/>
      <c r="QEJ63" s="26"/>
      <c r="QEK63" s="26"/>
      <c r="QEL63" s="26"/>
      <c r="QEM63" s="26"/>
      <c r="QEN63" s="26"/>
      <c r="QEO63" s="26"/>
      <c r="QEP63" s="26"/>
      <c r="QEQ63" s="26"/>
      <c r="QER63" s="26"/>
      <c r="QES63" s="26"/>
      <c r="QET63" s="26"/>
      <c r="QEU63" s="26"/>
      <c r="QEV63" s="26"/>
      <c r="QEW63" s="26"/>
      <c r="QEX63" s="26"/>
      <c r="QEY63" s="26"/>
      <c r="QEZ63" s="26"/>
      <c r="QFA63" s="26"/>
      <c r="QFB63" s="26"/>
      <c r="QFC63" s="26"/>
      <c r="QFD63" s="26"/>
      <c r="QFE63" s="26"/>
      <c r="QFF63" s="26"/>
      <c r="QFG63" s="26"/>
      <c r="QFH63" s="26"/>
      <c r="QFI63" s="26"/>
      <c r="QFJ63" s="26"/>
      <c r="QFK63" s="26"/>
      <c r="QFL63" s="26"/>
      <c r="QFM63" s="26"/>
      <c r="QFN63" s="26"/>
      <c r="QFO63" s="26"/>
      <c r="QFP63" s="26"/>
      <c r="QFQ63" s="26"/>
      <c r="QFR63" s="26"/>
      <c r="QFS63" s="26"/>
      <c r="QFT63" s="26"/>
      <c r="QFU63" s="26"/>
      <c r="QFV63" s="26"/>
      <c r="QFW63" s="26"/>
      <c r="QFX63" s="26"/>
      <c r="QFY63" s="26"/>
      <c r="QFZ63" s="26"/>
      <c r="QGA63" s="26"/>
      <c r="QGB63" s="26"/>
      <c r="QGC63" s="26"/>
      <c r="QGD63" s="26"/>
      <c r="QGE63" s="26"/>
      <c r="QGF63" s="26"/>
      <c r="QGG63" s="26"/>
      <c r="QGH63" s="26"/>
      <c r="QGI63" s="26"/>
      <c r="QGJ63" s="26"/>
      <c r="QGK63" s="26"/>
      <c r="QGL63" s="26"/>
      <c r="QGM63" s="26"/>
      <c r="QGN63" s="26"/>
      <c r="QGO63" s="26"/>
      <c r="QGP63" s="26"/>
      <c r="QGQ63" s="26"/>
      <c r="QGR63" s="26"/>
      <c r="QGS63" s="26"/>
      <c r="QGT63" s="26"/>
      <c r="QGU63" s="26"/>
      <c r="QGV63" s="26"/>
      <c r="QGW63" s="26"/>
      <c r="QGX63" s="26"/>
      <c r="QGY63" s="26"/>
      <c r="QGZ63" s="26"/>
      <c r="QHA63" s="26"/>
      <c r="QHB63" s="26"/>
      <c r="QHC63" s="26"/>
      <c r="QHD63" s="26"/>
      <c r="QHE63" s="26"/>
      <c r="QHF63" s="26"/>
      <c r="QHG63" s="26"/>
      <c r="QHH63" s="26"/>
      <c r="QHI63" s="26"/>
      <c r="QHJ63" s="26"/>
      <c r="QHK63" s="26"/>
      <c r="QHL63" s="26"/>
      <c r="QHM63" s="26"/>
      <c r="QHN63" s="26"/>
      <c r="QHO63" s="26"/>
      <c r="QHP63" s="26"/>
      <c r="QHQ63" s="26"/>
      <c r="QHR63" s="26"/>
      <c r="QHS63" s="26"/>
      <c r="QHT63" s="26"/>
      <c r="QHU63" s="26"/>
      <c r="QHV63" s="26"/>
      <c r="QHW63" s="26"/>
      <c r="QHX63" s="26"/>
      <c r="QHY63" s="26"/>
      <c r="QHZ63" s="26"/>
      <c r="QIA63" s="26"/>
      <c r="QIB63" s="26"/>
      <c r="QIC63" s="26"/>
      <c r="QID63" s="26"/>
      <c r="QIE63" s="26"/>
      <c r="QIF63" s="26"/>
      <c r="QIG63" s="26"/>
      <c r="QIH63" s="26"/>
      <c r="QII63" s="26"/>
      <c r="QIJ63" s="26"/>
      <c r="QIK63" s="26"/>
      <c r="QIL63" s="26"/>
      <c r="QIM63" s="26"/>
      <c r="QIN63" s="26"/>
      <c r="QIO63" s="26"/>
      <c r="QIP63" s="26"/>
      <c r="QIQ63" s="26"/>
      <c r="QIR63" s="26"/>
      <c r="QIS63" s="26"/>
      <c r="QIT63" s="26"/>
      <c r="QIU63" s="26"/>
      <c r="QIV63" s="26"/>
      <c r="QIW63" s="26"/>
      <c r="QIX63" s="26"/>
      <c r="QIY63" s="26"/>
      <c r="QIZ63" s="26"/>
      <c r="QJA63" s="26"/>
      <c r="QJB63" s="26"/>
      <c r="QJC63" s="26"/>
      <c r="QJD63" s="26"/>
      <c r="QJE63" s="26"/>
      <c r="QJF63" s="26"/>
      <c r="QJG63" s="26"/>
      <c r="QJH63" s="26"/>
      <c r="QJI63" s="26"/>
      <c r="QJJ63" s="26"/>
      <c r="QJK63" s="26"/>
      <c r="QJL63" s="26"/>
      <c r="QJM63" s="26"/>
      <c r="QJN63" s="26"/>
      <c r="QJO63" s="26"/>
      <c r="QJP63" s="26"/>
      <c r="QJQ63" s="26"/>
      <c r="QJR63" s="26"/>
      <c r="QJS63" s="26"/>
      <c r="QJT63" s="26"/>
      <c r="QJU63" s="26"/>
      <c r="QJV63" s="26"/>
      <c r="QJW63" s="26"/>
      <c r="QJX63" s="26"/>
      <c r="QJY63" s="26"/>
      <c r="QJZ63" s="26"/>
      <c r="QKA63" s="26"/>
      <c r="QKB63" s="26"/>
      <c r="QKC63" s="26"/>
      <c r="QKD63" s="26"/>
      <c r="QKE63" s="26"/>
      <c r="QKF63" s="26"/>
      <c r="QKG63" s="26"/>
      <c r="QKH63" s="26"/>
      <c r="QKI63" s="26"/>
      <c r="QKJ63" s="26"/>
      <c r="QKK63" s="26"/>
      <c r="QKL63" s="26"/>
      <c r="QKM63" s="26"/>
      <c r="QKN63" s="26"/>
      <c r="QKO63" s="26"/>
      <c r="QKP63" s="26"/>
      <c r="QKQ63" s="26"/>
      <c r="QKR63" s="26"/>
      <c r="QKS63" s="26"/>
      <c r="QKT63" s="26"/>
      <c r="QKU63" s="26"/>
      <c r="QKV63" s="26"/>
      <c r="QKW63" s="26"/>
      <c r="QKX63" s="26"/>
      <c r="QKY63" s="26"/>
      <c r="QKZ63" s="26"/>
      <c r="QLA63" s="26"/>
      <c r="QLB63" s="26"/>
      <c r="QLC63" s="26"/>
      <c r="QLD63" s="26"/>
      <c r="QLE63" s="26"/>
      <c r="QLF63" s="26"/>
      <c r="QLG63" s="26"/>
      <c r="QLH63" s="26"/>
      <c r="QLI63" s="26"/>
      <c r="QLJ63" s="26"/>
      <c r="QLK63" s="26"/>
      <c r="QLL63" s="26"/>
      <c r="QLM63" s="26"/>
      <c r="QLN63" s="26"/>
      <c r="QLO63" s="26"/>
      <c r="QLP63" s="26"/>
      <c r="QLQ63" s="26"/>
      <c r="QLR63" s="26"/>
      <c r="QLS63" s="26"/>
      <c r="QLT63" s="26"/>
      <c r="QLU63" s="26"/>
      <c r="QLV63" s="26"/>
      <c r="QLW63" s="26"/>
      <c r="QLX63" s="26"/>
      <c r="QLY63" s="26"/>
      <c r="QLZ63" s="26"/>
      <c r="QMA63" s="26"/>
      <c r="QMB63" s="26"/>
      <c r="QMC63" s="26"/>
      <c r="QMD63" s="26"/>
      <c r="QME63" s="26"/>
      <c r="QMF63" s="26"/>
      <c r="QMG63" s="26"/>
      <c r="QMH63" s="26"/>
      <c r="QMI63" s="26"/>
      <c r="QMJ63" s="26"/>
      <c r="QMK63" s="26"/>
      <c r="QML63" s="26"/>
      <c r="QMM63" s="26"/>
      <c r="QMN63" s="26"/>
      <c r="QMO63" s="26"/>
      <c r="QMP63" s="26"/>
      <c r="QMQ63" s="26"/>
      <c r="QMR63" s="26"/>
      <c r="QMS63" s="26"/>
      <c r="QMT63" s="26"/>
      <c r="QMU63" s="26"/>
      <c r="QMV63" s="26"/>
      <c r="QMW63" s="26"/>
      <c r="QMX63" s="26"/>
      <c r="QMY63" s="26"/>
      <c r="QMZ63" s="26"/>
      <c r="QNA63" s="26"/>
      <c r="QNB63" s="26"/>
      <c r="QNC63" s="26"/>
      <c r="QND63" s="26"/>
      <c r="QNE63" s="26"/>
      <c r="QNF63" s="26"/>
      <c r="QNG63" s="26"/>
      <c r="QNH63" s="26"/>
      <c r="QNI63" s="26"/>
      <c r="QNJ63" s="26"/>
      <c r="QNK63" s="26"/>
      <c r="QNL63" s="26"/>
      <c r="QNM63" s="26"/>
      <c r="QNN63" s="26"/>
      <c r="QNO63" s="26"/>
      <c r="QNP63" s="26"/>
      <c r="QNQ63" s="26"/>
      <c r="QNR63" s="26"/>
      <c r="QNS63" s="26"/>
      <c r="QNT63" s="26"/>
      <c r="QNU63" s="26"/>
      <c r="QNV63" s="26"/>
      <c r="QNW63" s="26"/>
      <c r="QNX63" s="26"/>
      <c r="QNY63" s="26"/>
      <c r="QNZ63" s="26"/>
      <c r="QOA63" s="26"/>
      <c r="QOB63" s="26"/>
      <c r="QOC63" s="26"/>
      <c r="QOD63" s="26"/>
      <c r="QOE63" s="26"/>
      <c r="QOF63" s="26"/>
      <c r="QOG63" s="26"/>
      <c r="QOH63" s="26"/>
      <c r="QOI63" s="26"/>
      <c r="QOJ63" s="26"/>
      <c r="QOK63" s="26"/>
      <c r="QOL63" s="26"/>
      <c r="QOM63" s="26"/>
      <c r="QON63" s="26"/>
      <c r="QOO63" s="26"/>
      <c r="QOP63" s="26"/>
      <c r="QOQ63" s="26"/>
      <c r="QOR63" s="26"/>
      <c r="QOS63" s="26"/>
      <c r="QOT63" s="26"/>
      <c r="QOU63" s="26"/>
      <c r="QOV63" s="26"/>
      <c r="QOW63" s="26"/>
      <c r="QOX63" s="26"/>
      <c r="QOY63" s="26"/>
      <c r="QOZ63" s="26"/>
      <c r="QPA63" s="26"/>
      <c r="QPB63" s="26"/>
      <c r="QPC63" s="26"/>
      <c r="QPD63" s="26"/>
      <c r="QPE63" s="26"/>
      <c r="QPF63" s="26"/>
      <c r="QPG63" s="26"/>
      <c r="QPH63" s="26"/>
      <c r="QPI63" s="26"/>
      <c r="QPJ63" s="26"/>
      <c r="QPK63" s="26"/>
      <c r="QPL63" s="26"/>
      <c r="QPM63" s="26"/>
      <c r="QPN63" s="26"/>
      <c r="QPO63" s="26"/>
      <c r="QPP63" s="26"/>
      <c r="QPQ63" s="26"/>
      <c r="QPR63" s="26"/>
      <c r="QPS63" s="26"/>
      <c r="QPT63" s="26"/>
      <c r="QPU63" s="26"/>
      <c r="QPV63" s="26"/>
      <c r="QPW63" s="26"/>
      <c r="QPX63" s="26"/>
      <c r="QPY63" s="26"/>
      <c r="QPZ63" s="26"/>
      <c r="QQA63" s="26"/>
      <c r="QQB63" s="26"/>
      <c r="QQC63" s="26"/>
      <c r="QQD63" s="26"/>
      <c r="QQE63" s="26"/>
      <c r="QQF63" s="26"/>
      <c r="QQG63" s="26"/>
      <c r="QQH63" s="26"/>
      <c r="QQI63" s="26"/>
      <c r="QQJ63" s="26"/>
      <c r="QQK63" s="26"/>
      <c r="QQL63" s="26"/>
      <c r="QQM63" s="26"/>
      <c r="QQN63" s="26"/>
      <c r="QQO63" s="26"/>
      <c r="QQP63" s="26"/>
      <c r="QQQ63" s="26"/>
      <c r="QQR63" s="26"/>
      <c r="QQS63" s="26"/>
      <c r="QQT63" s="26"/>
      <c r="QQU63" s="26"/>
      <c r="QQV63" s="26"/>
      <c r="QQW63" s="26"/>
      <c r="QQX63" s="26"/>
      <c r="QQY63" s="26"/>
      <c r="QQZ63" s="26"/>
      <c r="QRA63" s="26"/>
      <c r="QRB63" s="26"/>
      <c r="QRC63" s="26"/>
      <c r="QRD63" s="26"/>
      <c r="QRE63" s="26"/>
      <c r="QRF63" s="26"/>
      <c r="QRG63" s="26"/>
      <c r="QRH63" s="26"/>
      <c r="QRI63" s="26"/>
      <c r="QRJ63" s="26"/>
      <c r="QRK63" s="26"/>
      <c r="QRL63" s="26"/>
      <c r="QRM63" s="26"/>
      <c r="QRN63" s="26"/>
      <c r="QRO63" s="26"/>
      <c r="QRP63" s="26"/>
      <c r="QRQ63" s="26"/>
      <c r="QRR63" s="26"/>
      <c r="QRS63" s="26"/>
      <c r="QRT63" s="26"/>
      <c r="QRU63" s="26"/>
      <c r="QRV63" s="26"/>
      <c r="QRW63" s="26"/>
      <c r="QRX63" s="26"/>
      <c r="QRY63" s="26"/>
      <c r="QRZ63" s="26"/>
      <c r="QSA63" s="26"/>
      <c r="QSB63" s="26"/>
      <c r="QSC63" s="26"/>
      <c r="QSD63" s="26"/>
      <c r="QSE63" s="26"/>
      <c r="QSF63" s="26"/>
      <c r="QSG63" s="26"/>
      <c r="QSH63" s="26"/>
      <c r="QSI63" s="26"/>
      <c r="QSJ63" s="26"/>
      <c r="QSK63" s="26"/>
      <c r="QSL63" s="26"/>
      <c r="QSM63" s="26"/>
      <c r="QSN63" s="26"/>
      <c r="QSO63" s="26"/>
      <c r="QSP63" s="26"/>
      <c r="QSQ63" s="26"/>
      <c r="QSR63" s="26"/>
      <c r="QSS63" s="26"/>
      <c r="QST63" s="26"/>
      <c r="QSU63" s="26"/>
      <c r="QSV63" s="26"/>
      <c r="QSW63" s="26"/>
      <c r="QSX63" s="26"/>
      <c r="QSY63" s="26"/>
      <c r="QSZ63" s="26"/>
      <c r="QTA63" s="26"/>
      <c r="QTB63" s="26"/>
      <c r="QTC63" s="26"/>
      <c r="QTD63" s="26"/>
      <c r="QTE63" s="26"/>
      <c r="QTF63" s="26"/>
      <c r="QTG63" s="26"/>
      <c r="QTH63" s="26"/>
      <c r="QTI63" s="26"/>
      <c r="QTJ63" s="26"/>
      <c r="QTK63" s="26"/>
      <c r="QTL63" s="26"/>
      <c r="QTM63" s="26"/>
      <c r="QTN63" s="26"/>
      <c r="QTO63" s="26"/>
      <c r="QTP63" s="26"/>
      <c r="QTQ63" s="26"/>
      <c r="QTR63" s="26"/>
      <c r="QTS63" s="26"/>
      <c r="QTT63" s="26"/>
      <c r="QTU63" s="26"/>
      <c r="QTV63" s="26"/>
      <c r="QTW63" s="26"/>
      <c r="QTX63" s="26"/>
      <c r="QTY63" s="26"/>
      <c r="QTZ63" s="26"/>
      <c r="QUA63" s="26"/>
      <c r="QUB63" s="26"/>
      <c r="QUC63" s="26"/>
      <c r="QUD63" s="26"/>
      <c r="QUE63" s="26"/>
      <c r="QUF63" s="26"/>
      <c r="QUG63" s="26"/>
      <c r="QUH63" s="26"/>
      <c r="QUI63" s="26"/>
      <c r="QUJ63" s="26"/>
      <c r="QUK63" s="26"/>
      <c r="QUL63" s="26"/>
      <c r="QUM63" s="26"/>
      <c r="QUN63" s="26"/>
      <c r="QUO63" s="26"/>
      <c r="QUP63" s="26"/>
      <c r="QUQ63" s="26"/>
      <c r="QUR63" s="26"/>
      <c r="QUS63" s="26"/>
      <c r="QUT63" s="26"/>
      <c r="QUU63" s="26"/>
      <c r="QUV63" s="26"/>
      <c r="QUW63" s="26"/>
      <c r="QUX63" s="26"/>
      <c r="QUY63" s="26"/>
      <c r="QUZ63" s="26"/>
      <c r="QVA63" s="26"/>
      <c r="QVB63" s="26"/>
      <c r="QVC63" s="26"/>
      <c r="QVD63" s="26"/>
      <c r="QVE63" s="26"/>
      <c r="QVF63" s="26"/>
      <c r="QVG63" s="26"/>
      <c r="QVH63" s="26"/>
      <c r="QVI63" s="26"/>
      <c r="QVJ63" s="26"/>
      <c r="QVK63" s="26"/>
      <c r="QVL63" s="26"/>
      <c r="QVM63" s="26"/>
      <c r="QVN63" s="26"/>
      <c r="QVO63" s="26"/>
      <c r="QVP63" s="26"/>
      <c r="QVQ63" s="26"/>
      <c r="QVR63" s="26"/>
      <c r="QVS63" s="26"/>
      <c r="QVT63" s="26"/>
      <c r="QVU63" s="26"/>
      <c r="QVV63" s="26"/>
      <c r="QVW63" s="26"/>
      <c r="QVX63" s="26"/>
      <c r="QVY63" s="26"/>
      <c r="QVZ63" s="26"/>
      <c r="QWA63" s="26"/>
      <c r="QWB63" s="26"/>
      <c r="QWC63" s="26"/>
      <c r="QWD63" s="26"/>
      <c r="QWE63" s="26"/>
      <c r="QWF63" s="26"/>
      <c r="QWG63" s="26"/>
      <c r="QWH63" s="26"/>
      <c r="QWI63" s="26"/>
      <c r="QWJ63" s="26"/>
      <c r="QWK63" s="26"/>
      <c r="QWL63" s="26"/>
      <c r="QWM63" s="26"/>
      <c r="QWN63" s="26"/>
      <c r="QWO63" s="26"/>
      <c r="QWP63" s="26"/>
      <c r="QWQ63" s="26"/>
      <c r="QWR63" s="26"/>
      <c r="QWS63" s="26"/>
      <c r="QWT63" s="26"/>
      <c r="QWU63" s="26"/>
      <c r="QWV63" s="26"/>
      <c r="QWW63" s="26"/>
      <c r="QWX63" s="26"/>
      <c r="QWY63" s="26"/>
      <c r="QWZ63" s="26"/>
      <c r="QXA63" s="26"/>
      <c r="QXB63" s="26"/>
      <c r="QXC63" s="26"/>
      <c r="QXD63" s="26"/>
      <c r="QXE63" s="26"/>
      <c r="QXF63" s="26"/>
      <c r="QXG63" s="26"/>
      <c r="QXH63" s="26"/>
      <c r="QXI63" s="26"/>
      <c r="QXJ63" s="26"/>
      <c r="QXK63" s="26"/>
      <c r="QXL63" s="26"/>
      <c r="QXM63" s="26"/>
      <c r="QXN63" s="26"/>
      <c r="QXO63" s="26"/>
      <c r="QXP63" s="26"/>
      <c r="QXQ63" s="26"/>
      <c r="QXR63" s="26"/>
      <c r="QXS63" s="26"/>
      <c r="QXT63" s="26"/>
      <c r="QXU63" s="26"/>
      <c r="QXV63" s="26"/>
      <c r="QXW63" s="26"/>
      <c r="QXX63" s="26"/>
      <c r="QXY63" s="26"/>
      <c r="QXZ63" s="26"/>
      <c r="QYA63" s="26"/>
      <c r="QYB63" s="26"/>
      <c r="QYC63" s="26"/>
      <c r="QYD63" s="26"/>
      <c r="QYE63" s="26"/>
      <c r="QYF63" s="26"/>
      <c r="QYG63" s="26"/>
      <c r="QYH63" s="26"/>
      <c r="QYI63" s="26"/>
      <c r="QYJ63" s="26"/>
      <c r="QYK63" s="26"/>
      <c r="QYL63" s="26"/>
      <c r="QYM63" s="26"/>
      <c r="QYN63" s="26"/>
      <c r="QYO63" s="26"/>
      <c r="QYP63" s="26"/>
      <c r="QYQ63" s="26"/>
      <c r="QYR63" s="26"/>
      <c r="QYS63" s="26"/>
      <c r="QYT63" s="26"/>
      <c r="QYU63" s="26"/>
      <c r="QYV63" s="26"/>
      <c r="QYW63" s="26"/>
      <c r="QYX63" s="26"/>
      <c r="QYY63" s="26"/>
      <c r="QYZ63" s="26"/>
      <c r="QZA63" s="26"/>
      <c r="QZB63" s="26"/>
      <c r="QZC63" s="26"/>
      <c r="QZD63" s="26"/>
      <c r="QZE63" s="26"/>
      <c r="QZF63" s="26"/>
      <c r="QZG63" s="26"/>
      <c r="QZH63" s="26"/>
      <c r="QZI63" s="26"/>
      <c r="QZJ63" s="26"/>
      <c r="QZK63" s="26"/>
      <c r="QZL63" s="26"/>
      <c r="QZM63" s="26"/>
      <c r="QZN63" s="26"/>
      <c r="QZO63" s="26"/>
      <c r="QZP63" s="26"/>
      <c r="QZQ63" s="26"/>
      <c r="QZR63" s="26"/>
      <c r="QZS63" s="26"/>
      <c r="QZT63" s="26"/>
      <c r="QZU63" s="26"/>
      <c r="QZV63" s="26"/>
      <c r="QZW63" s="26"/>
      <c r="QZX63" s="26"/>
      <c r="QZY63" s="26"/>
      <c r="QZZ63" s="26"/>
      <c r="RAA63" s="26"/>
      <c r="RAB63" s="26"/>
      <c r="RAC63" s="26"/>
      <c r="RAD63" s="26"/>
      <c r="RAE63" s="26"/>
      <c r="RAF63" s="26"/>
      <c r="RAG63" s="26"/>
      <c r="RAH63" s="26"/>
      <c r="RAI63" s="26"/>
      <c r="RAJ63" s="26"/>
      <c r="RAK63" s="26"/>
      <c r="RAL63" s="26"/>
      <c r="RAM63" s="26"/>
      <c r="RAN63" s="26"/>
      <c r="RAO63" s="26"/>
      <c r="RAP63" s="26"/>
      <c r="RAQ63" s="26"/>
      <c r="RAR63" s="26"/>
      <c r="RAS63" s="26"/>
      <c r="RAT63" s="26"/>
      <c r="RAU63" s="26"/>
      <c r="RAV63" s="26"/>
      <c r="RAW63" s="26"/>
      <c r="RAX63" s="26"/>
      <c r="RAY63" s="26"/>
      <c r="RAZ63" s="26"/>
      <c r="RBA63" s="26"/>
      <c r="RBB63" s="26"/>
      <c r="RBC63" s="26"/>
      <c r="RBD63" s="26"/>
      <c r="RBE63" s="26"/>
      <c r="RBF63" s="26"/>
      <c r="RBG63" s="26"/>
      <c r="RBH63" s="26"/>
      <c r="RBI63" s="26"/>
      <c r="RBJ63" s="26"/>
      <c r="RBK63" s="26"/>
      <c r="RBL63" s="26"/>
      <c r="RBM63" s="26"/>
      <c r="RBN63" s="26"/>
      <c r="RBO63" s="26"/>
      <c r="RBP63" s="26"/>
      <c r="RBQ63" s="26"/>
      <c r="RBR63" s="26"/>
      <c r="RBS63" s="26"/>
      <c r="RBT63" s="26"/>
      <c r="RBU63" s="26"/>
      <c r="RBV63" s="26"/>
      <c r="RBW63" s="26"/>
      <c r="RBX63" s="26"/>
      <c r="RBY63" s="26"/>
      <c r="RBZ63" s="26"/>
      <c r="RCA63" s="26"/>
      <c r="RCB63" s="26"/>
      <c r="RCC63" s="26"/>
      <c r="RCD63" s="26"/>
      <c r="RCE63" s="26"/>
      <c r="RCF63" s="26"/>
      <c r="RCG63" s="26"/>
      <c r="RCH63" s="26"/>
      <c r="RCI63" s="26"/>
      <c r="RCJ63" s="26"/>
      <c r="RCK63" s="26"/>
      <c r="RCL63" s="26"/>
      <c r="RCM63" s="26"/>
      <c r="RCN63" s="26"/>
      <c r="RCO63" s="26"/>
      <c r="RCP63" s="26"/>
      <c r="RCQ63" s="26"/>
      <c r="RCR63" s="26"/>
      <c r="RCS63" s="26"/>
      <c r="RCT63" s="26"/>
      <c r="RCU63" s="26"/>
      <c r="RCV63" s="26"/>
      <c r="RCW63" s="26"/>
      <c r="RCX63" s="26"/>
      <c r="RCY63" s="26"/>
      <c r="RCZ63" s="26"/>
      <c r="RDA63" s="26"/>
      <c r="RDB63" s="26"/>
      <c r="RDC63" s="26"/>
      <c r="RDD63" s="26"/>
      <c r="RDE63" s="26"/>
      <c r="RDF63" s="26"/>
      <c r="RDG63" s="26"/>
      <c r="RDH63" s="26"/>
      <c r="RDI63" s="26"/>
      <c r="RDJ63" s="26"/>
      <c r="RDK63" s="26"/>
      <c r="RDL63" s="26"/>
      <c r="RDM63" s="26"/>
      <c r="RDN63" s="26"/>
      <c r="RDO63" s="26"/>
      <c r="RDP63" s="26"/>
      <c r="RDQ63" s="26"/>
      <c r="RDR63" s="26"/>
      <c r="RDS63" s="26"/>
      <c r="RDT63" s="26"/>
      <c r="RDU63" s="26"/>
      <c r="RDV63" s="26"/>
      <c r="RDW63" s="26"/>
      <c r="RDX63" s="26"/>
      <c r="RDY63" s="26"/>
      <c r="RDZ63" s="26"/>
      <c r="REA63" s="26"/>
      <c r="REB63" s="26"/>
      <c r="REC63" s="26"/>
      <c r="RED63" s="26"/>
      <c r="REE63" s="26"/>
      <c r="REF63" s="26"/>
      <c r="REG63" s="26"/>
      <c r="REH63" s="26"/>
      <c r="REI63" s="26"/>
      <c r="REJ63" s="26"/>
      <c r="REK63" s="26"/>
      <c r="REL63" s="26"/>
      <c r="REM63" s="26"/>
      <c r="REN63" s="26"/>
      <c r="REO63" s="26"/>
      <c r="REP63" s="26"/>
      <c r="REQ63" s="26"/>
      <c r="RER63" s="26"/>
      <c r="RES63" s="26"/>
      <c r="RET63" s="26"/>
      <c r="REU63" s="26"/>
      <c r="REV63" s="26"/>
      <c r="REW63" s="26"/>
      <c r="REX63" s="26"/>
      <c r="REY63" s="26"/>
      <c r="REZ63" s="26"/>
      <c r="RFA63" s="26"/>
      <c r="RFB63" s="26"/>
      <c r="RFC63" s="26"/>
      <c r="RFD63" s="26"/>
      <c r="RFE63" s="26"/>
      <c r="RFF63" s="26"/>
      <c r="RFG63" s="26"/>
      <c r="RFH63" s="26"/>
      <c r="RFI63" s="26"/>
      <c r="RFJ63" s="26"/>
      <c r="RFK63" s="26"/>
      <c r="RFL63" s="26"/>
      <c r="RFM63" s="26"/>
      <c r="RFN63" s="26"/>
      <c r="RFO63" s="26"/>
      <c r="RFP63" s="26"/>
      <c r="RFQ63" s="26"/>
      <c r="RFR63" s="26"/>
      <c r="RFS63" s="26"/>
      <c r="RFT63" s="26"/>
      <c r="RFU63" s="26"/>
      <c r="RFV63" s="26"/>
      <c r="RFW63" s="26"/>
      <c r="RFX63" s="26"/>
      <c r="RFY63" s="26"/>
      <c r="RFZ63" s="26"/>
      <c r="RGA63" s="26"/>
      <c r="RGB63" s="26"/>
      <c r="RGC63" s="26"/>
      <c r="RGD63" s="26"/>
      <c r="RGE63" s="26"/>
      <c r="RGF63" s="26"/>
      <c r="RGG63" s="26"/>
      <c r="RGH63" s="26"/>
      <c r="RGI63" s="26"/>
      <c r="RGJ63" s="26"/>
      <c r="RGK63" s="26"/>
      <c r="RGL63" s="26"/>
      <c r="RGM63" s="26"/>
      <c r="RGN63" s="26"/>
      <c r="RGO63" s="26"/>
      <c r="RGP63" s="26"/>
      <c r="RGQ63" s="26"/>
      <c r="RGR63" s="26"/>
      <c r="RGS63" s="26"/>
      <c r="RGT63" s="26"/>
      <c r="RGU63" s="26"/>
      <c r="RGV63" s="26"/>
      <c r="RGW63" s="26"/>
      <c r="RGX63" s="26"/>
      <c r="RGY63" s="26"/>
      <c r="RGZ63" s="26"/>
      <c r="RHA63" s="26"/>
      <c r="RHB63" s="26"/>
      <c r="RHC63" s="26"/>
      <c r="RHD63" s="26"/>
      <c r="RHE63" s="26"/>
      <c r="RHF63" s="26"/>
      <c r="RHG63" s="26"/>
      <c r="RHH63" s="26"/>
      <c r="RHI63" s="26"/>
      <c r="RHJ63" s="26"/>
      <c r="RHK63" s="26"/>
      <c r="RHL63" s="26"/>
      <c r="RHM63" s="26"/>
      <c r="RHN63" s="26"/>
      <c r="RHO63" s="26"/>
      <c r="RHP63" s="26"/>
      <c r="RHQ63" s="26"/>
      <c r="RHR63" s="26"/>
      <c r="RHS63" s="26"/>
      <c r="RHT63" s="26"/>
      <c r="RHU63" s="26"/>
      <c r="RHV63" s="26"/>
      <c r="RHW63" s="26"/>
      <c r="RHX63" s="26"/>
      <c r="RHY63" s="26"/>
      <c r="RHZ63" s="26"/>
      <c r="RIA63" s="26"/>
      <c r="RIB63" s="26"/>
      <c r="RIC63" s="26"/>
      <c r="RID63" s="26"/>
      <c r="RIE63" s="26"/>
      <c r="RIF63" s="26"/>
      <c r="RIG63" s="26"/>
      <c r="RIH63" s="26"/>
      <c r="RII63" s="26"/>
      <c r="RIJ63" s="26"/>
      <c r="RIK63" s="26"/>
      <c r="RIL63" s="26"/>
      <c r="RIM63" s="26"/>
      <c r="RIN63" s="26"/>
      <c r="RIO63" s="26"/>
      <c r="RIP63" s="26"/>
      <c r="RIQ63" s="26"/>
      <c r="RIR63" s="26"/>
      <c r="RIS63" s="26"/>
      <c r="RIT63" s="26"/>
      <c r="RIU63" s="26"/>
      <c r="RIV63" s="26"/>
      <c r="RIW63" s="26"/>
      <c r="RIX63" s="26"/>
      <c r="RIY63" s="26"/>
      <c r="RIZ63" s="26"/>
      <c r="RJA63" s="26"/>
      <c r="RJB63" s="26"/>
      <c r="RJC63" s="26"/>
      <c r="RJD63" s="26"/>
      <c r="RJE63" s="26"/>
      <c r="RJF63" s="26"/>
      <c r="RJG63" s="26"/>
      <c r="RJH63" s="26"/>
      <c r="RJI63" s="26"/>
      <c r="RJJ63" s="26"/>
      <c r="RJK63" s="26"/>
      <c r="RJL63" s="26"/>
      <c r="RJM63" s="26"/>
      <c r="RJN63" s="26"/>
      <c r="RJO63" s="26"/>
      <c r="RJP63" s="26"/>
      <c r="RJQ63" s="26"/>
      <c r="RJR63" s="26"/>
      <c r="RJS63" s="26"/>
      <c r="RJT63" s="26"/>
      <c r="RJU63" s="26"/>
      <c r="RJV63" s="26"/>
      <c r="RJW63" s="26"/>
      <c r="RJX63" s="26"/>
      <c r="RJY63" s="26"/>
      <c r="RJZ63" s="26"/>
      <c r="RKA63" s="26"/>
      <c r="RKB63" s="26"/>
      <c r="RKC63" s="26"/>
      <c r="RKD63" s="26"/>
      <c r="RKE63" s="26"/>
      <c r="RKF63" s="26"/>
      <c r="RKG63" s="26"/>
      <c r="RKH63" s="26"/>
      <c r="RKI63" s="26"/>
      <c r="RKJ63" s="26"/>
      <c r="RKK63" s="26"/>
      <c r="RKL63" s="26"/>
      <c r="RKM63" s="26"/>
      <c r="RKN63" s="26"/>
      <c r="RKO63" s="26"/>
      <c r="RKP63" s="26"/>
      <c r="RKQ63" s="26"/>
      <c r="RKR63" s="26"/>
      <c r="RKS63" s="26"/>
      <c r="RKT63" s="26"/>
      <c r="RKU63" s="26"/>
      <c r="RKV63" s="26"/>
      <c r="RKW63" s="26"/>
      <c r="RKX63" s="26"/>
      <c r="RKY63" s="26"/>
      <c r="RKZ63" s="26"/>
      <c r="RLA63" s="26"/>
      <c r="RLB63" s="26"/>
      <c r="RLC63" s="26"/>
      <c r="RLD63" s="26"/>
      <c r="RLE63" s="26"/>
      <c r="RLF63" s="26"/>
      <c r="RLG63" s="26"/>
      <c r="RLH63" s="26"/>
      <c r="RLI63" s="26"/>
      <c r="RLJ63" s="26"/>
      <c r="RLK63" s="26"/>
      <c r="RLL63" s="26"/>
      <c r="RLM63" s="26"/>
      <c r="RLN63" s="26"/>
      <c r="RLO63" s="26"/>
      <c r="RLP63" s="26"/>
      <c r="RLQ63" s="26"/>
      <c r="RLR63" s="26"/>
      <c r="RLS63" s="26"/>
      <c r="RLT63" s="26"/>
      <c r="RLU63" s="26"/>
      <c r="RLV63" s="26"/>
      <c r="RLW63" s="26"/>
      <c r="RLX63" s="26"/>
      <c r="RLY63" s="26"/>
      <c r="RLZ63" s="26"/>
      <c r="RMA63" s="26"/>
      <c r="RMB63" s="26"/>
      <c r="RMC63" s="26"/>
      <c r="RMD63" s="26"/>
      <c r="RME63" s="26"/>
      <c r="RMF63" s="26"/>
      <c r="RMG63" s="26"/>
      <c r="RMH63" s="26"/>
      <c r="RMI63" s="26"/>
      <c r="RMJ63" s="26"/>
      <c r="RMK63" s="26"/>
      <c r="RML63" s="26"/>
      <c r="RMM63" s="26"/>
      <c r="RMN63" s="26"/>
      <c r="RMO63" s="26"/>
      <c r="RMP63" s="26"/>
      <c r="RMQ63" s="26"/>
      <c r="RMR63" s="26"/>
      <c r="RMS63" s="26"/>
      <c r="RMT63" s="26"/>
      <c r="RMU63" s="26"/>
      <c r="RMV63" s="26"/>
      <c r="RMW63" s="26"/>
      <c r="RMX63" s="26"/>
      <c r="RMY63" s="26"/>
      <c r="RMZ63" s="26"/>
      <c r="RNA63" s="26"/>
      <c r="RNB63" s="26"/>
      <c r="RNC63" s="26"/>
      <c r="RND63" s="26"/>
      <c r="RNE63" s="26"/>
      <c r="RNF63" s="26"/>
      <c r="RNG63" s="26"/>
      <c r="RNH63" s="26"/>
      <c r="RNI63" s="26"/>
      <c r="RNJ63" s="26"/>
      <c r="RNK63" s="26"/>
      <c r="RNL63" s="26"/>
      <c r="RNM63" s="26"/>
      <c r="RNN63" s="26"/>
      <c r="RNO63" s="26"/>
      <c r="RNP63" s="26"/>
      <c r="RNQ63" s="26"/>
      <c r="RNR63" s="26"/>
      <c r="RNS63" s="26"/>
      <c r="RNT63" s="26"/>
      <c r="RNU63" s="26"/>
      <c r="RNV63" s="26"/>
      <c r="RNW63" s="26"/>
      <c r="RNX63" s="26"/>
      <c r="RNY63" s="26"/>
      <c r="RNZ63" s="26"/>
      <c r="ROA63" s="26"/>
      <c r="ROB63" s="26"/>
      <c r="ROC63" s="26"/>
      <c r="ROD63" s="26"/>
      <c r="ROE63" s="26"/>
      <c r="ROF63" s="26"/>
      <c r="ROG63" s="26"/>
      <c r="ROH63" s="26"/>
      <c r="ROI63" s="26"/>
      <c r="ROJ63" s="26"/>
      <c r="ROK63" s="26"/>
      <c r="ROL63" s="26"/>
      <c r="ROM63" s="26"/>
      <c r="RON63" s="26"/>
      <c r="ROO63" s="26"/>
      <c r="ROP63" s="26"/>
      <c r="ROQ63" s="26"/>
      <c r="ROR63" s="26"/>
      <c r="ROS63" s="26"/>
      <c r="ROT63" s="26"/>
      <c r="ROU63" s="26"/>
      <c r="ROV63" s="26"/>
      <c r="ROW63" s="26"/>
      <c r="ROX63" s="26"/>
      <c r="ROY63" s="26"/>
      <c r="ROZ63" s="26"/>
      <c r="RPA63" s="26"/>
      <c r="RPB63" s="26"/>
      <c r="RPC63" s="26"/>
      <c r="RPD63" s="26"/>
      <c r="RPE63" s="26"/>
      <c r="RPF63" s="26"/>
      <c r="RPG63" s="26"/>
      <c r="RPH63" s="26"/>
      <c r="RPI63" s="26"/>
      <c r="RPJ63" s="26"/>
      <c r="RPK63" s="26"/>
      <c r="RPL63" s="26"/>
      <c r="RPM63" s="26"/>
      <c r="RPN63" s="26"/>
      <c r="RPO63" s="26"/>
      <c r="RPP63" s="26"/>
      <c r="RPQ63" s="26"/>
      <c r="RPR63" s="26"/>
      <c r="RPS63" s="26"/>
      <c r="RPT63" s="26"/>
      <c r="RPU63" s="26"/>
      <c r="RPV63" s="26"/>
      <c r="RPW63" s="26"/>
      <c r="RPX63" s="26"/>
      <c r="RPY63" s="26"/>
      <c r="RPZ63" s="26"/>
      <c r="RQA63" s="26"/>
      <c r="RQB63" s="26"/>
      <c r="RQC63" s="26"/>
      <c r="RQD63" s="26"/>
      <c r="RQE63" s="26"/>
      <c r="RQF63" s="26"/>
      <c r="RQG63" s="26"/>
      <c r="RQH63" s="26"/>
      <c r="RQI63" s="26"/>
      <c r="RQJ63" s="26"/>
      <c r="RQK63" s="26"/>
      <c r="RQL63" s="26"/>
      <c r="RQM63" s="26"/>
      <c r="RQN63" s="26"/>
      <c r="RQO63" s="26"/>
      <c r="RQP63" s="26"/>
      <c r="RQQ63" s="26"/>
      <c r="RQR63" s="26"/>
      <c r="RQS63" s="26"/>
      <c r="RQT63" s="26"/>
      <c r="RQU63" s="26"/>
      <c r="RQV63" s="26"/>
      <c r="RQW63" s="26"/>
      <c r="RQX63" s="26"/>
      <c r="RQY63" s="26"/>
      <c r="RQZ63" s="26"/>
      <c r="RRA63" s="26"/>
      <c r="RRB63" s="26"/>
      <c r="RRC63" s="26"/>
      <c r="RRD63" s="26"/>
      <c r="RRE63" s="26"/>
      <c r="RRF63" s="26"/>
      <c r="RRG63" s="26"/>
      <c r="RRH63" s="26"/>
      <c r="RRI63" s="26"/>
      <c r="RRJ63" s="26"/>
      <c r="RRK63" s="26"/>
      <c r="RRL63" s="26"/>
      <c r="RRM63" s="26"/>
      <c r="RRN63" s="26"/>
      <c r="RRO63" s="26"/>
      <c r="RRP63" s="26"/>
      <c r="RRQ63" s="26"/>
      <c r="RRR63" s="26"/>
      <c r="RRS63" s="26"/>
      <c r="RRT63" s="26"/>
      <c r="RRU63" s="26"/>
      <c r="RRV63" s="26"/>
      <c r="RRW63" s="26"/>
      <c r="RRX63" s="26"/>
      <c r="RRY63" s="26"/>
      <c r="RRZ63" s="26"/>
      <c r="RSA63" s="26"/>
      <c r="RSB63" s="26"/>
      <c r="RSC63" s="26"/>
      <c r="RSD63" s="26"/>
      <c r="RSE63" s="26"/>
      <c r="RSF63" s="26"/>
      <c r="RSG63" s="26"/>
      <c r="RSH63" s="26"/>
      <c r="RSI63" s="26"/>
      <c r="RSJ63" s="26"/>
      <c r="RSK63" s="26"/>
      <c r="RSL63" s="26"/>
      <c r="RSM63" s="26"/>
      <c r="RSN63" s="26"/>
      <c r="RSO63" s="26"/>
      <c r="RSP63" s="26"/>
      <c r="RSQ63" s="26"/>
      <c r="RSR63" s="26"/>
      <c r="RSS63" s="26"/>
      <c r="RST63" s="26"/>
      <c r="RSU63" s="26"/>
      <c r="RSV63" s="26"/>
      <c r="RSW63" s="26"/>
      <c r="RSX63" s="26"/>
      <c r="RSY63" s="26"/>
      <c r="RSZ63" s="26"/>
      <c r="RTA63" s="26"/>
      <c r="RTB63" s="26"/>
      <c r="RTC63" s="26"/>
      <c r="RTD63" s="26"/>
      <c r="RTE63" s="26"/>
      <c r="RTF63" s="26"/>
      <c r="RTG63" s="26"/>
      <c r="RTH63" s="26"/>
      <c r="RTI63" s="26"/>
      <c r="RTJ63" s="26"/>
      <c r="RTK63" s="26"/>
      <c r="RTL63" s="26"/>
      <c r="RTM63" s="26"/>
      <c r="RTN63" s="26"/>
      <c r="RTO63" s="26"/>
      <c r="RTP63" s="26"/>
      <c r="RTQ63" s="26"/>
      <c r="RTR63" s="26"/>
      <c r="RTS63" s="26"/>
      <c r="RTT63" s="26"/>
      <c r="RTU63" s="26"/>
      <c r="RTV63" s="26"/>
      <c r="RTW63" s="26"/>
      <c r="RTX63" s="26"/>
      <c r="RTY63" s="26"/>
      <c r="RTZ63" s="26"/>
      <c r="RUA63" s="26"/>
      <c r="RUB63" s="26"/>
      <c r="RUC63" s="26"/>
      <c r="RUD63" s="26"/>
      <c r="RUE63" s="26"/>
      <c r="RUF63" s="26"/>
      <c r="RUG63" s="26"/>
      <c r="RUH63" s="26"/>
      <c r="RUI63" s="26"/>
      <c r="RUJ63" s="26"/>
      <c r="RUK63" s="26"/>
      <c r="RUL63" s="26"/>
      <c r="RUM63" s="26"/>
      <c r="RUN63" s="26"/>
      <c r="RUO63" s="26"/>
      <c r="RUP63" s="26"/>
      <c r="RUQ63" s="26"/>
      <c r="RUR63" s="26"/>
      <c r="RUS63" s="26"/>
      <c r="RUT63" s="26"/>
      <c r="RUU63" s="26"/>
      <c r="RUV63" s="26"/>
      <c r="RUW63" s="26"/>
      <c r="RUX63" s="26"/>
      <c r="RUY63" s="26"/>
      <c r="RUZ63" s="26"/>
      <c r="RVA63" s="26"/>
      <c r="RVB63" s="26"/>
      <c r="RVC63" s="26"/>
      <c r="RVD63" s="26"/>
      <c r="RVE63" s="26"/>
      <c r="RVF63" s="26"/>
      <c r="RVG63" s="26"/>
      <c r="RVH63" s="26"/>
      <c r="RVI63" s="26"/>
      <c r="RVJ63" s="26"/>
      <c r="RVK63" s="26"/>
      <c r="RVL63" s="26"/>
      <c r="RVM63" s="26"/>
      <c r="RVN63" s="26"/>
      <c r="RVO63" s="26"/>
      <c r="RVP63" s="26"/>
      <c r="RVQ63" s="26"/>
      <c r="RVR63" s="26"/>
      <c r="RVS63" s="26"/>
      <c r="RVT63" s="26"/>
      <c r="RVU63" s="26"/>
      <c r="RVV63" s="26"/>
      <c r="RVW63" s="26"/>
      <c r="RVX63" s="26"/>
      <c r="RVY63" s="26"/>
      <c r="RVZ63" s="26"/>
      <c r="RWA63" s="26"/>
      <c r="RWB63" s="26"/>
      <c r="RWC63" s="26"/>
      <c r="RWD63" s="26"/>
      <c r="RWE63" s="26"/>
      <c r="RWF63" s="26"/>
      <c r="RWG63" s="26"/>
      <c r="RWH63" s="26"/>
      <c r="RWI63" s="26"/>
      <c r="RWJ63" s="26"/>
      <c r="RWK63" s="26"/>
      <c r="RWL63" s="26"/>
      <c r="RWM63" s="26"/>
      <c r="RWN63" s="26"/>
      <c r="RWO63" s="26"/>
      <c r="RWP63" s="26"/>
      <c r="RWQ63" s="26"/>
      <c r="RWR63" s="26"/>
      <c r="RWS63" s="26"/>
      <c r="RWT63" s="26"/>
      <c r="RWU63" s="26"/>
      <c r="RWV63" s="26"/>
      <c r="RWW63" s="26"/>
      <c r="RWX63" s="26"/>
      <c r="RWY63" s="26"/>
      <c r="RWZ63" s="26"/>
      <c r="RXA63" s="26"/>
      <c r="RXB63" s="26"/>
      <c r="RXC63" s="26"/>
      <c r="RXD63" s="26"/>
      <c r="RXE63" s="26"/>
      <c r="RXF63" s="26"/>
      <c r="RXG63" s="26"/>
      <c r="RXH63" s="26"/>
      <c r="RXI63" s="26"/>
      <c r="RXJ63" s="26"/>
      <c r="RXK63" s="26"/>
      <c r="RXL63" s="26"/>
      <c r="RXM63" s="26"/>
      <c r="RXN63" s="26"/>
      <c r="RXO63" s="26"/>
      <c r="RXP63" s="26"/>
      <c r="RXQ63" s="26"/>
      <c r="RXR63" s="26"/>
      <c r="RXS63" s="26"/>
      <c r="RXT63" s="26"/>
      <c r="RXU63" s="26"/>
      <c r="RXV63" s="26"/>
      <c r="RXW63" s="26"/>
      <c r="RXX63" s="26"/>
      <c r="RXY63" s="26"/>
      <c r="RXZ63" s="26"/>
      <c r="RYA63" s="26"/>
      <c r="RYB63" s="26"/>
      <c r="RYC63" s="26"/>
      <c r="RYD63" s="26"/>
      <c r="RYE63" s="26"/>
      <c r="RYF63" s="26"/>
      <c r="RYG63" s="26"/>
      <c r="RYH63" s="26"/>
      <c r="RYI63" s="26"/>
      <c r="RYJ63" s="26"/>
      <c r="RYK63" s="26"/>
      <c r="RYL63" s="26"/>
      <c r="RYM63" s="26"/>
      <c r="RYN63" s="26"/>
      <c r="RYO63" s="26"/>
      <c r="RYP63" s="26"/>
      <c r="RYQ63" s="26"/>
      <c r="RYR63" s="26"/>
      <c r="RYS63" s="26"/>
      <c r="RYT63" s="26"/>
      <c r="RYU63" s="26"/>
      <c r="RYV63" s="26"/>
      <c r="RYW63" s="26"/>
      <c r="RYX63" s="26"/>
      <c r="RYY63" s="26"/>
      <c r="RYZ63" s="26"/>
      <c r="RZA63" s="26"/>
      <c r="RZB63" s="26"/>
      <c r="RZC63" s="26"/>
      <c r="RZD63" s="26"/>
      <c r="RZE63" s="26"/>
      <c r="RZF63" s="26"/>
      <c r="RZG63" s="26"/>
      <c r="RZH63" s="26"/>
      <c r="RZI63" s="26"/>
      <c r="RZJ63" s="26"/>
      <c r="RZK63" s="26"/>
      <c r="RZL63" s="26"/>
      <c r="RZM63" s="26"/>
      <c r="RZN63" s="26"/>
      <c r="RZO63" s="26"/>
      <c r="RZP63" s="26"/>
      <c r="RZQ63" s="26"/>
      <c r="RZR63" s="26"/>
      <c r="RZS63" s="26"/>
      <c r="RZT63" s="26"/>
      <c r="RZU63" s="26"/>
      <c r="RZV63" s="26"/>
      <c r="RZW63" s="26"/>
      <c r="RZX63" s="26"/>
      <c r="RZY63" s="26"/>
      <c r="RZZ63" s="26"/>
      <c r="SAA63" s="26"/>
      <c r="SAB63" s="26"/>
      <c r="SAC63" s="26"/>
      <c r="SAD63" s="26"/>
      <c r="SAE63" s="26"/>
      <c r="SAF63" s="26"/>
      <c r="SAG63" s="26"/>
      <c r="SAH63" s="26"/>
      <c r="SAI63" s="26"/>
      <c r="SAJ63" s="26"/>
      <c r="SAK63" s="26"/>
      <c r="SAL63" s="26"/>
      <c r="SAM63" s="26"/>
      <c r="SAN63" s="26"/>
      <c r="SAO63" s="26"/>
      <c r="SAP63" s="26"/>
      <c r="SAQ63" s="26"/>
      <c r="SAR63" s="26"/>
      <c r="SAS63" s="26"/>
      <c r="SAT63" s="26"/>
      <c r="SAU63" s="26"/>
      <c r="SAV63" s="26"/>
      <c r="SAW63" s="26"/>
      <c r="SAX63" s="26"/>
      <c r="SAY63" s="26"/>
      <c r="SAZ63" s="26"/>
      <c r="SBA63" s="26"/>
      <c r="SBB63" s="26"/>
      <c r="SBC63" s="26"/>
      <c r="SBD63" s="26"/>
      <c r="SBE63" s="26"/>
      <c r="SBF63" s="26"/>
      <c r="SBG63" s="26"/>
      <c r="SBH63" s="26"/>
      <c r="SBI63" s="26"/>
      <c r="SBJ63" s="26"/>
      <c r="SBK63" s="26"/>
      <c r="SBL63" s="26"/>
      <c r="SBM63" s="26"/>
      <c r="SBN63" s="26"/>
      <c r="SBO63" s="26"/>
      <c r="SBP63" s="26"/>
      <c r="SBQ63" s="26"/>
      <c r="SBR63" s="26"/>
      <c r="SBS63" s="26"/>
      <c r="SBT63" s="26"/>
      <c r="SBU63" s="26"/>
      <c r="SBV63" s="26"/>
      <c r="SBW63" s="26"/>
      <c r="SBX63" s="26"/>
      <c r="SBY63" s="26"/>
      <c r="SBZ63" s="26"/>
      <c r="SCA63" s="26"/>
      <c r="SCB63" s="26"/>
      <c r="SCC63" s="26"/>
      <c r="SCD63" s="26"/>
      <c r="SCE63" s="26"/>
      <c r="SCF63" s="26"/>
      <c r="SCG63" s="26"/>
      <c r="SCH63" s="26"/>
      <c r="SCI63" s="26"/>
      <c r="SCJ63" s="26"/>
      <c r="SCK63" s="26"/>
      <c r="SCL63" s="26"/>
      <c r="SCM63" s="26"/>
      <c r="SCN63" s="26"/>
      <c r="SCO63" s="26"/>
      <c r="SCP63" s="26"/>
      <c r="SCQ63" s="26"/>
      <c r="SCR63" s="26"/>
      <c r="SCS63" s="26"/>
      <c r="SCT63" s="26"/>
      <c r="SCU63" s="26"/>
      <c r="SCV63" s="26"/>
      <c r="SCW63" s="26"/>
      <c r="SCX63" s="26"/>
      <c r="SCY63" s="26"/>
      <c r="SCZ63" s="26"/>
      <c r="SDA63" s="26"/>
      <c r="SDB63" s="26"/>
      <c r="SDC63" s="26"/>
      <c r="SDD63" s="26"/>
      <c r="SDE63" s="26"/>
      <c r="SDF63" s="26"/>
      <c r="SDG63" s="26"/>
      <c r="SDH63" s="26"/>
      <c r="SDI63" s="26"/>
      <c r="SDJ63" s="26"/>
      <c r="SDK63" s="26"/>
      <c r="SDL63" s="26"/>
      <c r="SDM63" s="26"/>
      <c r="SDN63" s="26"/>
      <c r="SDO63" s="26"/>
      <c r="SDP63" s="26"/>
      <c r="SDQ63" s="26"/>
      <c r="SDR63" s="26"/>
      <c r="SDS63" s="26"/>
      <c r="SDT63" s="26"/>
      <c r="SDU63" s="26"/>
      <c r="SDV63" s="26"/>
      <c r="SDW63" s="26"/>
      <c r="SDX63" s="26"/>
      <c r="SDY63" s="26"/>
      <c r="SDZ63" s="26"/>
      <c r="SEA63" s="26"/>
      <c r="SEB63" s="26"/>
      <c r="SEC63" s="26"/>
      <c r="SED63" s="26"/>
      <c r="SEE63" s="26"/>
      <c r="SEF63" s="26"/>
      <c r="SEG63" s="26"/>
      <c r="SEH63" s="26"/>
      <c r="SEI63" s="26"/>
      <c r="SEJ63" s="26"/>
      <c r="SEK63" s="26"/>
      <c r="SEL63" s="26"/>
      <c r="SEM63" s="26"/>
      <c r="SEN63" s="26"/>
      <c r="SEO63" s="26"/>
      <c r="SEP63" s="26"/>
      <c r="SEQ63" s="26"/>
      <c r="SER63" s="26"/>
      <c r="SES63" s="26"/>
      <c r="SET63" s="26"/>
      <c r="SEU63" s="26"/>
      <c r="SEV63" s="26"/>
      <c r="SEW63" s="26"/>
      <c r="SEX63" s="26"/>
      <c r="SEY63" s="26"/>
      <c r="SEZ63" s="26"/>
      <c r="SFA63" s="26"/>
      <c r="SFB63" s="26"/>
      <c r="SFC63" s="26"/>
      <c r="SFD63" s="26"/>
      <c r="SFE63" s="26"/>
      <c r="SFF63" s="26"/>
      <c r="SFG63" s="26"/>
      <c r="SFH63" s="26"/>
      <c r="SFI63" s="26"/>
      <c r="SFJ63" s="26"/>
      <c r="SFK63" s="26"/>
      <c r="SFL63" s="26"/>
      <c r="SFM63" s="26"/>
      <c r="SFN63" s="26"/>
      <c r="SFO63" s="26"/>
      <c r="SFP63" s="26"/>
      <c r="SFQ63" s="26"/>
      <c r="SFR63" s="26"/>
      <c r="SFS63" s="26"/>
      <c r="SFT63" s="26"/>
      <c r="SFU63" s="26"/>
      <c r="SFV63" s="26"/>
      <c r="SFW63" s="26"/>
      <c r="SFX63" s="26"/>
      <c r="SFY63" s="26"/>
      <c r="SFZ63" s="26"/>
      <c r="SGA63" s="26"/>
      <c r="SGB63" s="26"/>
      <c r="SGC63" s="26"/>
      <c r="SGD63" s="26"/>
      <c r="SGE63" s="26"/>
      <c r="SGF63" s="26"/>
      <c r="SGG63" s="26"/>
      <c r="SGH63" s="26"/>
      <c r="SGI63" s="26"/>
      <c r="SGJ63" s="26"/>
      <c r="SGK63" s="26"/>
      <c r="SGL63" s="26"/>
      <c r="SGM63" s="26"/>
      <c r="SGN63" s="26"/>
      <c r="SGO63" s="26"/>
      <c r="SGP63" s="26"/>
      <c r="SGQ63" s="26"/>
      <c r="SGR63" s="26"/>
      <c r="SGS63" s="26"/>
      <c r="SGT63" s="26"/>
      <c r="SGU63" s="26"/>
      <c r="SGV63" s="26"/>
      <c r="SGW63" s="26"/>
      <c r="SGX63" s="26"/>
      <c r="SGY63" s="26"/>
      <c r="SGZ63" s="26"/>
      <c r="SHA63" s="26"/>
      <c r="SHB63" s="26"/>
      <c r="SHC63" s="26"/>
      <c r="SHD63" s="26"/>
      <c r="SHE63" s="26"/>
      <c r="SHF63" s="26"/>
      <c r="SHG63" s="26"/>
      <c r="SHH63" s="26"/>
      <c r="SHI63" s="26"/>
      <c r="SHJ63" s="26"/>
      <c r="SHK63" s="26"/>
      <c r="SHL63" s="26"/>
      <c r="SHM63" s="26"/>
      <c r="SHN63" s="26"/>
      <c r="SHO63" s="26"/>
      <c r="SHP63" s="26"/>
      <c r="SHQ63" s="26"/>
      <c r="SHR63" s="26"/>
      <c r="SHS63" s="26"/>
      <c r="SHT63" s="26"/>
      <c r="SHU63" s="26"/>
      <c r="SHV63" s="26"/>
      <c r="SHW63" s="26"/>
      <c r="SHX63" s="26"/>
      <c r="SHY63" s="26"/>
      <c r="SHZ63" s="26"/>
      <c r="SIA63" s="26"/>
      <c r="SIB63" s="26"/>
      <c r="SIC63" s="26"/>
      <c r="SID63" s="26"/>
      <c r="SIE63" s="26"/>
      <c r="SIF63" s="26"/>
      <c r="SIG63" s="26"/>
      <c r="SIH63" s="26"/>
      <c r="SII63" s="26"/>
      <c r="SIJ63" s="26"/>
      <c r="SIK63" s="26"/>
      <c r="SIL63" s="26"/>
      <c r="SIM63" s="26"/>
      <c r="SIN63" s="26"/>
      <c r="SIO63" s="26"/>
      <c r="SIP63" s="26"/>
      <c r="SIQ63" s="26"/>
      <c r="SIR63" s="26"/>
      <c r="SIS63" s="26"/>
      <c r="SIT63" s="26"/>
      <c r="SIU63" s="26"/>
      <c r="SIV63" s="26"/>
      <c r="SIW63" s="26"/>
      <c r="SIX63" s="26"/>
      <c r="SIY63" s="26"/>
      <c r="SIZ63" s="26"/>
      <c r="SJA63" s="26"/>
      <c r="SJB63" s="26"/>
      <c r="SJC63" s="26"/>
      <c r="SJD63" s="26"/>
      <c r="SJE63" s="26"/>
      <c r="SJF63" s="26"/>
      <c r="SJG63" s="26"/>
      <c r="SJH63" s="26"/>
      <c r="SJI63" s="26"/>
      <c r="SJJ63" s="26"/>
      <c r="SJK63" s="26"/>
      <c r="SJL63" s="26"/>
      <c r="SJM63" s="26"/>
      <c r="SJN63" s="26"/>
      <c r="SJO63" s="26"/>
      <c r="SJP63" s="26"/>
      <c r="SJQ63" s="26"/>
      <c r="SJR63" s="26"/>
      <c r="SJS63" s="26"/>
      <c r="SJT63" s="26"/>
      <c r="SJU63" s="26"/>
      <c r="SJV63" s="26"/>
      <c r="SJW63" s="26"/>
      <c r="SJX63" s="26"/>
      <c r="SJY63" s="26"/>
      <c r="SJZ63" s="26"/>
      <c r="SKA63" s="26"/>
      <c r="SKB63" s="26"/>
      <c r="SKC63" s="26"/>
      <c r="SKD63" s="26"/>
      <c r="SKE63" s="26"/>
      <c r="SKF63" s="26"/>
      <c r="SKG63" s="26"/>
      <c r="SKH63" s="26"/>
      <c r="SKI63" s="26"/>
      <c r="SKJ63" s="26"/>
      <c r="SKK63" s="26"/>
      <c r="SKL63" s="26"/>
      <c r="SKM63" s="26"/>
      <c r="SKN63" s="26"/>
      <c r="SKO63" s="26"/>
      <c r="SKP63" s="26"/>
      <c r="SKQ63" s="26"/>
      <c r="SKR63" s="26"/>
      <c r="SKS63" s="26"/>
      <c r="SKT63" s="26"/>
      <c r="SKU63" s="26"/>
      <c r="SKV63" s="26"/>
      <c r="SKW63" s="26"/>
      <c r="SKX63" s="26"/>
      <c r="SKY63" s="26"/>
      <c r="SKZ63" s="26"/>
      <c r="SLA63" s="26"/>
      <c r="SLB63" s="26"/>
      <c r="SLC63" s="26"/>
      <c r="SLD63" s="26"/>
      <c r="SLE63" s="26"/>
      <c r="SLF63" s="26"/>
      <c r="SLG63" s="26"/>
      <c r="SLH63" s="26"/>
      <c r="SLI63" s="26"/>
      <c r="SLJ63" s="26"/>
      <c r="SLK63" s="26"/>
      <c r="SLL63" s="26"/>
      <c r="SLM63" s="26"/>
      <c r="SLN63" s="26"/>
      <c r="SLO63" s="26"/>
      <c r="SLP63" s="26"/>
      <c r="SLQ63" s="26"/>
      <c r="SLR63" s="26"/>
      <c r="SLS63" s="26"/>
      <c r="SLT63" s="26"/>
      <c r="SLU63" s="26"/>
      <c r="SLV63" s="26"/>
      <c r="SLW63" s="26"/>
      <c r="SLX63" s="26"/>
      <c r="SLY63" s="26"/>
      <c r="SLZ63" s="26"/>
      <c r="SMA63" s="26"/>
      <c r="SMB63" s="26"/>
      <c r="SMC63" s="26"/>
      <c r="SMD63" s="26"/>
      <c r="SME63" s="26"/>
      <c r="SMF63" s="26"/>
      <c r="SMG63" s="26"/>
      <c r="SMH63" s="26"/>
      <c r="SMI63" s="26"/>
      <c r="SMJ63" s="26"/>
      <c r="SMK63" s="26"/>
      <c r="SML63" s="26"/>
      <c r="SMM63" s="26"/>
      <c r="SMN63" s="26"/>
      <c r="SMO63" s="26"/>
      <c r="SMP63" s="26"/>
      <c r="SMQ63" s="26"/>
      <c r="SMR63" s="26"/>
      <c r="SMS63" s="26"/>
      <c r="SMT63" s="26"/>
      <c r="SMU63" s="26"/>
      <c r="SMV63" s="26"/>
      <c r="SMW63" s="26"/>
      <c r="SMX63" s="26"/>
      <c r="SMY63" s="26"/>
      <c r="SMZ63" s="26"/>
      <c r="SNA63" s="26"/>
      <c r="SNB63" s="26"/>
      <c r="SNC63" s="26"/>
      <c r="SND63" s="26"/>
      <c r="SNE63" s="26"/>
      <c r="SNF63" s="26"/>
      <c r="SNG63" s="26"/>
      <c r="SNH63" s="26"/>
      <c r="SNI63" s="26"/>
      <c r="SNJ63" s="26"/>
      <c r="SNK63" s="26"/>
      <c r="SNL63" s="26"/>
      <c r="SNM63" s="26"/>
      <c r="SNN63" s="26"/>
      <c r="SNO63" s="26"/>
      <c r="SNP63" s="26"/>
      <c r="SNQ63" s="26"/>
      <c r="SNR63" s="26"/>
      <c r="SNS63" s="26"/>
      <c r="SNT63" s="26"/>
      <c r="SNU63" s="26"/>
      <c r="SNV63" s="26"/>
      <c r="SNW63" s="26"/>
      <c r="SNX63" s="26"/>
      <c r="SNY63" s="26"/>
      <c r="SNZ63" s="26"/>
      <c r="SOA63" s="26"/>
      <c r="SOB63" s="26"/>
      <c r="SOC63" s="26"/>
      <c r="SOD63" s="26"/>
      <c r="SOE63" s="26"/>
      <c r="SOF63" s="26"/>
      <c r="SOG63" s="26"/>
      <c r="SOH63" s="26"/>
      <c r="SOI63" s="26"/>
      <c r="SOJ63" s="26"/>
      <c r="SOK63" s="26"/>
      <c r="SOL63" s="26"/>
      <c r="SOM63" s="26"/>
      <c r="SON63" s="26"/>
      <c r="SOO63" s="26"/>
      <c r="SOP63" s="26"/>
      <c r="SOQ63" s="26"/>
      <c r="SOR63" s="26"/>
      <c r="SOS63" s="26"/>
      <c r="SOT63" s="26"/>
      <c r="SOU63" s="26"/>
      <c r="SOV63" s="26"/>
      <c r="SOW63" s="26"/>
      <c r="SOX63" s="26"/>
      <c r="SOY63" s="26"/>
      <c r="SOZ63" s="26"/>
      <c r="SPA63" s="26"/>
      <c r="SPB63" s="26"/>
      <c r="SPC63" s="26"/>
      <c r="SPD63" s="26"/>
      <c r="SPE63" s="26"/>
      <c r="SPF63" s="26"/>
      <c r="SPG63" s="26"/>
      <c r="SPH63" s="26"/>
      <c r="SPI63" s="26"/>
      <c r="SPJ63" s="26"/>
      <c r="SPK63" s="26"/>
      <c r="SPL63" s="26"/>
      <c r="SPM63" s="26"/>
      <c r="SPN63" s="26"/>
      <c r="SPO63" s="26"/>
      <c r="SPP63" s="26"/>
      <c r="SPQ63" s="26"/>
      <c r="SPR63" s="26"/>
      <c r="SPS63" s="26"/>
      <c r="SPT63" s="26"/>
      <c r="SPU63" s="26"/>
      <c r="SPV63" s="26"/>
      <c r="SPW63" s="26"/>
      <c r="SPX63" s="26"/>
      <c r="SPY63" s="26"/>
      <c r="SPZ63" s="26"/>
      <c r="SQA63" s="26"/>
      <c r="SQB63" s="26"/>
      <c r="SQC63" s="26"/>
      <c r="SQD63" s="26"/>
      <c r="SQE63" s="26"/>
      <c r="SQF63" s="26"/>
      <c r="SQG63" s="26"/>
      <c r="SQH63" s="26"/>
      <c r="SQI63" s="26"/>
      <c r="SQJ63" s="26"/>
      <c r="SQK63" s="26"/>
      <c r="SQL63" s="26"/>
      <c r="SQM63" s="26"/>
      <c r="SQN63" s="26"/>
      <c r="SQO63" s="26"/>
      <c r="SQP63" s="26"/>
      <c r="SQQ63" s="26"/>
      <c r="SQR63" s="26"/>
      <c r="SQS63" s="26"/>
      <c r="SQT63" s="26"/>
      <c r="SQU63" s="26"/>
      <c r="SQV63" s="26"/>
      <c r="SQW63" s="26"/>
      <c r="SQX63" s="26"/>
      <c r="SQY63" s="26"/>
      <c r="SQZ63" s="26"/>
      <c r="SRA63" s="26"/>
      <c r="SRB63" s="26"/>
      <c r="SRC63" s="26"/>
      <c r="SRD63" s="26"/>
      <c r="SRE63" s="26"/>
      <c r="SRF63" s="26"/>
      <c r="SRG63" s="26"/>
      <c r="SRH63" s="26"/>
      <c r="SRI63" s="26"/>
      <c r="SRJ63" s="26"/>
      <c r="SRK63" s="26"/>
      <c r="SRL63" s="26"/>
      <c r="SRM63" s="26"/>
      <c r="SRN63" s="26"/>
      <c r="SRO63" s="26"/>
      <c r="SRP63" s="26"/>
      <c r="SRQ63" s="26"/>
      <c r="SRR63" s="26"/>
      <c r="SRS63" s="26"/>
      <c r="SRT63" s="26"/>
      <c r="SRU63" s="26"/>
      <c r="SRV63" s="26"/>
      <c r="SRW63" s="26"/>
      <c r="SRX63" s="26"/>
      <c r="SRY63" s="26"/>
      <c r="SRZ63" s="26"/>
      <c r="SSA63" s="26"/>
      <c r="SSB63" s="26"/>
      <c r="SSC63" s="26"/>
      <c r="SSD63" s="26"/>
      <c r="SSE63" s="26"/>
      <c r="SSF63" s="26"/>
      <c r="SSG63" s="26"/>
      <c r="SSH63" s="26"/>
      <c r="SSI63" s="26"/>
      <c r="SSJ63" s="26"/>
      <c r="SSK63" s="26"/>
      <c r="SSL63" s="26"/>
      <c r="SSM63" s="26"/>
      <c r="SSN63" s="26"/>
      <c r="SSO63" s="26"/>
      <c r="SSP63" s="26"/>
      <c r="SSQ63" s="26"/>
      <c r="SSR63" s="26"/>
      <c r="SSS63" s="26"/>
      <c r="SST63" s="26"/>
      <c r="SSU63" s="26"/>
      <c r="SSV63" s="26"/>
      <c r="SSW63" s="26"/>
      <c r="SSX63" s="26"/>
      <c r="SSY63" s="26"/>
      <c r="SSZ63" s="26"/>
      <c r="STA63" s="26"/>
      <c r="STB63" s="26"/>
      <c r="STC63" s="26"/>
      <c r="STD63" s="26"/>
      <c r="STE63" s="26"/>
      <c r="STF63" s="26"/>
      <c r="STG63" s="26"/>
      <c r="STH63" s="26"/>
      <c r="STI63" s="26"/>
      <c r="STJ63" s="26"/>
      <c r="STK63" s="26"/>
      <c r="STL63" s="26"/>
      <c r="STM63" s="26"/>
      <c r="STN63" s="26"/>
      <c r="STO63" s="26"/>
      <c r="STP63" s="26"/>
      <c r="STQ63" s="26"/>
      <c r="STR63" s="26"/>
      <c r="STS63" s="26"/>
      <c r="STT63" s="26"/>
      <c r="STU63" s="26"/>
      <c r="STV63" s="26"/>
      <c r="STW63" s="26"/>
      <c r="STX63" s="26"/>
      <c r="STY63" s="26"/>
      <c r="STZ63" s="26"/>
      <c r="SUA63" s="26"/>
      <c r="SUB63" s="26"/>
      <c r="SUC63" s="26"/>
      <c r="SUD63" s="26"/>
      <c r="SUE63" s="26"/>
      <c r="SUF63" s="26"/>
      <c r="SUG63" s="26"/>
      <c r="SUH63" s="26"/>
      <c r="SUI63" s="26"/>
      <c r="SUJ63" s="26"/>
      <c r="SUK63" s="26"/>
      <c r="SUL63" s="26"/>
      <c r="SUM63" s="26"/>
      <c r="SUN63" s="26"/>
      <c r="SUO63" s="26"/>
      <c r="SUP63" s="26"/>
      <c r="SUQ63" s="26"/>
      <c r="SUR63" s="26"/>
      <c r="SUS63" s="26"/>
      <c r="SUT63" s="26"/>
      <c r="SUU63" s="26"/>
      <c r="SUV63" s="26"/>
      <c r="SUW63" s="26"/>
      <c r="SUX63" s="26"/>
      <c r="SUY63" s="26"/>
      <c r="SUZ63" s="26"/>
      <c r="SVA63" s="26"/>
      <c r="SVB63" s="26"/>
      <c r="SVC63" s="26"/>
      <c r="SVD63" s="26"/>
      <c r="SVE63" s="26"/>
      <c r="SVF63" s="26"/>
      <c r="SVG63" s="26"/>
      <c r="SVH63" s="26"/>
      <c r="SVI63" s="26"/>
      <c r="SVJ63" s="26"/>
      <c r="SVK63" s="26"/>
      <c r="SVL63" s="26"/>
      <c r="SVM63" s="26"/>
      <c r="SVN63" s="26"/>
      <c r="SVO63" s="26"/>
      <c r="SVP63" s="26"/>
      <c r="SVQ63" s="26"/>
      <c r="SVR63" s="26"/>
      <c r="SVS63" s="26"/>
      <c r="SVT63" s="26"/>
      <c r="SVU63" s="26"/>
      <c r="SVV63" s="26"/>
      <c r="SVW63" s="26"/>
      <c r="SVX63" s="26"/>
      <c r="SVY63" s="26"/>
      <c r="SVZ63" s="26"/>
      <c r="SWA63" s="26"/>
      <c r="SWB63" s="26"/>
      <c r="SWC63" s="26"/>
      <c r="SWD63" s="26"/>
      <c r="SWE63" s="26"/>
      <c r="SWF63" s="26"/>
      <c r="SWG63" s="26"/>
      <c r="SWH63" s="26"/>
      <c r="SWI63" s="26"/>
      <c r="SWJ63" s="26"/>
      <c r="SWK63" s="26"/>
      <c r="SWL63" s="26"/>
      <c r="SWM63" s="26"/>
      <c r="SWN63" s="26"/>
      <c r="SWO63" s="26"/>
      <c r="SWP63" s="26"/>
      <c r="SWQ63" s="26"/>
      <c r="SWR63" s="26"/>
      <c r="SWS63" s="26"/>
      <c r="SWT63" s="26"/>
      <c r="SWU63" s="26"/>
      <c r="SWV63" s="26"/>
      <c r="SWW63" s="26"/>
      <c r="SWX63" s="26"/>
      <c r="SWY63" s="26"/>
      <c r="SWZ63" s="26"/>
      <c r="SXA63" s="26"/>
      <c r="SXB63" s="26"/>
      <c r="SXC63" s="26"/>
      <c r="SXD63" s="26"/>
      <c r="SXE63" s="26"/>
      <c r="SXF63" s="26"/>
      <c r="SXG63" s="26"/>
      <c r="SXH63" s="26"/>
      <c r="SXI63" s="26"/>
      <c r="SXJ63" s="26"/>
      <c r="SXK63" s="26"/>
      <c r="SXL63" s="26"/>
      <c r="SXM63" s="26"/>
      <c r="SXN63" s="26"/>
      <c r="SXO63" s="26"/>
      <c r="SXP63" s="26"/>
      <c r="SXQ63" s="26"/>
      <c r="SXR63" s="26"/>
      <c r="SXS63" s="26"/>
      <c r="SXT63" s="26"/>
      <c r="SXU63" s="26"/>
      <c r="SXV63" s="26"/>
      <c r="SXW63" s="26"/>
      <c r="SXX63" s="26"/>
      <c r="SXY63" s="26"/>
      <c r="SXZ63" s="26"/>
      <c r="SYA63" s="26"/>
      <c r="SYB63" s="26"/>
      <c r="SYC63" s="26"/>
      <c r="SYD63" s="26"/>
      <c r="SYE63" s="26"/>
      <c r="SYF63" s="26"/>
      <c r="SYG63" s="26"/>
      <c r="SYH63" s="26"/>
      <c r="SYI63" s="26"/>
      <c r="SYJ63" s="26"/>
      <c r="SYK63" s="26"/>
      <c r="SYL63" s="26"/>
      <c r="SYM63" s="26"/>
      <c r="SYN63" s="26"/>
      <c r="SYO63" s="26"/>
      <c r="SYP63" s="26"/>
      <c r="SYQ63" s="26"/>
      <c r="SYR63" s="26"/>
      <c r="SYS63" s="26"/>
      <c r="SYT63" s="26"/>
      <c r="SYU63" s="26"/>
      <c r="SYV63" s="26"/>
      <c r="SYW63" s="26"/>
      <c r="SYX63" s="26"/>
      <c r="SYY63" s="26"/>
      <c r="SYZ63" s="26"/>
      <c r="SZA63" s="26"/>
      <c r="SZB63" s="26"/>
      <c r="SZC63" s="26"/>
      <c r="SZD63" s="26"/>
      <c r="SZE63" s="26"/>
      <c r="SZF63" s="26"/>
      <c r="SZG63" s="26"/>
      <c r="SZH63" s="26"/>
      <c r="SZI63" s="26"/>
      <c r="SZJ63" s="26"/>
      <c r="SZK63" s="26"/>
      <c r="SZL63" s="26"/>
      <c r="SZM63" s="26"/>
      <c r="SZN63" s="26"/>
      <c r="SZO63" s="26"/>
      <c r="SZP63" s="26"/>
      <c r="SZQ63" s="26"/>
      <c r="SZR63" s="26"/>
      <c r="SZS63" s="26"/>
      <c r="SZT63" s="26"/>
      <c r="SZU63" s="26"/>
      <c r="SZV63" s="26"/>
      <c r="SZW63" s="26"/>
      <c r="SZX63" s="26"/>
      <c r="SZY63" s="26"/>
      <c r="SZZ63" s="26"/>
      <c r="TAA63" s="26"/>
      <c r="TAB63" s="26"/>
      <c r="TAC63" s="26"/>
      <c r="TAD63" s="26"/>
      <c r="TAE63" s="26"/>
      <c r="TAF63" s="26"/>
      <c r="TAG63" s="26"/>
      <c r="TAH63" s="26"/>
      <c r="TAI63" s="26"/>
      <c r="TAJ63" s="26"/>
      <c r="TAK63" s="26"/>
      <c r="TAL63" s="26"/>
      <c r="TAM63" s="26"/>
      <c r="TAN63" s="26"/>
      <c r="TAO63" s="26"/>
      <c r="TAP63" s="26"/>
      <c r="TAQ63" s="26"/>
      <c r="TAR63" s="26"/>
      <c r="TAS63" s="26"/>
      <c r="TAT63" s="26"/>
      <c r="TAU63" s="26"/>
      <c r="TAV63" s="26"/>
      <c r="TAW63" s="26"/>
      <c r="TAX63" s="26"/>
      <c r="TAY63" s="26"/>
      <c r="TAZ63" s="26"/>
      <c r="TBA63" s="26"/>
      <c r="TBB63" s="26"/>
      <c r="TBC63" s="26"/>
      <c r="TBD63" s="26"/>
      <c r="TBE63" s="26"/>
      <c r="TBF63" s="26"/>
      <c r="TBG63" s="26"/>
      <c r="TBH63" s="26"/>
      <c r="TBI63" s="26"/>
      <c r="TBJ63" s="26"/>
      <c r="TBK63" s="26"/>
      <c r="TBL63" s="26"/>
      <c r="TBM63" s="26"/>
      <c r="TBN63" s="26"/>
      <c r="TBO63" s="26"/>
      <c r="TBP63" s="26"/>
      <c r="TBQ63" s="26"/>
      <c r="TBR63" s="26"/>
      <c r="TBS63" s="26"/>
      <c r="TBT63" s="26"/>
      <c r="TBU63" s="26"/>
      <c r="TBV63" s="26"/>
      <c r="TBW63" s="26"/>
      <c r="TBX63" s="26"/>
      <c r="TBY63" s="26"/>
      <c r="TBZ63" s="26"/>
      <c r="TCA63" s="26"/>
      <c r="TCB63" s="26"/>
      <c r="TCC63" s="26"/>
      <c r="TCD63" s="26"/>
      <c r="TCE63" s="26"/>
      <c r="TCF63" s="26"/>
      <c r="TCG63" s="26"/>
      <c r="TCH63" s="26"/>
      <c r="TCI63" s="26"/>
      <c r="TCJ63" s="26"/>
      <c r="TCK63" s="26"/>
      <c r="TCL63" s="26"/>
      <c r="TCM63" s="26"/>
      <c r="TCN63" s="26"/>
      <c r="TCO63" s="26"/>
      <c r="TCP63" s="26"/>
      <c r="TCQ63" s="26"/>
      <c r="TCR63" s="26"/>
      <c r="TCS63" s="26"/>
      <c r="TCT63" s="26"/>
      <c r="TCU63" s="26"/>
      <c r="TCV63" s="26"/>
      <c r="TCW63" s="26"/>
      <c r="TCX63" s="26"/>
      <c r="TCY63" s="26"/>
      <c r="TCZ63" s="26"/>
      <c r="TDA63" s="26"/>
      <c r="TDB63" s="26"/>
      <c r="TDC63" s="26"/>
      <c r="TDD63" s="26"/>
      <c r="TDE63" s="26"/>
      <c r="TDF63" s="26"/>
      <c r="TDG63" s="26"/>
      <c r="TDH63" s="26"/>
      <c r="TDI63" s="26"/>
      <c r="TDJ63" s="26"/>
      <c r="TDK63" s="26"/>
      <c r="TDL63" s="26"/>
      <c r="TDM63" s="26"/>
      <c r="TDN63" s="26"/>
      <c r="TDO63" s="26"/>
      <c r="TDP63" s="26"/>
      <c r="TDQ63" s="26"/>
      <c r="TDR63" s="26"/>
      <c r="TDS63" s="26"/>
      <c r="TDT63" s="26"/>
      <c r="TDU63" s="26"/>
      <c r="TDV63" s="26"/>
      <c r="TDW63" s="26"/>
      <c r="TDX63" s="26"/>
      <c r="TDY63" s="26"/>
      <c r="TDZ63" s="26"/>
      <c r="TEA63" s="26"/>
      <c r="TEB63" s="26"/>
      <c r="TEC63" s="26"/>
      <c r="TED63" s="26"/>
      <c r="TEE63" s="26"/>
      <c r="TEF63" s="26"/>
      <c r="TEG63" s="26"/>
      <c r="TEH63" s="26"/>
      <c r="TEI63" s="26"/>
      <c r="TEJ63" s="26"/>
      <c r="TEK63" s="26"/>
      <c r="TEL63" s="26"/>
      <c r="TEM63" s="26"/>
      <c r="TEN63" s="26"/>
      <c r="TEO63" s="26"/>
      <c r="TEP63" s="26"/>
      <c r="TEQ63" s="26"/>
      <c r="TER63" s="26"/>
      <c r="TES63" s="26"/>
      <c r="TET63" s="26"/>
      <c r="TEU63" s="26"/>
      <c r="TEV63" s="26"/>
      <c r="TEW63" s="26"/>
      <c r="TEX63" s="26"/>
      <c r="TEY63" s="26"/>
      <c r="TEZ63" s="26"/>
      <c r="TFA63" s="26"/>
      <c r="TFB63" s="26"/>
      <c r="TFC63" s="26"/>
      <c r="TFD63" s="26"/>
      <c r="TFE63" s="26"/>
      <c r="TFF63" s="26"/>
      <c r="TFG63" s="26"/>
      <c r="TFH63" s="26"/>
      <c r="TFI63" s="26"/>
      <c r="TFJ63" s="26"/>
      <c r="TFK63" s="26"/>
      <c r="TFL63" s="26"/>
      <c r="TFM63" s="26"/>
      <c r="TFN63" s="26"/>
      <c r="TFO63" s="26"/>
      <c r="TFP63" s="26"/>
      <c r="TFQ63" s="26"/>
      <c r="TFR63" s="26"/>
      <c r="TFS63" s="26"/>
      <c r="TFT63" s="26"/>
      <c r="TFU63" s="26"/>
      <c r="TFV63" s="26"/>
      <c r="TFW63" s="26"/>
      <c r="TFX63" s="26"/>
      <c r="TFY63" s="26"/>
      <c r="TFZ63" s="26"/>
      <c r="TGA63" s="26"/>
      <c r="TGB63" s="26"/>
      <c r="TGC63" s="26"/>
      <c r="TGD63" s="26"/>
      <c r="TGE63" s="26"/>
      <c r="TGF63" s="26"/>
      <c r="TGG63" s="26"/>
      <c r="TGH63" s="26"/>
      <c r="TGI63" s="26"/>
      <c r="TGJ63" s="26"/>
      <c r="TGK63" s="26"/>
      <c r="TGL63" s="26"/>
      <c r="TGM63" s="26"/>
      <c r="TGN63" s="26"/>
      <c r="TGO63" s="26"/>
      <c r="TGP63" s="26"/>
      <c r="TGQ63" s="26"/>
      <c r="TGR63" s="26"/>
      <c r="TGS63" s="26"/>
      <c r="TGT63" s="26"/>
      <c r="TGU63" s="26"/>
      <c r="TGV63" s="26"/>
      <c r="TGW63" s="26"/>
      <c r="TGX63" s="26"/>
      <c r="TGY63" s="26"/>
      <c r="TGZ63" s="26"/>
      <c r="THA63" s="26"/>
      <c r="THB63" s="26"/>
      <c r="THC63" s="26"/>
      <c r="THD63" s="26"/>
      <c r="THE63" s="26"/>
      <c r="THF63" s="26"/>
      <c r="THG63" s="26"/>
      <c r="THH63" s="26"/>
      <c r="THI63" s="26"/>
      <c r="THJ63" s="26"/>
      <c r="THK63" s="26"/>
      <c r="THL63" s="26"/>
      <c r="THM63" s="26"/>
      <c r="THN63" s="26"/>
      <c r="THO63" s="26"/>
      <c r="THP63" s="26"/>
      <c r="THQ63" s="26"/>
      <c r="THR63" s="26"/>
      <c r="THS63" s="26"/>
      <c r="THT63" s="26"/>
      <c r="THU63" s="26"/>
      <c r="THV63" s="26"/>
      <c r="THW63" s="26"/>
      <c r="THX63" s="26"/>
      <c r="THY63" s="26"/>
      <c r="THZ63" s="26"/>
      <c r="TIA63" s="26"/>
      <c r="TIB63" s="26"/>
      <c r="TIC63" s="26"/>
      <c r="TID63" s="26"/>
      <c r="TIE63" s="26"/>
      <c r="TIF63" s="26"/>
      <c r="TIG63" s="26"/>
      <c r="TIH63" s="26"/>
      <c r="TII63" s="26"/>
      <c r="TIJ63" s="26"/>
      <c r="TIK63" s="26"/>
      <c r="TIL63" s="26"/>
      <c r="TIM63" s="26"/>
      <c r="TIN63" s="26"/>
      <c r="TIO63" s="26"/>
      <c r="TIP63" s="26"/>
      <c r="TIQ63" s="26"/>
      <c r="TIR63" s="26"/>
      <c r="TIS63" s="26"/>
      <c r="TIT63" s="26"/>
      <c r="TIU63" s="26"/>
      <c r="TIV63" s="26"/>
      <c r="TIW63" s="26"/>
      <c r="TIX63" s="26"/>
      <c r="TIY63" s="26"/>
      <c r="TIZ63" s="26"/>
      <c r="TJA63" s="26"/>
      <c r="TJB63" s="26"/>
      <c r="TJC63" s="26"/>
      <c r="TJD63" s="26"/>
      <c r="TJE63" s="26"/>
      <c r="TJF63" s="26"/>
      <c r="TJG63" s="26"/>
      <c r="TJH63" s="26"/>
      <c r="TJI63" s="26"/>
      <c r="TJJ63" s="26"/>
      <c r="TJK63" s="26"/>
      <c r="TJL63" s="26"/>
      <c r="TJM63" s="26"/>
      <c r="TJN63" s="26"/>
      <c r="TJO63" s="26"/>
      <c r="TJP63" s="26"/>
      <c r="TJQ63" s="26"/>
      <c r="TJR63" s="26"/>
      <c r="TJS63" s="26"/>
      <c r="TJT63" s="26"/>
      <c r="TJU63" s="26"/>
      <c r="TJV63" s="26"/>
      <c r="TJW63" s="26"/>
      <c r="TJX63" s="26"/>
      <c r="TJY63" s="26"/>
      <c r="TJZ63" s="26"/>
      <c r="TKA63" s="26"/>
      <c r="TKB63" s="26"/>
      <c r="TKC63" s="26"/>
      <c r="TKD63" s="26"/>
      <c r="TKE63" s="26"/>
      <c r="TKF63" s="26"/>
      <c r="TKG63" s="26"/>
      <c r="TKH63" s="26"/>
      <c r="TKI63" s="26"/>
      <c r="TKJ63" s="26"/>
      <c r="TKK63" s="26"/>
      <c r="TKL63" s="26"/>
      <c r="TKM63" s="26"/>
      <c r="TKN63" s="26"/>
      <c r="TKO63" s="26"/>
      <c r="TKP63" s="26"/>
      <c r="TKQ63" s="26"/>
      <c r="TKR63" s="26"/>
      <c r="TKS63" s="26"/>
      <c r="TKT63" s="26"/>
      <c r="TKU63" s="26"/>
      <c r="TKV63" s="26"/>
      <c r="TKW63" s="26"/>
      <c r="TKX63" s="26"/>
      <c r="TKY63" s="26"/>
      <c r="TKZ63" s="26"/>
      <c r="TLA63" s="26"/>
      <c r="TLB63" s="26"/>
      <c r="TLC63" s="26"/>
      <c r="TLD63" s="26"/>
      <c r="TLE63" s="26"/>
      <c r="TLF63" s="26"/>
      <c r="TLG63" s="26"/>
      <c r="TLH63" s="26"/>
      <c r="TLI63" s="26"/>
      <c r="TLJ63" s="26"/>
      <c r="TLK63" s="26"/>
      <c r="TLL63" s="26"/>
      <c r="TLM63" s="26"/>
      <c r="TLN63" s="26"/>
      <c r="TLO63" s="26"/>
      <c r="TLP63" s="26"/>
      <c r="TLQ63" s="26"/>
      <c r="TLR63" s="26"/>
      <c r="TLS63" s="26"/>
      <c r="TLT63" s="26"/>
      <c r="TLU63" s="26"/>
      <c r="TLV63" s="26"/>
      <c r="TLW63" s="26"/>
      <c r="TLX63" s="26"/>
      <c r="TLY63" s="26"/>
      <c r="TLZ63" s="26"/>
      <c r="TMA63" s="26"/>
      <c r="TMB63" s="26"/>
      <c r="TMC63" s="26"/>
      <c r="TMD63" s="26"/>
      <c r="TME63" s="26"/>
      <c r="TMF63" s="26"/>
      <c r="TMG63" s="26"/>
      <c r="TMH63" s="26"/>
      <c r="TMI63" s="26"/>
      <c r="TMJ63" s="26"/>
      <c r="TMK63" s="26"/>
      <c r="TML63" s="26"/>
      <c r="TMM63" s="26"/>
      <c r="TMN63" s="26"/>
      <c r="TMO63" s="26"/>
      <c r="TMP63" s="26"/>
      <c r="TMQ63" s="26"/>
      <c r="TMR63" s="26"/>
      <c r="TMS63" s="26"/>
      <c r="TMT63" s="26"/>
      <c r="TMU63" s="26"/>
      <c r="TMV63" s="26"/>
      <c r="TMW63" s="26"/>
      <c r="TMX63" s="26"/>
      <c r="TMY63" s="26"/>
      <c r="TMZ63" s="26"/>
      <c r="TNA63" s="26"/>
      <c r="TNB63" s="26"/>
      <c r="TNC63" s="26"/>
      <c r="TND63" s="26"/>
      <c r="TNE63" s="26"/>
      <c r="TNF63" s="26"/>
      <c r="TNG63" s="26"/>
      <c r="TNH63" s="26"/>
      <c r="TNI63" s="26"/>
      <c r="TNJ63" s="26"/>
      <c r="TNK63" s="26"/>
      <c r="TNL63" s="26"/>
      <c r="TNM63" s="26"/>
      <c r="TNN63" s="26"/>
      <c r="TNO63" s="26"/>
      <c r="TNP63" s="26"/>
      <c r="TNQ63" s="26"/>
      <c r="TNR63" s="26"/>
      <c r="TNS63" s="26"/>
      <c r="TNT63" s="26"/>
      <c r="TNU63" s="26"/>
      <c r="TNV63" s="26"/>
      <c r="TNW63" s="26"/>
      <c r="TNX63" s="26"/>
      <c r="TNY63" s="26"/>
      <c r="TNZ63" s="26"/>
      <c r="TOA63" s="26"/>
      <c r="TOB63" s="26"/>
      <c r="TOC63" s="26"/>
      <c r="TOD63" s="26"/>
      <c r="TOE63" s="26"/>
      <c r="TOF63" s="26"/>
      <c r="TOG63" s="26"/>
      <c r="TOH63" s="26"/>
      <c r="TOI63" s="26"/>
      <c r="TOJ63" s="26"/>
      <c r="TOK63" s="26"/>
      <c r="TOL63" s="26"/>
      <c r="TOM63" s="26"/>
      <c r="TON63" s="26"/>
      <c r="TOO63" s="26"/>
      <c r="TOP63" s="26"/>
      <c r="TOQ63" s="26"/>
      <c r="TOR63" s="26"/>
      <c r="TOS63" s="26"/>
      <c r="TOT63" s="26"/>
      <c r="TOU63" s="26"/>
      <c r="TOV63" s="26"/>
      <c r="TOW63" s="26"/>
      <c r="TOX63" s="26"/>
      <c r="TOY63" s="26"/>
      <c r="TOZ63" s="26"/>
      <c r="TPA63" s="26"/>
      <c r="TPB63" s="26"/>
      <c r="TPC63" s="26"/>
      <c r="TPD63" s="26"/>
      <c r="TPE63" s="26"/>
      <c r="TPF63" s="26"/>
      <c r="TPG63" s="26"/>
      <c r="TPH63" s="26"/>
      <c r="TPI63" s="26"/>
      <c r="TPJ63" s="26"/>
      <c r="TPK63" s="26"/>
      <c r="TPL63" s="26"/>
      <c r="TPM63" s="26"/>
      <c r="TPN63" s="26"/>
      <c r="TPO63" s="26"/>
      <c r="TPP63" s="26"/>
      <c r="TPQ63" s="26"/>
      <c r="TPR63" s="26"/>
      <c r="TPS63" s="26"/>
      <c r="TPT63" s="26"/>
      <c r="TPU63" s="26"/>
      <c r="TPV63" s="26"/>
      <c r="TPW63" s="26"/>
      <c r="TPX63" s="26"/>
      <c r="TPY63" s="26"/>
      <c r="TPZ63" s="26"/>
      <c r="TQA63" s="26"/>
      <c r="TQB63" s="26"/>
      <c r="TQC63" s="26"/>
      <c r="TQD63" s="26"/>
      <c r="TQE63" s="26"/>
      <c r="TQF63" s="26"/>
      <c r="TQG63" s="26"/>
      <c r="TQH63" s="26"/>
      <c r="TQI63" s="26"/>
      <c r="TQJ63" s="26"/>
      <c r="TQK63" s="26"/>
      <c r="TQL63" s="26"/>
      <c r="TQM63" s="26"/>
      <c r="TQN63" s="26"/>
      <c r="TQO63" s="26"/>
      <c r="TQP63" s="26"/>
      <c r="TQQ63" s="26"/>
      <c r="TQR63" s="26"/>
      <c r="TQS63" s="26"/>
      <c r="TQT63" s="26"/>
      <c r="TQU63" s="26"/>
      <c r="TQV63" s="26"/>
      <c r="TQW63" s="26"/>
      <c r="TQX63" s="26"/>
      <c r="TQY63" s="26"/>
      <c r="TQZ63" s="26"/>
      <c r="TRA63" s="26"/>
      <c r="TRB63" s="26"/>
      <c r="TRC63" s="26"/>
      <c r="TRD63" s="26"/>
      <c r="TRE63" s="26"/>
      <c r="TRF63" s="26"/>
      <c r="TRG63" s="26"/>
      <c r="TRH63" s="26"/>
      <c r="TRI63" s="26"/>
      <c r="TRJ63" s="26"/>
      <c r="TRK63" s="26"/>
      <c r="TRL63" s="26"/>
      <c r="TRM63" s="26"/>
      <c r="TRN63" s="26"/>
      <c r="TRO63" s="26"/>
      <c r="TRP63" s="26"/>
      <c r="TRQ63" s="26"/>
      <c r="TRR63" s="26"/>
      <c r="TRS63" s="26"/>
      <c r="TRT63" s="26"/>
      <c r="TRU63" s="26"/>
      <c r="TRV63" s="26"/>
      <c r="TRW63" s="26"/>
      <c r="TRX63" s="26"/>
      <c r="TRY63" s="26"/>
      <c r="TRZ63" s="26"/>
      <c r="TSA63" s="26"/>
      <c r="TSB63" s="26"/>
      <c r="TSC63" s="26"/>
      <c r="TSD63" s="26"/>
      <c r="TSE63" s="26"/>
      <c r="TSF63" s="26"/>
      <c r="TSG63" s="26"/>
      <c r="TSH63" s="26"/>
      <c r="TSI63" s="26"/>
      <c r="TSJ63" s="26"/>
      <c r="TSK63" s="26"/>
      <c r="TSL63" s="26"/>
      <c r="TSM63" s="26"/>
      <c r="TSN63" s="26"/>
      <c r="TSO63" s="26"/>
      <c r="TSP63" s="26"/>
      <c r="TSQ63" s="26"/>
      <c r="TSR63" s="26"/>
      <c r="TSS63" s="26"/>
      <c r="TST63" s="26"/>
      <c r="TSU63" s="26"/>
      <c r="TSV63" s="26"/>
      <c r="TSW63" s="26"/>
      <c r="TSX63" s="26"/>
      <c r="TSY63" s="26"/>
      <c r="TSZ63" s="26"/>
      <c r="TTA63" s="26"/>
      <c r="TTB63" s="26"/>
      <c r="TTC63" s="26"/>
      <c r="TTD63" s="26"/>
      <c r="TTE63" s="26"/>
      <c r="TTF63" s="26"/>
      <c r="TTG63" s="26"/>
      <c r="TTH63" s="26"/>
      <c r="TTI63" s="26"/>
      <c r="TTJ63" s="26"/>
      <c r="TTK63" s="26"/>
      <c r="TTL63" s="26"/>
      <c r="TTM63" s="26"/>
      <c r="TTN63" s="26"/>
      <c r="TTO63" s="26"/>
      <c r="TTP63" s="26"/>
      <c r="TTQ63" s="26"/>
      <c r="TTR63" s="26"/>
      <c r="TTS63" s="26"/>
      <c r="TTT63" s="26"/>
      <c r="TTU63" s="26"/>
      <c r="TTV63" s="26"/>
      <c r="TTW63" s="26"/>
      <c r="TTX63" s="26"/>
      <c r="TTY63" s="26"/>
      <c r="TTZ63" s="26"/>
      <c r="TUA63" s="26"/>
      <c r="TUB63" s="26"/>
      <c r="TUC63" s="26"/>
      <c r="TUD63" s="26"/>
      <c r="TUE63" s="26"/>
      <c r="TUF63" s="26"/>
      <c r="TUG63" s="26"/>
      <c r="TUH63" s="26"/>
      <c r="TUI63" s="26"/>
      <c r="TUJ63" s="26"/>
      <c r="TUK63" s="26"/>
      <c r="TUL63" s="26"/>
      <c r="TUM63" s="26"/>
      <c r="TUN63" s="26"/>
      <c r="TUO63" s="26"/>
      <c r="TUP63" s="26"/>
      <c r="TUQ63" s="26"/>
      <c r="TUR63" s="26"/>
      <c r="TUS63" s="26"/>
      <c r="TUT63" s="26"/>
      <c r="TUU63" s="26"/>
      <c r="TUV63" s="26"/>
      <c r="TUW63" s="26"/>
      <c r="TUX63" s="26"/>
      <c r="TUY63" s="26"/>
      <c r="TUZ63" s="26"/>
      <c r="TVA63" s="26"/>
      <c r="TVB63" s="26"/>
      <c r="TVC63" s="26"/>
      <c r="TVD63" s="26"/>
      <c r="TVE63" s="26"/>
      <c r="TVF63" s="26"/>
      <c r="TVG63" s="26"/>
      <c r="TVH63" s="26"/>
      <c r="TVI63" s="26"/>
      <c r="TVJ63" s="26"/>
      <c r="TVK63" s="26"/>
      <c r="TVL63" s="26"/>
      <c r="TVM63" s="26"/>
      <c r="TVN63" s="26"/>
      <c r="TVO63" s="26"/>
      <c r="TVP63" s="26"/>
      <c r="TVQ63" s="26"/>
      <c r="TVR63" s="26"/>
      <c r="TVS63" s="26"/>
      <c r="TVT63" s="26"/>
      <c r="TVU63" s="26"/>
      <c r="TVV63" s="26"/>
      <c r="TVW63" s="26"/>
      <c r="TVX63" s="26"/>
      <c r="TVY63" s="26"/>
      <c r="TVZ63" s="26"/>
      <c r="TWA63" s="26"/>
      <c r="TWB63" s="26"/>
      <c r="TWC63" s="26"/>
      <c r="TWD63" s="26"/>
      <c r="TWE63" s="26"/>
      <c r="TWF63" s="26"/>
      <c r="TWG63" s="26"/>
      <c r="TWH63" s="26"/>
      <c r="TWI63" s="26"/>
      <c r="TWJ63" s="26"/>
      <c r="TWK63" s="26"/>
      <c r="TWL63" s="26"/>
      <c r="TWM63" s="26"/>
      <c r="TWN63" s="26"/>
      <c r="TWO63" s="26"/>
      <c r="TWP63" s="26"/>
      <c r="TWQ63" s="26"/>
      <c r="TWR63" s="26"/>
      <c r="TWS63" s="26"/>
      <c r="TWT63" s="26"/>
      <c r="TWU63" s="26"/>
      <c r="TWV63" s="26"/>
      <c r="TWW63" s="26"/>
      <c r="TWX63" s="26"/>
      <c r="TWY63" s="26"/>
      <c r="TWZ63" s="26"/>
      <c r="TXA63" s="26"/>
      <c r="TXB63" s="26"/>
      <c r="TXC63" s="26"/>
      <c r="TXD63" s="26"/>
      <c r="TXE63" s="26"/>
      <c r="TXF63" s="26"/>
      <c r="TXG63" s="26"/>
      <c r="TXH63" s="26"/>
      <c r="TXI63" s="26"/>
      <c r="TXJ63" s="26"/>
      <c r="TXK63" s="26"/>
      <c r="TXL63" s="26"/>
      <c r="TXM63" s="26"/>
      <c r="TXN63" s="26"/>
      <c r="TXO63" s="26"/>
      <c r="TXP63" s="26"/>
      <c r="TXQ63" s="26"/>
      <c r="TXR63" s="26"/>
      <c r="TXS63" s="26"/>
      <c r="TXT63" s="26"/>
      <c r="TXU63" s="26"/>
      <c r="TXV63" s="26"/>
      <c r="TXW63" s="26"/>
      <c r="TXX63" s="26"/>
      <c r="TXY63" s="26"/>
      <c r="TXZ63" s="26"/>
      <c r="TYA63" s="26"/>
      <c r="TYB63" s="26"/>
      <c r="TYC63" s="26"/>
      <c r="TYD63" s="26"/>
      <c r="TYE63" s="26"/>
      <c r="TYF63" s="26"/>
      <c r="TYG63" s="26"/>
      <c r="TYH63" s="26"/>
      <c r="TYI63" s="26"/>
      <c r="TYJ63" s="26"/>
      <c r="TYK63" s="26"/>
      <c r="TYL63" s="26"/>
      <c r="TYM63" s="26"/>
      <c r="TYN63" s="26"/>
      <c r="TYO63" s="26"/>
      <c r="TYP63" s="26"/>
      <c r="TYQ63" s="26"/>
      <c r="TYR63" s="26"/>
      <c r="TYS63" s="26"/>
      <c r="TYT63" s="26"/>
      <c r="TYU63" s="26"/>
      <c r="TYV63" s="26"/>
      <c r="TYW63" s="26"/>
      <c r="TYX63" s="26"/>
      <c r="TYY63" s="26"/>
      <c r="TYZ63" s="26"/>
      <c r="TZA63" s="26"/>
      <c r="TZB63" s="26"/>
      <c r="TZC63" s="26"/>
      <c r="TZD63" s="26"/>
      <c r="TZE63" s="26"/>
      <c r="TZF63" s="26"/>
      <c r="TZG63" s="26"/>
      <c r="TZH63" s="26"/>
      <c r="TZI63" s="26"/>
      <c r="TZJ63" s="26"/>
      <c r="TZK63" s="26"/>
      <c r="TZL63" s="26"/>
      <c r="TZM63" s="26"/>
      <c r="TZN63" s="26"/>
      <c r="TZO63" s="26"/>
      <c r="TZP63" s="26"/>
      <c r="TZQ63" s="26"/>
      <c r="TZR63" s="26"/>
      <c r="TZS63" s="26"/>
      <c r="TZT63" s="26"/>
      <c r="TZU63" s="26"/>
      <c r="TZV63" s="26"/>
      <c r="TZW63" s="26"/>
      <c r="TZX63" s="26"/>
      <c r="TZY63" s="26"/>
      <c r="TZZ63" s="26"/>
      <c r="UAA63" s="26"/>
      <c r="UAB63" s="26"/>
      <c r="UAC63" s="26"/>
      <c r="UAD63" s="26"/>
      <c r="UAE63" s="26"/>
      <c r="UAF63" s="26"/>
      <c r="UAG63" s="26"/>
      <c r="UAH63" s="26"/>
      <c r="UAI63" s="26"/>
      <c r="UAJ63" s="26"/>
      <c r="UAK63" s="26"/>
      <c r="UAL63" s="26"/>
      <c r="UAM63" s="26"/>
      <c r="UAN63" s="26"/>
      <c r="UAO63" s="26"/>
      <c r="UAP63" s="26"/>
      <c r="UAQ63" s="26"/>
      <c r="UAR63" s="26"/>
      <c r="UAS63" s="26"/>
      <c r="UAT63" s="26"/>
      <c r="UAU63" s="26"/>
      <c r="UAV63" s="26"/>
      <c r="UAW63" s="26"/>
      <c r="UAX63" s="26"/>
      <c r="UAY63" s="26"/>
      <c r="UAZ63" s="26"/>
      <c r="UBA63" s="26"/>
      <c r="UBB63" s="26"/>
      <c r="UBC63" s="26"/>
      <c r="UBD63" s="26"/>
      <c r="UBE63" s="26"/>
      <c r="UBF63" s="26"/>
      <c r="UBG63" s="26"/>
      <c r="UBH63" s="26"/>
      <c r="UBI63" s="26"/>
      <c r="UBJ63" s="26"/>
      <c r="UBK63" s="26"/>
      <c r="UBL63" s="26"/>
      <c r="UBM63" s="26"/>
      <c r="UBN63" s="26"/>
      <c r="UBO63" s="26"/>
      <c r="UBP63" s="26"/>
      <c r="UBQ63" s="26"/>
      <c r="UBR63" s="26"/>
      <c r="UBS63" s="26"/>
      <c r="UBT63" s="26"/>
      <c r="UBU63" s="26"/>
      <c r="UBV63" s="26"/>
      <c r="UBW63" s="26"/>
      <c r="UBX63" s="26"/>
      <c r="UBY63" s="26"/>
      <c r="UBZ63" s="26"/>
      <c r="UCA63" s="26"/>
      <c r="UCB63" s="26"/>
      <c r="UCC63" s="26"/>
      <c r="UCD63" s="26"/>
      <c r="UCE63" s="26"/>
      <c r="UCF63" s="26"/>
      <c r="UCG63" s="26"/>
      <c r="UCH63" s="26"/>
      <c r="UCI63" s="26"/>
      <c r="UCJ63" s="26"/>
      <c r="UCK63" s="26"/>
      <c r="UCL63" s="26"/>
      <c r="UCM63" s="26"/>
      <c r="UCN63" s="26"/>
      <c r="UCO63" s="26"/>
      <c r="UCP63" s="26"/>
      <c r="UCQ63" s="26"/>
      <c r="UCR63" s="26"/>
      <c r="UCS63" s="26"/>
      <c r="UCT63" s="26"/>
      <c r="UCU63" s="26"/>
      <c r="UCV63" s="26"/>
      <c r="UCW63" s="26"/>
      <c r="UCX63" s="26"/>
      <c r="UCY63" s="26"/>
      <c r="UCZ63" s="26"/>
      <c r="UDA63" s="26"/>
      <c r="UDB63" s="26"/>
      <c r="UDC63" s="26"/>
      <c r="UDD63" s="26"/>
      <c r="UDE63" s="26"/>
      <c r="UDF63" s="26"/>
      <c r="UDG63" s="26"/>
      <c r="UDH63" s="26"/>
      <c r="UDI63" s="26"/>
      <c r="UDJ63" s="26"/>
      <c r="UDK63" s="26"/>
      <c r="UDL63" s="26"/>
      <c r="UDM63" s="26"/>
      <c r="UDN63" s="26"/>
      <c r="UDO63" s="26"/>
      <c r="UDP63" s="26"/>
      <c r="UDQ63" s="26"/>
      <c r="UDR63" s="26"/>
      <c r="UDS63" s="26"/>
      <c r="UDT63" s="26"/>
      <c r="UDU63" s="26"/>
      <c r="UDV63" s="26"/>
      <c r="UDW63" s="26"/>
      <c r="UDX63" s="26"/>
      <c r="UDY63" s="26"/>
      <c r="UDZ63" s="26"/>
      <c r="UEA63" s="26"/>
      <c r="UEB63" s="26"/>
      <c r="UEC63" s="26"/>
      <c r="UED63" s="26"/>
      <c r="UEE63" s="26"/>
      <c r="UEF63" s="26"/>
      <c r="UEG63" s="26"/>
      <c r="UEH63" s="26"/>
      <c r="UEI63" s="26"/>
      <c r="UEJ63" s="26"/>
      <c r="UEK63" s="26"/>
      <c r="UEL63" s="26"/>
      <c r="UEM63" s="26"/>
      <c r="UEN63" s="26"/>
      <c r="UEO63" s="26"/>
      <c r="UEP63" s="26"/>
      <c r="UEQ63" s="26"/>
      <c r="UER63" s="26"/>
      <c r="UES63" s="26"/>
      <c r="UET63" s="26"/>
      <c r="UEU63" s="26"/>
      <c r="UEV63" s="26"/>
      <c r="UEW63" s="26"/>
      <c r="UEX63" s="26"/>
      <c r="UEY63" s="26"/>
      <c r="UEZ63" s="26"/>
      <c r="UFA63" s="26"/>
      <c r="UFB63" s="26"/>
      <c r="UFC63" s="26"/>
      <c r="UFD63" s="26"/>
      <c r="UFE63" s="26"/>
      <c r="UFF63" s="26"/>
      <c r="UFG63" s="26"/>
      <c r="UFH63" s="26"/>
      <c r="UFI63" s="26"/>
      <c r="UFJ63" s="26"/>
      <c r="UFK63" s="26"/>
      <c r="UFL63" s="26"/>
      <c r="UFM63" s="26"/>
      <c r="UFN63" s="26"/>
      <c r="UFO63" s="26"/>
      <c r="UFP63" s="26"/>
      <c r="UFQ63" s="26"/>
      <c r="UFR63" s="26"/>
      <c r="UFS63" s="26"/>
      <c r="UFT63" s="26"/>
      <c r="UFU63" s="26"/>
      <c r="UFV63" s="26"/>
      <c r="UFW63" s="26"/>
      <c r="UFX63" s="26"/>
      <c r="UFY63" s="26"/>
      <c r="UFZ63" s="26"/>
      <c r="UGA63" s="26"/>
      <c r="UGB63" s="26"/>
      <c r="UGC63" s="26"/>
      <c r="UGD63" s="26"/>
      <c r="UGE63" s="26"/>
      <c r="UGF63" s="26"/>
      <c r="UGG63" s="26"/>
      <c r="UGH63" s="26"/>
      <c r="UGI63" s="26"/>
      <c r="UGJ63" s="26"/>
      <c r="UGK63" s="26"/>
      <c r="UGL63" s="26"/>
      <c r="UGM63" s="26"/>
      <c r="UGN63" s="26"/>
      <c r="UGO63" s="26"/>
      <c r="UGP63" s="26"/>
      <c r="UGQ63" s="26"/>
      <c r="UGR63" s="26"/>
      <c r="UGS63" s="26"/>
      <c r="UGT63" s="26"/>
      <c r="UGU63" s="26"/>
      <c r="UGV63" s="26"/>
      <c r="UGW63" s="26"/>
      <c r="UGX63" s="26"/>
      <c r="UGY63" s="26"/>
      <c r="UGZ63" s="26"/>
      <c r="UHA63" s="26"/>
      <c r="UHB63" s="26"/>
      <c r="UHC63" s="26"/>
      <c r="UHD63" s="26"/>
      <c r="UHE63" s="26"/>
      <c r="UHF63" s="26"/>
      <c r="UHG63" s="26"/>
      <c r="UHH63" s="26"/>
      <c r="UHI63" s="26"/>
      <c r="UHJ63" s="26"/>
      <c r="UHK63" s="26"/>
      <c r="UHL63" s="26"/>
      <c r="UHM63" s="26"/>
      <c r="UHN63" s="26"/>
      <c r="UHO63" s="26"/>
      <c r="UHP63" s="26"/>
      <c r="UHQ63" s="26"/>
      <c r="UHR63" s="26"/>
      <c r="UHS63" s="26"/>
      <c r="UHT63" s="26"/>
      <c r="UHU63" s="26"/>
      <c r="UHV63" s="26"/>
      <c r="UHW63" s="26"/>
      <c r="UHX63" s="26"/>
      <c r="UHY63" s="26"/>
      <c r="UHZ63" s="26"/>
      <c r="UIA63" s="26"/>
      <c r="UIB63" s="26"/>
      <c r="UIC63" s="26"/>
      <c r="UID63" s="26"/>
      <c r="UIE63" s="26"/>
      <c r="UIF63" s="26"/>
      <c r="UIG63" s="26"/>
      <c r="UIH63" s="26"/>
      <c r="UII63" s="26"/>
      <c r="UIJ63" s="26"/>
      <c r="UIK63" s="26"/>
      <c r="UIL63" s="26"/>
      <c r="UIM63" s="26"/>
      <c r="UIN63" s="26"/>
      <c r="UIO63" s="26"/>
      <c r="UIP63" s="26"/>
      <c r="UIQ63" s="26"/>
      <c r="UIR63" s="26"/>
      <c r="UIS63" s="26"/>
      <c r="UIT63" s="26"/>
      <c r="UIU63" s="26"/>
      <c r="UIV63" s="26"/>
      <c r="UIW63" s="26"/>
      <c r="UIX63" s="26"/>
      <c r="UIY63" s="26"/>
      <c r="UIZ63" s="26"/>
      <c r="UJA63" s="26"/>
      <c r="UJB63" s="26"/>
      <c r="UJC63" s="26"/>
      <c r="UJD63" s="26"/>
      <c r="UJE63" s="26"/>
      <c r="UJF63" s="26"/>
      <c r="UJG63" s="26"/>
      <c r="UJH63" s="26"/>
      <c r="UJI63" s="26"/>
      <c r="UJJ63" s="26"/>
      <c r="UJK63" s="26"/>
      <c r="UJL63" s="26"/>
      <c r="UJM63" s="26"/>
      <c r="UJN63" s="26"/>
      <c r="UJO63" s="26"/>
      <c r="UJP63" s="26"/>
      <c r="UJQ63" s="26"/>
      <c r="UJR63" s="26"/>
      <c r="UJS63" s="26"/>
      <c r="UJT63" s="26"/>
      <c r="UJU63" s="26"/>
      <c r="UJV63" s="26"/>
      <c r="UJW63" s="26"/>
      <c r="UJX63" s="26"/>
      <c r="UJY63" s="26"/>
      <c r="UJZ63" s="26"/>
      <c r="UKA63" s="26"/>
      <c r="UKB63" s="26"/>
      <c r="UKC63" s="26"/>
      <c r="UKD63" s="26"/>
      <c r="UKE63" s="26"/>
      <c r="UKF63" s="26"/>
      <c r="UKG63" s="26"/>
      <c r="UKH63" s="26"/>
      <c r="UKI63" s="26"/>
      <c r="UKJ63" s="26"/>
      <c r="UKK63" s="26"/>
      <c r="UKL63" s="26"/>
      <c r="UKM63" s="26"/>
      <c r="UKN63" s="26"/>
      <c r="UKO63" s="26"/>
      <c r="UKP63" s="26"/>
      <c r="UKQ63" s="26"/>
      <c r="UKR63" s="26"/>
      <c r="UKS63" s="26"/>
      <c r="UKT63" s="26"/>
      <c r="UKU63" s="26"/>
      <c r="UKV63" s="26"/>
      <c r="UKW63" s="26"/>
      <c r="UKX63" s="26"/>
      <c r="UKY63" s="26"/>
      <c r="UKZ63" s="26"/>
      <c r="ULA63" s="26"/>
      <c r="ULB63" s="26"/>
      <c r="ULC63" s="26"/>
      <c r="ULD63" s="26"/>
      <c r="ULE63" s="26"/>
      <c r="ULF63" s="26"/>
      <c r="ULG63" s="26"/>
      <c r="ULH63" s="26"/>
      <c r="ULI63" s="26"/>
      <c r="ULJ63" s="26"/>
      <c r="ULK63" s="26"/>
      <c r="ULL63" s="26"/>
      <c r="ULM63" s="26"/>
      <c r="ULN63" s="26"/>
      <c r="ULO63" s="26"/>
      <c r="ULP63" s="26"/>
      <c r="ULQ63" s="26"/>
      <c r="ULR63" s="26"/>
      <c r="ULS63" s="26"/>
      <c r="ULT63" s="26"/>
      <c r="ULU63" s="26"/>
      <c r="ULV63" s="26"/>
      <c r="ULW63" s="26"/>
      <c r="ULX63" s="26"/>
      <c r="ULY63" s="26"/>
      <c r="ULZ63" s="26"/>
      <c r="UMA63" s="26"/>
      <c r="UMB63" s="26"/>
      <c r="UMC63" s="26"/>
      <c r="UMD63" s="26"/>
      <c r="UME63" s="26"/>
      <c r="UMF63" s="26"/>
      <c r="UMG63" s="26"/>
      <c r="UMH63" s="26"/>
      <c r="UMI63" s="26"/>
      <c r="UMJ63" s="26"/>
      <c r="UMK63" s="26"/>
      <c r="UML63" s="26"/>
      <c r="UMM63" s="26"/>
      <c r="UMN63" s="26"/>
      <c r="UMO63" s="26"/>
      <c r="UMP63" s="26"/>
      <c r="UMQ63" s="26"/>
      <c r="UMR63" s="26"/>
      <c r="UMS63" s="26"/>
      <c r="UMT63" s="26"/>
      <c r="UMU63" s="26"/>
      <c r="UMV63" s="26"/>
      <c r="UMW63" s="26"/>
      <c r="UMX63" s="26"/>
      <c r="UMY63" s="26"/>
      <c r="UMZ63" s="26"/>
      <c r="UNA63" s="26"/>
      <c r="UNB63" s="26"/>
      <c r="UNC63" s="26"/>
      <c r="UND63" s="26"/>
      <c r="UNE63" s="26"/>
      <c r="UNF63" s="26"/>
      <c r="UNG63" s="26"/>
      <c r="UNH63" s="26"/>
      <c r="UNI63" s="26"/>
      <c r="UNJ63" s="26"/>
      <c r="UNK63" s="26"/>
      <c r="UNL63" s="26"/>
      <c r="UNM63" s="26"/>
      <c r="UNN63" s="26"/>
      <c r="UNO63" s="26"/>
      <c r="UNP63" s="26"/>
      <c r="UNQ63" s="26"/>
      <c r="UNR63" s="26"/>
      <c r="UNS63" s="26"/>
      <c r="UNT63" s="26"/>
      <c r="UNU63" s="26"/>
      <c r="UNV63" s="26"/>
      <c r="UNW63" s="26"/>
      <c r="UNX63" s="26"/>
      <c r="UNY63" s="26"/>
      <c r="UNZ63" s="26"/>
      <c r="UOA63" s="26"/>
      <c r="UOB63" s="26"/>
      <c r="UOC63" s="26"/>
      <c r="UOD63" s="26"/>
      <c r="UOE63" s="26"/>
      <c r="UOF63" s="26"/>
      <c r="UOG63" s="26"/>
      <c r="UOH63" s="26"/>
      <c r="UOI63" s="26"/>
      <c r="UOJ63" s="26"/>
      <c r="UOK63" s="26"/>
      <c r="UOL63" s="26"/>
      <c r="UOM63" s="26"/>
      <c r="UON63" s="26"/>
      <c r="UOO63" s="26"/>
      <c r="UOP63" s="26"/>
      <c r="UOQ63" s="26"/>
      <c r="UOR63" s="26"/>
      <c r="UOS63" s="26"/>
      <c r="UOT63" s="26"/>
      <c r="UOU63" s="26"/>
      <c r="UOV63" s="26"/>
      <c r="UOW63" s="26"/>
      <c r="UOX63" s="26"/>
      <c r="UOY63" s="26"/>
      <c r="UOZ63" s="26"/>
      <c r="UPA63" s="26"/>
      <c r="UPB63" s="26"/>
      <c r="UPC63" s="26"/>
      <c r="UPD63" s="26"/>
      <c r="UPE63" s="26"/>
      <c r="UPF63" s="26"/>
      <c r="UPG63" s="26"/>
      <c r="UPH63" s="26"/>
      <c r="UPI63" s="26"/>
      <c r="UPJ63" s="26"/>
      <c r="UPK63" s="26"/>
      <c r="UPL63" s="26"/>
      <c r="UPM63" s="26"/>
      <c r="UPN63" s="26"/>
      <c r="UPO63" s="26"/>
      <c r="UPP63" s="26"/>
      <c r="UPQ63" s="26"/>
      <c r="UPR63" s="26"/>
      <c r="UPS63" s="26"/>
      <c r="UPT63" s="26"/>
      <c r="UPU63" s="26"/>
      <c r="UPV63" s="26"/>
      <c r="UPW63" s="26"/>
      <c r="UPX63" s="26"/>
      <c r="UPY63" s="26"/>
      <c r="UPZ63" s="26"/>
      <c r="UQA63" s="26"/>
      <c r="UQB63" s="26"/>
      <c r="UQC63" s="26"/>
      <c r="UQD63" s="26"/>
      <c r="UQE63" s="26"/>
      <c r="UQF63" s="26"/>
      <c r="UQG63" s="26"/>
      <c r="UQH63" s="26"/>
      <c r="UQI63" s="26"/>
      <c r="UQJ63" s="26"/>
      <c r="UQK63" s="26"/>
      <c r="UQL63" s="26"/>
      <c r="UQM63" s="26"/>
      <c r="UQN63" s="26"/>
      <c r="UQO63" s="26"/>
      <c r="UQP63" s="26"/>
      <c r="UQQ63" s="26"/>
      <c r="UQR63" s="26"/>
      <c r="UQS63" s="26"/>
      <c r="UQT63" s="26"/>
      <c r="UQU63" s="26"/>
      <c r="UQV63" s="26"/>
      <c r="UQW63" s="26"/>
      <c r="UQX63" s="26"/>
      <c r="UQY63" s="26"/>
      <c r="UQZ63" s="26"/>
      <c r="URA63" s="26"/>
      <c r="URB63" s="26"/>
      <c r="URC63" s="26"/>
      <c r="URD63" s="26"/>
      <c r="URE63" s="26"/>
      <c r="URF63" s="26"/>
      <c r="URG63" s="26"/>
      <c r="URH63" s="26"/>
      <c r="URI63" s="26"/>
      <c r="URJ63" s="26"/>
      <c r="URK63" s="26"/>
      <c r="URL63" s="26"/>
      <c r="URM63" s="26"/>
      <c r="URN63" s="26"/>
      <c r="URO63" s="26"/>
      <c r="URP63" s="26"/>
      <c r="URQ63" s="26"/>
      <c r="URR63" s="26"/>
      <c r="URS63" s="26"/>
      <c r="URT63" s="26"/>
      <c r="URU63" s="26"/>
      <c r="URV63" s="26"/>
      <c r="URW63" s="26"/>
      <c r="URX63" s="26"/>
      <c r="URY63" s="26"/>
      <c r="URZ63" s="26"/>
      <c r="USA63" s="26"/>
      <c r="USB63" s="26"/>
      <c r="USC63" s="26"/>
      <c r="USD63" s="26"/>
      <c r="USE63" s="26"/>
      <c r="USF63" s="26"/>
      <c r="USG63" s="26"/>
      <c r="USH63" s="26"/>
      <c r="USI63" s="26"/>
      <c r="USJ63" s="26"/>
      <c r="USK63" s="26"/>
      <c r="USL63" s="26"/>
      <c r="USM63" s="26"/>
      <c r="USN63" s="26"/>
      <c r="USO63" s="26"/>
      <c r="USP63" s="26"/>
      <c r="USQ63" s="26"/>
      <c r="USR63" s="26"/>
      <c r="USS63" s="26"/>
      <c r="UST63" s="26"/>
      <c r="USU63" s="26"/>
      <c r="USV63" s="26"/>
      <c r="USW63" s="26"/>
      <c r="USX63" s="26"/>
      <c r="USY63" s="26"/>
      <c r="USZ63" s="26"/>
      <c r="UTA63" s="26"/>
      <c r="UTB63" s="26"/>
      <c r="UTC63" s="26"/>
      <c r="UTD63" s="26"/>
      <c r="UTE63" s="26"/>
      <c r="UTF63" s="26"/>
      <c r="UTG63" s="26"/>
      <c r="UTH63" s="26"/>
      <c r="UTI63" s="26"/>
      <c r="UTJ63" s="26"/>
      <c r="UTK63" s="26"/>
      <c r="UTL63" s="26"/>
      <c r="UTM63" s="26"/>
      <c r="UTN63" s="26"/>
      <c r="UTO63" s="26"/>
      <c r="UTP63" s="26"/>
      <c r="UTQ63" s="26"/>
      <c r="UTR63" s="26"/>
      <c r="UTS63" s="26"/>
      <c r="UTT63" s="26"/>
      <c r="UTU63" s="26"/>
      <c r="UTV63" s="26"/>
      <c r="UTW63" s="26"/>
      <c r="UTX63" s="26"/>
      <c r="UTY63" s="26"/>
      <c r="UTZ63" s="26"/>
      <c r="UUA63" s="26"/>
      <c r="UUB63" s="26"/>
      <c r="UUC63" s="26"/>
      <c r="UUD63" s="26"/>
      <c r="UUE63" s="26"/>
      <c r="UUF63" s="26"/>
      <c r="UUG63" s="26"/>
      <c r="UUH63" s="26"/>
      <c r="UUI63" s="26"/>
      <c r="UUJ63" s="26"/>
      <c r="UUK63" s="26"/>
      <c r="UUL63" s="26"/>
      <c r="UUM63" s="26"/>
      <c r="UUN63" s="26"/>
      <c r="UUO63" s="26"/>
      <c r="UUP63" s="26"/>
      <c r="UUQ63" s="26"/>
      <c r="UUR63" s="26"/>
      <c r="UUS63" s="26"/>
      <c r="UUT63" s="26"/>
      <c r="UUU63" s="26"/>
      <c r="UUV63" s="26"/>
      <c r="UUW63" s="26"/>
      <c r="UUX63" s="26"/>
      <c r="UUY63" s="26"/>
      <c r="UUZ63" s="26"/>
      <c r="UVA63" s="26"/>
      <c r="UVB63" s="26"/>
      <c r="UVC63" s="26"/>
      <c r="UVD63" s="26"/>
      <c r="UVE63" s="26"/>
      <c r="UVF63" s="26"/>
      <c r="UVG63" s="26"/>
      <c r="UVH63" s="26"/>
      <c r="UVI63" s="26"/>
      <c r="UVJ63" s="26"/>
      <c r="UVK63" s="26"/>
      <c r="UVL63" s="26"/>
      <c r="UVM63" s="26"/>
      <c r="UVN63" s="26"/>
      <c r="UVO63" s="26"/>
      <c r="UVP63" s="26"/>
      <c r="UVQ63" s="26"/>
      <c r="UVR63" s="26"/>
      <c r="UVS63" s="26"/>
      <c r="UVT63" s="26"/>
      <c r="UVU63" s="26"/>
      <c r="UVV63" s="26"/>
      <c r="UVW63" s="26"/>
      <c r="UVX63" s="26"/>
      <c r="UVY63" s="26"/>
      <c r="UVZ63" s="26"/>
      <c r="UWA63" s="26"/>
      <c r="UWB63" s="26"/>
      <c r="UWC63" s="26"/>
      <c r="UWD63" s="26"/>
      <c r="UWE63" s="26"/>
      <c r="UWF63" s="26"/>
      <c r="UWG63" s="26"/>
      <c r="UWH63" s="26"/>
      <c r="UWI63" s="26"/>
      <c r="UWJ63" s="26"/>
      <c r="UWK63" s="26"/>
      <c r="UWL63" s="26"/>
      <c r="UWM63" s="26"/>
      <c r="UWN63" s="26"/>
      <c r="UWO63" s="26"/>
      <c r="UWP63" s="26"/>
      <c r="UWQ63" s="26"/>
      <c r="UWR63" s="26"/>
      <c r="UWS63" s="26"/>
      <c r="UWT63" s="26"/>
      <c r="UWU63" s="26"/>
      <c r="UWV63" s="26"/>
      <c r="UWW63" s="26"/>
      <c r="UWX63" s="26"/>
      <c r="UWY63" s="26"/>
      <c r="UWZ63" s="26"/>
      <c r="UXA63" s="26"/>
      <c r="UXB63" s="26"/>
      <c r="UXC63" s="26"/>
      <c r="UXD63" s="26"/>
      <c r="UXE63" s="26"/>
      <c r="UXF63" s="26"/>
      <c r="UXG63" s="26"/>
      <c r="UXH63" s="26"/>
      <c r="UXI63" s="26"/>
      <c r="UXJ63" s="26"/>
      <c r="UXK63" s="26"/>
      <c r="UXL63" s="26"/>
      <c r="UXM63" s="26"/>
      <c r="UXN63" s="26"/>
      <c r="UXO63" s="26"/>
      <c r="UXP63" s="26"/>
      <c r="UXQ63" s="26"/>
      <c r="UXR63" s="26"/>
      <c r="UXS63" s="26"/>
      <c r="UXT63" s="26"/>
      <c r="UXU63" s="26"/>
      <c r="UXV63" s="26"/>
      <c r="UXW63" s="26"/>
      <c r="UXX63" s="26"/>
      <c r="UXY63" s="26"/>
      <c r="UXZ63" s="26"/>
      <c r="UYA63" s="26"/>
      <c r="UYB63" s="26"/>
      <c r="UYC63" s="26"/>
      <c r="UYD63" s="26"/>
      <c r="UYE63" s="26"/>
      <c r="UYF63" s="26"/>
      <c r="UYG63" s="26"/>
      <c r="UYH63" s="26"/>
      <c r="UYI63" s="26"/>
      <c r="UYJ63" s="26"/>
      <c r="UYK63" s="26"/>
      <c r="UYL63" s="26"/>
      <c r="UYM63" s="26"/>
      <c r="UYN63" s="26"/>
      <c r="UYO63" s="26"/>
      <c r="UYP63" s="26"/>
      <c r="UYQ63" s="26"/>
      <c r="UYR63" s="26"/>
      <c r="UYS63" s="26"/>
      <c r="UYT63" s="26"/>
      <c r="UYU63" s="26"/>
      <c r="UYV63" s="26"/>
      <c r="UYW63" s="26"/>
      <c r="UYX63" s="26"/>
      <c r="UYY63" s="26"/>
      <c r="UYZ63" s="26"/>
      <c r="UZA63" s="26"/>
      <c r="UZB63" s="26"/>
      <c r="UZC63" s="26"/>
      <c r="UZD63" s="26"/>
      <c r="UZE63" s="26"/>
      <c r="UZF63" s="26"/>
      <c r="UZG63" s="26"/>
      <c r="UZH63" s="26"/>
      <c r="UZI63" s="26"/>
      <c r="UZJ63" s="26"/>
      <c r="UZK63" s="26"/>
      <c r="UZL63" s="26"/>
      <c r="UZM63" s="26"/>
      <c r="UZN63" s="26"/>
      <c r="UZO63" s="26"/>
      <c r="UZP63" s="26"/>
      <c r="UZQ63" s="26"/>
      <c r="UZR63" s="26"/>
      <c r="UZS63" s="26"/>
      <c r="UZT63" s="26"/>
      <c r="UZU63" s="26"/>
      <c r="UZV63" s="26"/>
      <c r="UZW63" s="26"/>
      <c r="UZX63" s="26"/>
      <c r="UZY63" s="26"/>
      <c r="UZZ63" s="26"/>
      <c r="VAA63" s="26"/>
      <c r="VAB63" s="26"/>
      <c r="VAC63" s="26"/>
      <c r="VAD63" s="26"/>
      <c r="VAE63" s="26"/>
      <c r="VAF63" s="26"/>
      <c r="VAG63" s="26"/>
      <c r="VAH63" s="26"/>
      <c r="VAI63" s="26"/>
      <c r="VAJ63" s="26"/>
      <c r="VAK63" s="26"/>
      <c r="VAL63" s="26"/>
      <c r="VAM63" s="26"/>
      <c r="VAN63" s="26"/>
      <c r="VAO63" s="26"/>
      <c r="VAP63" s="26"/>
      <c r="VAQ63" s="26"/>
      <c r="VAR63" s="26"/>
      <c r="VAS63" s="26"/>
      <c r="VAT63" s="26"/>
      <c r="VAU63" s="26"/>
      <c r="VAV63" s="26"/>
      <c r="VAW63" s="26"/>
      <c r="VAX63" s="26"/>
      <c r="VAY63" s="26"/>
      <c r="VAZ63" s="26"/>
      <c r="VBA63" s="26"/>
      <c r="VBB63" s="26"/>
      <c r="VBC63" s="26"/>
      <c r="VBD63" s="26"/>
      <c r="VBE63" s="26"/>
      <c r="VBF63" s="26"/>
      <c r="VBG63" s="26"/>
      <c r="VBH63" s="26"/>
      <c r="VBI63" s="26"/>
      <c r="VBJ63" s="26"/>
      <c r="VBK63" s="26"/>
      <c r="VBL63" s="26"/>
      <c r="VBM63" s="26"/>
      <c r="VBN63" s="26"/>
      <c r="VBO63" s="26"/>
      <c r="VBP63" s="26"/>
      <c r="VBQ63" s="26"/>
      <c r="VBR63" s="26"/>
      <c r="VBS63" s="26"/>
      <c r="VBT63" s="26"/>
      <c r="VBU63" s="26"/>
      <c r="VBV63" s="26"/>
      <c r="VBW63" s="26"/>
      <c r="VBX63" s="26"/>
      <c r="VBY63" s="26"/>
      <c r="VBZ63" s="26"/>
      <c r="VCA63" s="26"/>
      <c r="VCB63" s="26"/>
      <c r="VCC63" s="26"/>
      <c r="VCD63" s="26"/>
      <c r="VCE63" s="26"/>
      <c r="VCF63" s="26"/>
      <c r="VCG63" s="26"/>
      <c r="VCH63" s="26"/>
      <c r="VCI63" s="26"/>
      <c r="VCJ63" s="26"/>
      <c r="VCK63" s="26"/>
      <c r="VCL63" s="26"/>
      <c r="VCM63" s="26"/>
      <c r="VCN63" s="26"/>
      <c r="VCO63" s="26"/>
      <c r="VCP63" s="26"/>
      <c r="VCQ63" s="26"/>
      <c r="VCR63" s="26"/>
      <c r="VCS63" s="26"/>
      <c r="VCT63" s="26"/>
      <c r="VCU63" s="26"/>
      <c r="VCV63" s="26"/>
      <c r="VCW63" s="26"/>
      <c r="VCX63" s="26"/>
      <c r="VCY63" s="26"/>
      <c r="VCZ63" s="26"/>
      <c r="VDA63" s="26"/>
      <c r="VDB63" s="26"/>
      <c r="VDC63" s="26"/>
      <c r="VDD63" s="26"/>
      <c r="VDE63" s="26"/>
      <c r="VDF63" s="26"/>
      <c r="VDG63" s="26"/>
      <c r="VDH63" s="26"/>
      <c r="VDI63" s="26"/>
      <c r="VDJ63" s="26"/>
      <c r="VDK63" s="26"/>
      <c r="VDL63" s="26"/>
      <c r="VDM63" s="26"/>
      <c r="VDN63" s="26"/>
      <c r="VDO63" s="26"/>
      <c r="VDP63" s="26"/>
      <c r="VDQ63" s="26"/>
      <c r="VDR63" s="26"/>
      <c r="VDS63" s="26"/>
      <c r="VDT63" s="26"/>
      <c r="VDU63" s="26"/>
      <c r="VDV63" s="26"/>
      <c r="VDW63" s="26"/>
      <c r="VDX63" s="26"/>
      <c r="VDY63" s="26"/>
      <c r="VDZ63" s="26"/>
      <c r="VEA63" s="26"/>
      <c r="VEB63" s="26"/>
      <c r="VEC63" s="26"/>
      <c r="VED63" s="26"/>
      <c r="VEE63" s="26"/>
      <c r="VEF63" s="26"/>
      <c r="VEG63" s="26"/>
      <c r="VEH63" s="26"/>
      <c r="VEI63" s="26"/>
      <c r="VEJ63" s="26"/>
      <c r="VEK63" s="26"/>
      <c r="VEL63" s="26"/>
      <c r="VEM63" s="26"/>
      <c r="VEN63" s="26"/>
      <c r="VEO63" s="26"/>
      <c r="VEP63" s="26"/>
      <c r="VEQ63" s="26"/>
      <c r="VER63" s="26"/>
      <c r="VES63" s="26"/>
      <c r="VET63" s="26"/>
      <c r="VEU63" s="26"/>
      <c r="VEV63" s="26"/>
      <c r="VEW63" s="26"/>
      <c r="VEX63" s="26"/>
      <c r="VEY63" s="26"/>
      <c r="VEZ63" s="26"/>
      <c r="VFA63" s="26"/>
      <c r="VFB63" s="26"/>
      <c r="VFC63" s="26"/>
      <c r="VFD63" s="26"/>
      <c r="VFE63" s="26"/>
      <c r="VFF63" s="26"/>
      <c r="VFG63" s="26"/>
      <c r="VFH63" s="26"/>
      <c r="VFI63" s="26"/>
      <c r="VFJ63" s="26"/>
      <c r="VFK63" s="26"/>
      <c r="VFL63" s="26"/>
      <c r="VFM63" s="26"/>
      <c r="VFN63" s="26"/>
      <c r="VFO63" s="26"/>
      <c r="VFP63" s="26"/>
      <c r="VFQ63" s="26"/>
      <c r="VFR63" s="26"/>
      <c r="VFS63" s="26"/>
      <c r="VFT63" s="26"/>
      <c r="VFU63" s="26"/>
      <c r="VFV63" s="26"/>
      <c r="VFW63" s="26"/>
      <c r="VFX63" s="26"/>
      <c r="VFY63" s="26"/>
      <c r="VFZ63" s="26"/>
      <c r="VGA63" s="26"/>
      <c r="VGB63" s="26"/>
      <c r="VGC63" s="26"/>
      <c r="VGD63" s="26"/>
      <c r="VGE63" s="26"/>
      <c r="VGF63" s="26"/>
      <c r="VGG63" s="26"/>
      <c r="VGH63" s="26"/>
      <c r="VGI63" s="26"/>
      <c r="VGJ63" s="26"/>
      <c r="VGK63" s="26"/>
      <c r="VGL63" s="26"/>
      <c r="VGM63" s="26"/>
      <c r="VGN63" s="26"/>
      <c r="VGO63" s="26"/>
      <c r="VGP63" s="26"/>
      <c r="VGQ63" s="26"/>
      <c r="VGR63" s="26"/>
      <c r="VGS63" s="26"/>
      <c r="VGT63" s="26"/>
      <c r="VGU63" s="26"/>
      <c r="VGV63" s="26"/>
      <c r="VGW63" s="26"/>
      <c r="VGX63" s="26"/>
      <c r="VGY63" s="26"/>
      <c r="VGZ63" s="26"/>
      <c r="VHA63" s="26"/>
      <c r="VHB63" s="26"/>
      <c r="VHC63" s="26"/>
      <c r="VHD63" s="26"/>
      <c r="VHE63" s="26"/>
      <c r="VHF63" s="26"/>
      <c r="VHG63" s="26"/>
      <c r="VHH63" s="26"/>
      <c r="VHI63" s="26"/>
      <c r="VHJ63" s="26"/>
      <c r="VHK63" s="26"/>
      <c r="VHL63" s="26"/>
      <c r="VHM63" s="26"/>
      <c r="VHN63" s="26"/>
      <c r="VHO63" s="26"/>
      <c r="VHP63" s="26"/>
      <c r="VHQ63" s="26"/>
      <c r="VHR63" s="26"/>
      <c r="VHS63" s="26"/>
      <c r="VHT63" s="26"/>
      <c r="VHU63" s="26"/>
      <c r="VHV63" s="26"/>
      <c r="VHW63" s="26"/>
      <c r="VHX63" s="26"/>
      <c r="VHY63" s="26"/>
      <c r="VHZ63" s="26"/>
      <c r="VIA63" s="26"/>
      <c r="VIB63" s="26"/>
      <c r="VIC63" s="26"/>
      <c r="VID63" s="26"/>
      <c r="VIE63" s="26"/>
      <c r="VIF63" s="26"/>
      <c r="VIG63" s="26"/>
      <c r="VIH63" s="26"/>
      <c r="VII63" s="26"/>
      <c r="VIJ63" s="26"/>
      <c r="VIK63" s="26"/>
      <c r="VIL63" s="26"/>
      <c r="VIM63" s="26"/>
      <c r="VIN63" s="26"/>
      <c r="VIO63" s="26"/>
      <c r="VIP63" s="26"/>
      <c r="VIQ63" s="26"/>
      <c r="VIR63" s="26"/>
      <c r="VIS63" s="26"/>
      <c r="VIT63" s="26"/>
      <c r="VIU63" s="26"/>
      <c r="VIV63" s="26"/>
      <c r="VIW63" s="26"/>
      <c r="VIX63" s="26"/>
      <c r="VIY63" s="26"/>
      <c r="VIZ63" s="26"/>
      <c r="VJA63" s="26"/>
      <c r="VJB63" s="26"/>
      <c r="VJC63" s="26"/>
      <c r="VJD63" s="26"/>
      <c r="VJE63" s="26"/>
      <c r="VJF63" s="26"/>
      <c r="VJG63" s="26"/>
      <c r="VJH63" s="26"/>
      <c r="VJI63" s="26"/>
      <c r="VJJ63" s="26"/>
      <c r="VJK63" s="26"/>
      <c r="VJL63" s="26"/>
      <c r="VJM63" s="26"/>
      <c r="VJN63" s="26"/>
      <c r="VJO63" s="26"/>
      <c r="VJP63" s="26"/>
      <c r="VJQ63" s="26"/>
      <c r="VJR63" s="26"/>
      <c r="VJS63" s="26"/>
      <c r="VJT63" s="26"/>
      <c r="VJU63" s="26"/>
      <c r="VJV63" s="26"/>
      <c r="VJW63" s="26"/>
      <c r="VJX63" s="26"/>
      <c r="VJY63" s="26"/>
      <c r="VJZ63" s="26"/>
      <c r="VKA63" s="26"/>
      <c r="VKB63" s="26"/>
      <c r="VKC63" s="26"/>
      <c r="VKD63" s="26"/>
      <c r="VKE63" s="26"/>
      <c r="VKF63" s="26"/>
      <c r="VKG63" s="26"/>
      <c r="VKH63" s="26"/>
      <c r="VKI63" s="26"/>
      <c r="VKJ63" s="26"/>
      <c r="VKK63" s="26"/>
      <c r="VKL63" s="26"/>
      <c r="VKM63" s="26"/>
      <c r="VKN63" s="26"/>
      <c r="VKO63" s="26"/>
      <c r="VKP63" s="26"/>
      <c r="VKQ63" s="26"/>
      <c r="VKR63" s="26"/>
      <c r="VKS63" s="26"/>
      <c r="VKT63" s="26"/>
      <c r="VKU63" s="26"/>
      <c r="VKV63" s="26"/>
      <c r="VKW63" s="26"/>
      <c r="VKX63" s="26"/>
      <c r="VKY63" s="26"/>
      <c r="VKZ63" s="26"/>
      <c r="VLA63" s="26"/>
      <c r="VLB63" s="26"/>
      <c r="VLC63" s="26"/>
      <c r="VLD63" s="26"/>
      <c r="VLE63" s="26"/>
      <c r="VLF63" s="26"/>
      <c r="VLG63" s="26"/>
      <c r="VLH63" s="26"/>
      <c r="VLI63" s="26"/>
      <c r="VLJ63" s="26"/>
      <c r="VLK63" s="26"/>
      <c r="VLL63" s="26"/>
      <c r="VLM63" s="26"/>
      <c r="VLN63" s="26"/>
      <c r="VLO63" s="26"/>
      <c r="VLP63" s="26"/>
      <c r="VLQ63" s="26"/>
      <c r="VLR63" s="26"/>
      <c r="VLS63" s="26"/>
      <c r="VLT63" s="26"/>
      <c r="VLU63" s="26"/>
      <c r="VLV63" s="26"/>
      <c r="VLW63" s="26"/>
      <c r="VLX63" s="26"/>
      <c r="VLY63" s="26"/>
      <c r="VLZ63" s="26"/>
      <c r="VMA63" s="26"/>
      <c r="VMB63" s="26"/>
      <c r="VMC63" s="26"/>
      <c r="VMD63" s="26"/>
      <c r="VME63" s="26"/>
      <c r="VMF63" s="26"/>
      <c r="VMG63" s="26"/>
      <c r="VMH63" s="26"/>
      <c r="VMI63" s="26"/>
      <c r="VMJ63" s="26"/>
      <c r="VMK63" s="26"/>
      <c r="VML63" s="26"/>
      <c r="VMM63" s="26"/>
      <c r="VMN63" s="26"/>
      <c r="VMO63" s="26"/>
      <c r="VMP63" s="26"/>
      <c r="VMQ63" s="26"/>
      <c r="VMR63" s="26"/>
      <c r="VMS63" s="26"/>
      <c r="VMT63" s="26"/>
      <c r="VMU63" s="26"/>
      <c r="VMV63" s="26"/>
      <c r="VMW63" s="26"/>
      <c r="VMX63" s="26"/>
      <c r="VMY63" s="26"/>
      <c r="VMZ63" s="26"/>
      <c r="VNA63" s="26"/>
      <c r="VNB63" s="26"/>
      <c r="VNC63" s="26"/>
      <c r="VND63" s="26"/>
      <c r="VNE63" s="26"/>
      <c r="VNF63" s="26"/>
      <c r="VNG63" s="26"/>
      <c r="VNH63" s="26"/>
      <c r="VNI63" s="26"/>
      <c r="VNJ63" s="26"/>
      <c r="VNK63" s="26"/>
      <c r="VNL63" s="26"/>
      <c r="VNM63" s="26"/>
      <c r="VNN63" s="26"/>
      <c r="VNO63" s="26"/>
      <c r="VNP63" s="26"/>
      <c r="VNQ63" s="26"/>
      <c r="VNR63" s="26"/>
      <c r="VNS63" s="26"/>
      <c r="VNT63" s="26"/>
      <c r="VNU63" s="26"/>
      <c r="VNV63" s="26"/>
      <c r="VNW63" s="26"/>
      <c r="VNX63" s="26"/>
      <c r="VNY63" s="26"/>
      <c r="VNZ63" s="26"/>
      <c r="VOA63" s="26"/>
      <c r="VOB63" s="26"/>
      <c r="VOC63" s="26"/>
      <c r="VOD63" s="26"/>
      <c r="VOE63" s="26"/>
      <c r="VOF63" s="26"/>
      <c r="VOG63" s="26"/>
      <c r="VOH63" s="26"/>
      <c r="VOI63" s="26"/>
      <c r="VOJ63" s="26"/>
      <c r="VOK63" s="26"/>
      <c r="VOL63" s="26"/>
      <c r="VOM63" s="26"/>
      <c r="VON63" s="26"/>
      <c r="VOO63" s="26"/>
      <c r="VOP63" s="26"/>
      <c r="VOQ63" s="26"/>
      <c r="VOR63" s="26"/>
      <c r="VOS63" s="26"/>
      <c r="VOT63" s="26"/>
      <c r="VOU63" s="26"/>
      <c r="VOV63" s="26"/>
      <c r="VOW63" s="26"/>
      <c r="VOX63" s="26"/>
      <c r="VOY63" s="26"/>
      <c r="VOZ63" s="26"/>
      <c r="VPA63" s="26"/>
      <c r="VPB63" s="26"/>
      <c r="VPC63" s="26"/>
      <c r="VPD63" s="26"/>
      <c r="VPE63" s="26"/>
      <c r="VPF63" s="26"/>
      <c r="VPG63" s="26"/>
      <c r="VPH63" s="26"/>
      <c r="VPI63" s="26"/>
      <c r="VPJ63" s="26"/>
      <c r="VPK63" s="26"/>
      <c r="VPL63" s="26"/>
      <c r="VPM63" s="26"/>
      <c r="VPN63" s="26"/>
      <c r="VPO63" s="26"/>
      <c r="VPP63" s="26"/>
      <c r="VPQ63" s="26"/>
      <c r="VPR63" s="26"/>
      <c r="VPS63" s="26"/>
      <c r="VPT63" s="26"/>
      <c r="VPU63" s="26"/>
      <c r="VPV63" s="26"/>
      <c r="VPW63" s="26"/>
      <c r="VPX63" s="26"/>
      <c r="VPY63" s="26"/>
      <c r="VPZ63" s="26"/>
      <c r="VQA63" s="26"/>
      <c r="VQB63" s="26"/>
      <c r="VQC63" s="26"/>
      <c r="VQD63" s="26"/>
      <c r="VQE63" s="26"/>
      <c r="VQF63" s="26"/>
      <c r="VQG63" s="26"/>
      <c r="VQH63" s="26"/>
      <c r="VQI63" s="26"/>
      <c r="VQJ63" s="26"/>
      <c r="VQK63" s="26"/>
      <c r="VQL63" s="26"/>
      <c r="VQM63" s="26"/>
      <c r="VQN63" s="26"/>
      <c r="VQO63" s="26"/>
      <c r="VQP63" s="26"/>
      <c r="VQQ63" s="26"/>
      <c r="VQR63" s="26"/>
      <c r="VQS63" s="26"/>
      <c r="VQT63" s="26"/>
      <c r="VQU63" s="26"/>
      <c r="VQV63" s="26"/>
      <c r="VQW63" s="26"/>
      <c r="VQX63" s="26"/>
      <c r="VQY63" s="26"/>
      <c r="VQZ63" s="26"/>
      <c r="VRA63" s="26"/>
      <c r="VRB63" s="26"/>
      <c r="VRC63" s="26"/>
      <c r="VRD63" s="26"/>
      <c r="VRE63" s="26"/>
      <c r="VRF63" s="26"/>
      <c r="VRG63" s="26"/>
      <c r="VRH63" s="26"/>
      <c r="VRI63" s="26"/>
      <c r="VRJ63" s="26"/>
      <c r="VRK63" s="26"/>
      <c r="VRL63" s="26"/>
      <c r="VRM63" s="26"/>
      <c r="VRN63" s="26"/>
      <c r="VRO63" s="26"/>
      <c r="VRP63" s="26"/>
      <c r="VRQ63" s="26"/>
      <c r="VRR63" s="26"/>
      <c r="VRS63" s="26"/>
      <c r="VRT63" s="26"/>
      <c r="VRU63" s="26"/>
      <c r="VRV63" s="26"/>
      <c r="VRW63" s="26"/>
      <c r="VRX63" s="26"/>
      <c r="VRY63" s="26"/>
      <c r="VRZ63" s="26"/>
      <c r="VSA63" s="26"/>
      <c r="VSB63" s="26"/>
      <c r="VSC63" s="26"/>
      <c r="VSD63" s="26"/>
      <c r="VSE63" s="26"/>
      <c r="VSF63" s="26"/>
      <c r="VSG63" s="26"/>
      <c r="VSH63" s="26"/>
      <c r="VSI63" s="26"/>
      <c r="VSJ63" s="26"/>
      <c r="VSK63" s="26"/>
      <c r="VSL63" s="26"/>
      <c r="VSM63" s="26"/>
      <c r="VSN63" s="26"/>
      <c r="VSO63" s="26"/>
      <c r="VSP63" s="26"/>
      <c r="VSQ63" s="26"/>
      <c r="VSR63" s="26"/>
      <c r="VSS63" s="26"/>
      <c r="VST63" s="26"/>
      <c r="VSU63" s="26"/>
      <c r="VSV63" s="26"/>
      <c r="VSW63" s="26"/>
      <c r="VSX63" s="26"/>
      <c r="VSY63" s="26"/>
      <c r="VSZ63" s="26"/>
      <c r="VTA63" s="26"/>
      <c r="VTB63" s="26"/>
      <c r="VTC63" s="26"/>
      <c r="VTD63" s="26"/>
      <c r="VTE63" s="26"/>
      <c r="VTF63" s="26"/>
      <c r="VTG63" s="26"/>
      <c r="VTH63" s="26"/>
      <c r="VTI63" s="26"/>
      <c r="VTJ63" s="26"/>
      <c r="VTK63" s="26"/>
      <c r="VTL63" s="26"/>
      <c r="VTM63" s="26"/>
      <c r="VTN63" s="26"/>
      <c r="VTO63" s="26"/>
      <c r="VTP63" s="26"/>
      <c r="VTQ63" s="26"/>
      <c r="VTR63" s="26"/>
      <c r="VTS63" s="26"/>
      <c r="VTT63" s="26"/>
      <c r="VTU63" s="26"/>
      <c r="VTV63" s="26"/>
      <c r="VTW63" s="26"/>
      <c r="VTX63" s="26"/>
      <c r="VTY63" s="26"/>
      <c r="VTZ63" s="26"/>
      <c r="VUA63" s="26"/>
      <c r="VUB63" s="26"/>
      <c r="VUC63" s="26"/>
      <c r="VUD63" s="26"/>
      <c r="VUE63" s="26"/>
      <c r="VUF63" s="26"/>
      <c r="VUG63" s="26"/>
      <c r="VUH63" s="26"/>
      <c r="VUI63" s="26"/>
      <c r="VUJ63" s="26"/>
      <c r="VUK63" s="26"/>
      <c r="VUL63" s="26"/>
      <c r="VUM63" s="26"/>
      <c r="VUN63" s="26"/>
      <c r="VUO63" s="26"/>
      <c r="VUP63" s="26"/>
      <c r="VUQ63" s="26"/>
      <c r="VUR63" s="26"/>
      <c r="VUS63" s="26"/>
      <c r="VUT63" s="26"/>
      <c r="VUU63" s="26"/>
      <c r="VUV63" s="26"/>
      <c r="VUW63" s="26"/>
      <c r="VUX63" s="26"/>
      <c r="VUY63" s="26"/>
      <c r="VUZ63" s="26"/>
      <c r="VVA63" s="26"/>
      <c r="VVB63" s="26"/>
      <c r="VVC63" s="26"/>
      <c r="VVD63" s="26"/>
      <c r="VVE63" s="26"/>
      <c r="VVF63" s="26"/>
      <c r="VVG63" s="26"/>
      <c r="VVH63" s="26"/>
      <c r="VVI63" s="26"/>
      <c r="VVJ63" s="26"/>
      <c r="VVK63" s="26"/>
      <c r="VVL63" s="26"/>
      <c r="VVM63" s="26"/>
      <c r="VVN63" s="26"/>
      <c r="VVO63" s="26"/>
      <c r="VVP63" s="26"/>
      <c r="VVQ63" s="26"/>
      <c r="VVR63" s="26"/>
      <c r="VVS63" s="26"/>
      <c r="VVT63" s="26"/>
      <c r="VVU63" s="26"/>
      <c r="VVV63" s="26"/>
      <c r="VVW63" s="26"/>
      <c r="VVX63" s="26"/>
      <c r="VVY63" s="26"/>
      <c r="VVZ63" s="26"/>
      <c r="VWA63" s="26"/>
      <c r="VWB63" s="26"/>
      <c r="VWC63" s="26"/>
      <c r="VWD63" s="26"/>
      <c r="VWE63" s="26"/>
      <c r="VWF63" s="26"/>
      <c r="VWG63" s="26"/>
      <c r="VWH63" s="26"/>
      <c r="VWI63" s="26"/>
      <c r="VWJ63" s="26"/>
      <c r="VWK63" s="26"/>
      <c r="VWL63" s="26"/>
      <c r="VWM63" s="26"/>
      <c r="VWN63" s="26"/>
      <c r="VWO63" s="26"/>
      <c r="VWP63" s="26"/>
      <c r="VWQ63" s="26"/>
      <c r="VWR63" s="26"/>
      <c r="VWS63" s="26"/>
      <c r="VWT63" s="26"/>
      <c r="VWU63" s="26"/>
      <c r="VWV63" s="26"/>
      <c r="VWW63" s="26"/>
      <c r="VWX63" s="26"/>
      <c r="VWY63" s="26"/>
      <c r="VWZ63" s="26"/>
      <c r="VXA63" s="26"/>
      <c r="VXB63" s="26"/>
      <c r="VXC63" s="26"/>
      <c r="VXD63" s="26"/>
      <c r="VXE63" s="26"/>
      <c r="VXF63" s="26"/>
      <c r="VXG63" s="26"/>
      <c r="VXH63" s="26"/>
      <c r="VXI63" s="26"/>
      <c r="VXJ63" s="26"/>
      <c r="VXK63" s="26"/>
      <c r="VXL63" s="26"/>
      <c r="VXM63" s="26"/>
      <c r="VXN63" s="26"/>
      <c r="VXO63" s="26"/>
      <c r="VXP63" s="26"/>
      <c r="VXQ63" s="26"/>
      <c r="VXR63" s="26"/>
      <c r="VXS63" s="26"/>
      <c r="VXT63" s="26"/>
      <c r="VXU63" s="26"/>
      <c r="VXV63" s="26"/>
      <c r="VXW63" s="26"/>
      <c r="VXX63" s="26"/>
      <c r="VXY63" s="26"/>
      <c r="VXZ63" s="26"/>
      <c r="VYA63" s="26"/>
      <c r="VYB63" s="26"/>
      <c r="VYC63" s="26"/>
      <c r="VYD63" s="26"/>
      <c r="VYE63" s="26"/>
      <c r="VYF63" s="26"/>
      <c r="VYG63" s="26"/>
      <c r="VYH63" s="26"/>
      <c r="VYI63" s="26"/>
      <c r="VYJ63" s="26"/>
      <c r="VYK63" s="26"/>
      <c r="VYL63" s="26"/>
      <c r="VYM63" s="26"/>
      <c r="VYN63" s="26"/>
      <c r="VYO63" s="26"/>
      <c r="VYP63" s="26"/>
      <c r="VYQ63" s="26"/>
      <c r="VYR63" s="26"/>
      <c r="VYS63" s="26"/>
      <c r="VYT63" s="26"/>
      <c r="VYU63" s="26"/>
      <c r="VYV63" s="26"/>
      <c r="VYW63" s="26"/>
      <c r="VYX63" s="26"/>
      <c r="VYY63" s="26"/>
      <c r="VYZ63" s="26"/>
      <c r="VZA63" s="26"/>
      <c r="VZB63" s="26"/>
      <c r="VZC63" s="26"/>
      <c r="VZD63" s="26"/>
      <c r="VZE63" s="26"/>
      <c r="VZF63" s="26"/>
      <c r="VZG63" s="26"/>
      <c r="VZH63" s="26"/>
      <c r="VZI63" s="26"/>
      <c r="VZJ63" s="26"/>
      <c r="VZK63" s="26"/>
      <c r="VZL63" s="26"/>
      <c r="VZM63" s="26"/>
      <c r="VZN63" s="26"/>
      <c r="VZO63" s="26"/>
      <c r="VZP63" s="26"/>
      <c r="VZQ63" s="26"/>
      <c r="VZR63" s="26"/>
      <c r="VZS63" s="26"/>
      <c r="VZT63" s="26"/>
      <c r="VZU63" s="26"/>
      <c r="VZV63" s="26"/>
      <c r="VZW63" s="26"/>
      <c r="VZX63" s="26"/>
      <c r="VZY63" s="26"/>
      <c r="VZZ63" s="26"/>
      <c r="WAA63" s="26"/>
      <c r="WAB63" s="26"/>
      <c r="WAC63" s="26"/>
      <c r="WAD63" s="26"/>
      <c r="WAE63" s="26"/>
      <c r="WAF63" s="26"/>
      <c r="WAG63" s="26"/>
      <c r="WAH63" s="26"/>
      <c r="WAI63" s="26"/>
      <c r="WAJ63" s="26"/>
      <c r="WAK63" s="26"/>
      <c r="WAL63" s="26"/>
      <c r="WAM63" s="26"/>
      <c r="WAN63" s="26"/>
      <c r="WAO63" s="26"/>
      <c r="WAP63" s="26"/>
      <c r="WAQ63" s="26"/>
      <c r="WAR63" s="26"/>
      <c r="WAS63" s="26"/>
      <c r="WAT63" s="26"/>
      <c r="WAU63" s="26"/>
      <c r="WAV63" s="26"/>
      <c r="WAW63" s="26"/>
      <c r="WAX63" s="26"/>
      <c r="WAY63" s="26"/>
      <c r="WAZ63" s="26"/>
      <c r="WBA63" s="26"/>
      <c r="WBB63" s="26"/>
      <c r="WBC63" s="26"/>
      <c r="WBD63" s="26"/>
      <c r="WBE63" s="26"/>
      <c r="WBF63" s="26"/>
      <c r="WBG63" s="26"/>
      <c r="WBH63" s="26"/>
      <c r="WBI63" s="26"/>
      <c r="WBJ63" s="26"/>
      <c r="WBK63" s="26"/>
      <c r="WBL63" s="26"/>
      <c r="WBM63" s="26"/>
      <c r="WBN63" s="26"/>
      <c r="WBO63" s="26"/>
      <c r="WBP63" s="26"/>
      <c r="WBQ63" s="26"/>
      <c r="WBR63" s="26"/>
      <c r="WBS63" s="26"/>
      <c r="WBT63" s="26"/>
      <c r="WBU63" s="26"/>
      <c r="WBV63" s="26"/>
      <c r="WBW63" s="26"/>
      <c r="WBX63" s="26"/>
      <c r="WBY63" s="26"/>
      <c r="WBZ63" s="26"/>
      <c r="WCA63" s="26"/>
      <c r="WCB63" s="26"/>
      <c r="WCC63" s="26"/>
      <c r="WCD63" s="26"/>
      <c r="WCE63" s="26"/>
      <c r="WCF63" s="26"/>
      <c r="WCG63" s="26"/>
      <c r="WCH63" s="26"/>
      <c r="WCI63" s="26"/>
      <c r="WCJ63" s="26"/>
      <c r="WCK63" s="26"/>
      <c r="WCL63" s="26"/>
      <c r="WCM63" s="26"/>
      <c r="WCN63" s="26"/>
      <c r="WCO63" s="26"/>
      <c r="WCP63" s="26"/>
      <c r="WCQ63" s="26"/>
      <c r="WCR63" s="26"/>
      <c r="WCS63" s="26"/>
      <c r="WCT63" s="26"/>
      <c r="WCU63" s="26"/>
      <c r="WCV63" s="26"/>
      <c r="WCW63" s="26"/>
      <c r="WCX63" s="26"/>
      <c r="WCY63" s="26"/>
      <c r="WCZ63" s="26"/>
      <c r="WDA63" s="26"/>
      <c r="WDB63" s="26"/>
      <c r="WDC63" s="26"/>
      <c r="WDD63" s="26"/>
      <c r="WDE63" s="26"/>
      <c r="WDF63" s="26"/>
      <c r="WDG63" s="26"/>
      <c r="WDH63" s="26"/>
      <c r="WDI63" s="26"/>
      <c r="WDJ63" s="26"/>
      <c r="WDK63" s="26"/>
      <c r="WDL63" s="26"/>
      <c r="WDM63" s="26"/>
      <c r="WDN63" s="26"/>
      <c r="WDO63" s="26"/>
      <c r="WDP63" s="26"/>
      <c r="WDQ63" s="26"/>
      <c r="WDR63" s="26"/>
      <c r="WDS63" s="26"/>
      <c r="WDT63" s="26"/>
      <c r="WDU63" s="26"/>
      <c r="WDV63" s="26"/>
      <c r="WDW63" s="26"/>
      <c r="WDX63" s="26"/>
      <c r="WDY63" s="26"/>
      <c r="WDZ63" s="26"/>
      <c r="WEA63" s="26"/>
      <c r="WEB63" s="26"/>
      <c r="WEC63" s="26"/>
      <c r="WED63" s="26"/>
      <c r="WEE63" s="26"/>
      <c r="WEF63" s="26"/>
      <c r="WEG63" s="26"/>
      <c r="WEH63" s="26"/>
      <c r="WEI63" s="26"/>
      <c r="WEJ63" s="26"/>
      <c r="WEK63" s="26"/>
      <c r="WEL63" s="26"/>
      <c r="WEM63" s="26"/>
      <c r="WEN63" s="26"/>
      <c r="WEO63" s="26"/>
      <c r="WEP63" s="26"/>
      <c r="WEQ63" s="26"/>
      <c r="WER63" s="26"/>
      <c r="WES63" s="26"/>
      <c r="WET63" s="26"/>
      <c r="WEU63" s="26"/>
      <c r="WEV63" s="26"/>
      <c r="WEW63" s="26"/>
      <c r="WEX63" s="26"/>
      <c r="WEY63" s="26"/>
      <c r="WEZ63" s="26"/>
      <c r="WFA63" s="26"/>
      <c r="WFB63" s="26"/>
      <c r="WFC63" s="26"/>
      <c r="WFD63" s="26"/>
      <c r="WFE63" s="26"/>
      <c r="WFF63" s="26"/>
      <c r="WFG63" s="26"/>
      <c r="WFH63" s="26"/>
      <c r="WFI63" s="26"/>
      <c r="WFJ63" s="26"/>
      <c r="WFK63" s="26"/>
      <c r="WFL63" s="26"/>
      <c r="WFM63" s="26"/>
      <c r="WFN63" s="26"/>
      <c r="WFO63" s="26"/>
      <c r="WFP63" s="26"/>
      <c r="WFQ63" s="26"/>
      <c r="WFR63" s="26"/>
      <c r="WFS63" s="26"/>
      <c r="WFT63" s="26"/>
      <c r="WFU63" s="26"/>
      <c r="WFV63" s="26"/>
      <c r="WFW63" s="26"/>
      <c r="WFX63" s="26"/>
      <c r="WFY63" s="26"/>
      <c r="WFZ63" s="26"/>
      <c r="WGA63" s="26"/>
      <c r="WGB63" s="26"/>
      <c r="WGC63" s="26"/>
      <c r="WGD63" s="26"/>
      <c r="WGE63" s="26"/>
      <c r="WGF63" s="26"/>
      <c r="WGG63" s="26"/>
      <c r="WGH63" s="26"/>
      <c r="WGI63" s="26"/>
      <c r="WGJ63" s="26"/>
      <c r="WGK63" s="26"/>
      <c r="WGL63" s="26"/>
      <c r="WGM63" s="26"/>
      <c r="WGN63" s="26"/>
      <c r="WGO63" s="26"/>
      <c r="WGP63" s="26"/>
      <c r="WGQ63" s="26"/>
      <c r="WGR63" s="26"/>
      <c r="WGS63" s="26"/>
      <c r="WGT63" s="26"/>
      <c r="WGU63" s="26"/>
      <c r="WGV63" s="26"/>
      <c r="WGW63" s="26"/>
      <c r="WGX63" s="26"/>
      <c r="WGY63" s="26"/>
      <c r="WGZ63" s="26"/>
      <c r="WHA63" s="26"/>
      <c r="WHB63" s="26"/>
      <c r="WHC63" s="26"/>
      <c r="WHD63" s="26"/>
      <c r="WHE63" s="26"/>
      <c r="WHF63" s="26"/>
      <c r="WHG63" s="26"/>
      <c r="WHH63" s="26"/>
      <c r="WHI63" s="26"/>
      <c r="WHJ63" s="26"/>
      <c r="WHK63" s="26"/>
      <c r="WHL63" s="26"/>
      <c r="WHM63" s="26"/>
      <c r="WHN63" s="26"/>
      <c r="WHO63" s="26"/>
      <c r="WHP63" s="26"/>
      <c r="WHQ63" s="26"/>
      <c r="WHR63" s="26"/>
      <c r="WHS63" s="26"/>
      <c r="WHT63" s="26"/>
      <c r="WHU63" s="26"/>
      <c r="WHV63" s="26"/>
      <c r="WHW63" s="26"/>
      <c r="WHX63" s="26"/>
      <c r="WHY63" s="26"/>
      <c r="WHZ63" s="26"/>
      <c r="WIA63" s="26"/>
      <c r="WIB63" s="26"/>
      <c r="WIC63" s="26"/>
      <c r="WID63" s="26"/>
      <c r="WIE63" s="26"/>
      <c r="WIF63" s="26"/>
      <c r="WIG63" s="26"/>
      <c r="WIH63" s="26"/>
      <c r="WII63" s="26"/>
      <c r="WIJ63" s="26"/>
      <c r="WIK63" s="26"/>
      <c r="WIL63" s="26"/>
      <c r="WIM63" s="26"/>
      <c r="WIN63" s="26"/>
      <c r="WIO63" s="26"/>
      <c r="WIP63" s="26"/>
      <c r="WIQ63" s="26"/>
      <c r="WIR63" s="26"/>
      <c r="WIS63" s="26"/>
      <c r="WIT63" s="26"/>
      <c r="WIU63" s="26"/>
      <c r="WIV63" s="26"/>
      <c r="WIW63" s="26"/>
      <c r="WIX63" s="26"/>
      <c r="WIY63" s="26"/>
      <c r="WIZ63" s="26"/>
      <c r="WJA63" s="26"/>
      <c r="WJB63" s="26"/>
      <c r="WJC63" s="26"/>
      <c r="WJD63" s="26"/>
      <c r="WJE63" s="26"/>
      <c r="WJF63" s="26"/>
      <c r="WJG63" s="26"/>
      <c r="WJH63" s="26"/>
      <c r="WJI63" s="26"/>
      <c r="WJJ63" s="26"/>
      <c r="WJK63" s="26"/>
      <c r="WJL63" s="26"/>
      <c r="WJM63" s="26"/>
      <c r="WJN63" s="26"/>
      <c r="WJO63" s="26"/>
      <c r="WJP63" s="26"/>
      <c r="WJQ63" s="26"/>
      <c r="WJR63" s="26"/>
      <c r="WJS63" s="26"/>
      <c r="WJT63" s="26"/>
      <c r="WJU63" s="26"/>
      <c r="WJV63" s="26"/>
      <c r="WJW63" s="26"/>
      <c r="WJX63" s="26"/>
      <c r="WJY63" s="26"/>
      <c r="WJZ63" s="26"/>
      <c r="WKA63" s="26"/>
      <c r="WKB63" s="26"/>
      <c r="WKC63" s="26"/>
      <c r="WKD63" s="26"/>
      <c r="WKE63" s="26"/>
      <c r="WKF63" s="26"/>
      <c r="WKG63" s="26"/>
      <c r="WKH63" s="26"/>
      <c r="WKI63" s="26"/>
      <c r="WKJ63" s="26"/>
      <c r="WKK63" s="26"/>
      <c r="WKL63" s="26"/>
      <c r="WKM63" s="26"/>
      <c r="WKN63" s="26"/>
      <c r="WKO63" s="26"/>
      <c r="WKP63" s="26"/>
      <c r="WKQ63" s="26"/>
      <c r="WKR63" s="26"/>
      <c r="WKS63" s="26"/>
      <c r="WKT63" s="26"/>
      <c r="WKU63" s="26"/>
      <c r="WKV63" s="26"/>
      <c r="WKW63" s="26"/>
      <c r="WKX63" s="26"/>
      <c r="WKY63" s="26"/>
      <c r="WKZ63" s="26"/>
      <c r="WLA63" s="26"/>
      <c r="WLB63" s="26"/>
      <c r="WLC63" s="26"/>
      <c r="WLD63" s="26"/>
      <c r="WLE63" s="26"/>
      <c r="WLF63" s="26"/>
      <c r="WLG63" s="26"/>
      <c r="WLH63" s="26"/>
      <c r="WLI63" s="26"/>
      <c r="WLJ63" s="26"/>
      <c r="WLK63" s="26"/>
      <c r="WLL63" s="26"/>
      <c r="WLM63" s="26"/>
      <c r="WLN63" s="26"/>
      <c r="WLO63" s="26"/>
      <c r="WLP63" s="26"/>
      <c r="WLQ63" s="26"/>
      <c r="WLR63" s="26"/>
      <c r="WLS63" s="26"/>
      <c r="WLT63" s="26"/>
      <c r="WLU63" s="26"/>
      <c r="WLV63" s="26"/>
      <c r="WLW63" s="26"/>
      <c r="WLX63" s="26"/>
      <c r="WLY63" s="26"/>
      <c r="WLZ63" s="26"/>
      <c r="WMA63" s="26"/>
      <c r="WMB63" s="26"/>
      <c r="WMC63" s="26"/>
      <c r="WMD63" s="26"/>
      <c r="WME63" s="26"/>
      <c r="WMF63" s="26"/>
      <c r="WMG63" s="26"/>
      <c r="WMH63" s="26"/>
      <c r="WMI63" s="26"/>
      <c r="WMJ63" s="26"/>
      <c r="WMK63" s="26"/>
      <c r="WML63" s="26"/>
      <c r="WMM63" s="26"/>
      <c r="WMN63" s="26"/>
      <c r="WMO63" s="26"/>
      <c r="WMP63" s="26"/>
      <c r="WMQ63" s="26"/>
      <c r="WMR63" s="26"/>
      <c r="WMS63" s="26"/>
      <c r="WMT63" s="26"/>
      <c r="WMU63" s="26"/>
      <c r="WMV63" s="26"/>
      <c r="WMW63" s="26"/>
      <c r="WMX63" s="26"/>
      <c r="WMY63" s="26"/>
      <c r="WMZ63" s="26"/>
      <c r="WNA63" s="26"/>
      <c r="WNB63" s="26"/>
      <c r="WNC63" s="26"/>
      <c r="WND63" s="26"/>
      <c r="WNE63" s="26"/>
      <c r="WNF63" s="26"/>
      <c r="WNG63" s="26"/>
      <c r="WNH63" s="26"/>
      <c r="WNI63" s="26"/>
      <c r="WNJ63" s="26"/>
      <c r="WNK63" s="26"/>
      <c r="WNL63" s="26"/>
      <c r="WNM63" s="26"/>
      <c r="WNN63" s="26"/>
      <c r="WNO63" s="26"/>
      <c r="WNP63" s="26"/>
      <c r="WNQ63" s="26"/>
      <c r="WNR63" s="26"/>
      <c r="WNS63" s="26"/>
      <c r="WNT63" s="26"/>
      <c r="WNU63" s="26"/>
      <c r="WNV63" s="26"/>
      <c r="WNW63" s="26"/>
      <c r="WNX63" s="26"/>
      <c r="WNY63" s="26"/>
      <c r="WNZ63" s="26"/>
      <c r="WOA63" s="26"/>
      <c r="WOB63" s="26"/>
      <c r="WOC63" s="26"/>
      <c r="WOD63" s="26"/>
      <c r="WOE63" s="26"/>
      <c r="WOF63" s="26"/>
      <c r="WOG63" s="26"/>
      <c r="WOH63" s="26"/>
      <c r="WOI63" s="26"/>
      <c r="WOJ63" s="26"/>
      <c r="WOK63" s="26"/>
      <c r="WOL63" s="26"/>
      <c r="WOM63" s="26"/>
      <c r="WON63" s="26"/>
      <c r="WOO63" s="26"/>
      <c r="WOP63" s="26"/>
      <c r="WOQ63" s="26"/>
      <c r="WOR63" s="26"/>
      <c r="WOS63" s="26"/>
      <c r="WOT63" s="26"/>
      <c r="WOU63" s="26"/>
      <c r="WOV63" s="26"/>
      <c r="WOW63" s="26"/>
      <c r="WOX63" s="26"/>
      <c r="WOY63" s="26"/>
      <c r="WOZ63" s="26"/>
      <c r="WPA63" s="26"/>
      <c r="WPB63" s="26"/>
      <c r="WPC63" s="26"/>
      <c r="WPD63" s="26"/>
      <c r="WPE63" s="26"/>
      <c r="WPF63" s="26"/>
      <c r="WPG63" s="26"/>
      <c r="WPH63" s="26"/>
      <c r="WPI63" s="26"/>
      <c r="WPJ63" s="26"/>
      <c r="WPK63" s="26"/>
      <c r="WPL63" s="26"/>
      <c r="WPM63" s="26"/>
      <c r="WPN63" s="26"/>
      <c r="WPO63" s="26"/>
      <c r="WPP63" s="26"/>
      <c r="WPQ63" s="26"/>
      <c r="WPR63" s="26"/>
      <c r="WPS63" s="26"/>
      <c r="WPT63" s="26"/>
      <c r="WPU63" s="26"/>
      <c r="WPV63" s="26"/>
      <c r="WPW63" s="26"/>
      <c r="WPX63" s="26"/>
      <c r="WPY63" s="26"/>
      <c r="WPZ63" s="26"/>
      <c r="WQA63" s="26"/>
      <c r="WQB63" s="26"/>
      <c r="WQC63" s="26"/>
      <c r="WQD63" s="26"/>
      <c r="WQE63" s="26"/>
      <c r="WQF63" s="26"/>
      <c r="WQG63" s="26"/>
      <c r="WQH63" s="26"/>
      <c r="WQI63" s="26"/>
      <c r="WQJ63" s="26"/>
      <c r="WQK63" s="26"/>
      <c r="WQL63" s="26"/>
      <c r="WQM63" s="26"/>
      <c r="WQN63" s="26"/>
      <c r="WQO63" s="26"/>
      <c r="WQP63" s="26"/>
      <c r="WQQ63" s="26"/>
      <c r="WQR63" s="26"/>
      <c r="WQS63" s="26"/>
      <c r="WQT63" s="26"/>
      <c r="WQU63" s="26"/>
      <c r="WQV63" s="26"/>
      <c r="WQW63" s="26"/>
      <c r="WQX63" s="26"/>
      <c r="WQY63" s="26"/>
      <c r="WQZ63" s="26"/>
      <c r="WRA63" s="26"/>
      <c r="WRB63" s="26"/>
      <c r="WRC63" s="26"/>
      <c r="WRD63" s="26"/>
      <c r="WRE63" s="26"/>
      <c r="WRF63" s="26"/>
      <c r="WRG63" s="26"/>
      <c r="WRH63" s="26"/>
      <c r="WRI63" s="26"/>
      <c r="WRJ63" s="26"/>
      <c r="WRK63" s="26"/>
      <c r="WRL63" s="26"/>
      <c r="WRM63" s="26"/>
      <c r="WRN63" s="26"/>
      <c r="WRO63" s="26"/>
      <c r="WRP63" s="26"/>
      <c r="WRQ63" s="26"/>
      <c r="WRR63" s="26"/>
      <c r="WRS63" s="26"/>
      <c r="WRT63" s="26"/>
      <c r="WRU63" s="26"/>
      <c r="WRV63" s="26"/>
      <c r="WRW63" s="26"/>
      <c r="WRX63" s="26"/>
      <c r="WRY63" s="26"/>
      <c r="WRZ63" s="26"/>
      <c r="WSA63" s="26"/>
      <c r="WSB63" s="26"/>
      <c r="WSC63" s="26"/>
      <c r="WSD63" s="26"/>
      <c r="WSE63" s="26"/>
      <c r="WSF63" s="26"/>
      <c r="WSG63" s="26"/>
      <c r="WSH63" s="26"/>
      <c r="WSI63" s="26"/>
      <c r="WSJ63" s="26"/>
      <c r="WSK63" s="26"/>
      <c r="WSL63" s="26"/>
      <c r="WSM63" s="26"/>
      <c r="WSN63" s="26"/>
      <c r="WSO63" s="26"/>
      <c r="WSP63" s="26"/>
      <c r="WSQ63" s="26"/>
      <c r="WSR63" s="26"/>
      <c r="WSS63" s="26"/>
      <c r="WST63" s="26"/>
      <c r="WSU63" s="26"/>
      <c r="WSV63" s="26"/>
      <c r="WSW63" s="26"/>
      <c r="WSX63" s="26"/>
      <c r="WSY63" s="26"/>
      <c r="WSZ63" s="26"/>
      <c r="WTA63" s="26"/>
      <c r="WTB63" s="26"/>
      <c r="WTC63" s="26"/>
      <c r="WTD63" s="26"/>
      <c r="WTE63" s="26"/>
      <c r="WTF63" s="26"/>
      <c r="WTG63" s="26"/>
      <c r="WTH63" s="26"/>
      <c r="WTI63" s="26"/>
      <c r="WTJ63" s="26"/>
      <c r="WTK63" s="26"/>
      <c r="WTL63" s="26"/>
      <c r="WTM63" s="26"/>
      <c r="WTN63" s="26"/>
      <c r="WTO63" s="26"/>
      <c r="WTP63" s="26"/>
      <c r="WTQ63" s="26"/>
      <c r="WTR63" s="26"/>
      <c r="WTS63" s="26"/>
      <c r="WTT63" s="26"/>
      <c r="WTU63" s="26"/>
      <c r="WTV63" s="26"/>
      <c r="WTW63" s="26"/>
      <c r="WTX63" s="26"/>
      <c r="WTY63" s="26"/>
      <c r="WTZ63" s="26"/>
      <c r="WUA63" s="26"/>
      <c r="WUB63" s="26"/>
      <c r="WUC63" s="26"/>
      <c r="WUD63" s="26"/>
      <c r="WUE63" s="26"/>
      <c r="WUF63" s="26"/>
      <c r="WUG63" s="26"/>
      <c r="WUH63" s="26"/>
      <c r="WUI63" s="26"/>
      <c r="WUJ63" s="26"/>
      <c r="WUK63" s="26"/>
      <c r="WUL63" s="26"/>
      <c r="WUM63" s="26"/>
      <c r="WUN63" s="26"/>
      <c r="WUO63" s="26"/>
      <c r="WUP63" s="26"/>
      <c r="WUQ63" s="26"/>
      <c r="WUR63" s="26"/>
      <c r="WUS63" s="26"/>
      <c r="WUT63" s="26"/>
      <c r="WUU63" s="26"/>
      <c r="WUV63" s="26"/>
      <c r="WUW63" s="26"/>
      <c r="WUX63" s="26"/>
      <c r="WUY63" s="26"/>
      <c r="WUZ63" s="26"/>
      <c r="WVA63" s="26"/>
      <c r="WVB63" s="26"/>
      <c r="WVC63" s="26"/>
      <c r="WVD63" s="26"/>
      <c r="WVE63" s="26"/>
      <c r="WVF63" s="26"/>
      <c r="WVG63" s="26"/>
      <c r="WVH63" s="26"/>
      <c r="WVI63" s="26"/>
      <c r="WVJ63" s="26"/>
      <c r="WVK63" s="26"/>
      <c r="WVL63" s="26"/>
      <c r="WVM63" s="26"/>
      <c r="WVN63" s="26"/>
      <c r="WVO63" s="26"/>
      <c r="WVP63" s="26"/>
      <c r="WVQ63" s="26"/>
      <c r="WVR63" s="26"/>
      <c r="WVS63" s="26"/>
      <c r="WVT63" s="26"/>
      <c r="WVU63" s="26"/>
      <c r="WVV63" s="26"/>
      <c r="WVW63" s="26"/>
      <c r="WVX63" s="26"/>
      <c r="WVY63" s="26"/>
      <c r="WVZ63" s="26"/>
      <c r="WWA63" s="26"/>
      <c r="WWB63" s="26"/>
      <c r="WWC63" s="26"/>
      <c r="WWD63" s="26"/>
      <c r="WWE63" s="26"/>
      <c r="WWF63" s="26"/>
      <c r="WWG63" s="26"/>
      <c r="WWH63" s="26"/>
      <c r="WWI63" s="26"/>
      <c r="WWJ63" s="26"/>
      <c r="WWK63" s="26"/>
      <c r="WWL63" s="26"/>
      <c r="WWM63" s="26"/>
      <c r="WWN63" s="26"/>
      <c r="WWO63" s="26"/>
      <c r="WWP63" s="26"/>
      <c r="WWQ63" s="26"/>
      <c r="WWR63" s="26"/>
      <c r="WWS63" s="26"/>
      <c r="WWT63" s="26"/>
      <c r="WWU63" s="26"/>
      <c r="WWV63" s="26"/>
      <c r="WWW63" s="26"/>
      <c r="WWX63" s="26"/>
      <c r="WWY63" s="26"/>
      <c r="WWZ63" s="26"/>
      <c r="WXA63" s="26"/>
      <c r="WXB63" s="26"/>
      <c r="WXC63" s="26"/>
      <c r="WXD63" s="26"/>
      <c r="WXE63" s="26"/>
      <c r="WXF63" s="26"/>
      <c r="WXG63" s="26"/>
      <c r="WXH63" s="26"/>
      <c r="WXI63" s="26"/>
      <c r="WXJ63" s="26"/>
      <c r="WXK63" s="26"/>
      <c r="WXL63" s="26"/>
      <c r="WXM63" s="26"/>
      <c r="WXN63" s="26"/>
      <c r="WXO63" s="26"/>
      <c r="WXP63" s="26"/>
      <c r="WXQ63" s="26"/>
      <c r="WXR63" s="26"/>
      <c r="WXS63" s="26"/>
      <c r="WXT63" s="26"/>
      <c r="WXU63" s="26"/>
      <c r="WXV63" s="26"/>
      <c r="WXW63" s="26"/>
      <c r="WXX63" s="26"/>
      <c r="WXY63" s="26"/>
      <c r="WXZ63" s="26"/>
      <c r="WYA63" s="26"/>
      <c r="WYB63" s="26"/>
      <c r="WYC63" s="26"/>
      <c r="WYD63" s="26"/>
      <c r="WYE63" s="26"/>
      <c r="WYF63" s="26"/>
      <c r="WYG63" s="26"/>
      <c r="WYH63" s="26"/>
      <c r="WYI63" s="26"/>
      <c r="WYJ63" s="26"/>
      <c r="WYK63" s="26"/>
      <c r="WYL63" s="26"/>
      <c r="WYM63" s="26"/>
      <c r="WYN63" s="26"/>
      <c r="WYO63" s="26"/>
      <c r="WYP63" s="26"/>
      <c r="WYQ63" s="26"/>
      <c r="WYR63" s="26"/>
      <c r="WYS63" s="26"/>
      <c r="WYT63" s="26"/>
      <c r="WYU63" s="26"/>
      <c r="WYV63" s="26"/>
      <c r="WYW63" s="26"/>
      <c r="WYX63" s="26"/>
      <c r="WYY63" s="26"/>
      <c r="WYZ63" s="26"/>
      <c r="WZA63" s="26"/>
      <c r="WZB63" s="26"/>
      <c r="WZC63" s="26"/>
      <c r="WZD63" s="26"/>
      <c r="WZE63" s="26"/>
      <c r="WZF63" s="26"/>
      <c r="WZG63" s="26"/>
      <c r="WZH63" s="26"/>
      <c r="WZI63" s="26"/>
      <c r="WZJ63" s="26"/>
      <c r="WZK63" s="26"/>
      <c r="WZL63" s="26"/>
      <c r="WZM63" s="26"/>
      <c r="WZN63" s="26"/>
      <c r="WZO63" s="26"/>
      <c r="WZP63" s="26"/>
      <c r="WZQ63" s="26"/>
      <c r="WZR63" s="26"/>
      <c r="WZS63" s="26"/>
      <c r="WZT63" s="26"/>
      <c r="WZU63" s="26"/>
      <c r="WZV63" s="26"/>
      <c r="WZW63" s="26"/>
      <c r="WZX63" s="26"/>
      <c r="WZY63" s="26"/>
      <c r="WZZ63" s="26"/>
      <c r="XAA63" s="26"/>
      <c r="XAB63" s="26"/>
      <c r="XAC63" s="26"/>
      <c r="XAD63" s="26"/>
      <c r="XAE63" s="26"/>
      <c r="XAF63" s="26"/>
      <c r="XAG63" s="26"/>
      <c r="XAH63" s="26"/>
      <c r="XAI63" s="26"/>
      <c r="XAJ63" s="26"/>
      <c r="XAK63" s="26"/>
      <c r="XAL63" s="26"/>
      <c r="XAM63" s="26"/>
      <c r="XAN63" s="26"/>
      <c r="XAO63" s="26"/>
      <c r="XAP63" s="26"/>
      <c r="XAQ63" s="26"/>
      <c r="XAR63" s="26"/>
      <c r="XAS63" s="26"/>
      <c r="XAT63" s="26"/>
      <c r="XAU63" s="26"/>
      <c r="XAV63" s="26"/>
      <c r="XAW63" s="26"/>
      <c r="XAX63" s="26"/>
      <c r="XAY63" s="26"/>
      <c r="XAZ63" s="26"/>
      <c r="XBA63" s="26"/>
      <c r="XBB63" s="26"/>
      <c r="XBC63" s="26"/>
      <c r="XBD63" s="26"/>
      <c r="XBE63" s="26"/>
      <c r="XBF63" s="26"/>
      <c r="XBG63" s="26"/>
      <c r="XBH63" s="26"/>
      <c r="XBI63" s="26"/>
      <c r="XBJ63" s="26"/>
      <c r="XBK63" s="26"/>
      <c r="XBL63" s="26"/>
      <c r="XBM63" s="26"/>
      <c r="XBN63" s="26"/>
      <c r="XBO63" s="26"/>
      <c r="XBP63" s="26"/>
      <c r="XBQ63" s="26"/>
      <c r="XBR63" s="26"/>
      <c r="XBS63" s="26"/>
      <c r="XBT63" s="26"/>
      <c r="XBU63" s="26"/>
      <c r="XBV63" s="26"/>
      <c r="XBW63" s="26"/>
      <c r="XBX63" s="26"/>
      <c r="XBY63" s="26"/>
      <c r="XBZ63" s="26"/>
      <c r="XCA63" s="26"/>
      <c r="XCB63" s="26"/>
      <c r="XCC63" s="26"/>
      <c r="XCD63" s="26"/>
      <c r="XCE63" s="26"/>
      <c r="XCF63" s="26"/>
      <c r="XCG63" s="26"/>
      <c r="XCH63" s="26"/>
      <c r="XCI63" s="26"/>
      <c r="XCJ63" s="26"/>
      <c r="XCK63" s="26"/>
      <c r="XCL63" s="26"/>
      <c r="XCM63" s="26"/>
      <c r="XCN63" s="26"/>
      <c r="XCO63" s="26"/>
      <c r="XCP63" s="26"/>
      <c r="XCQ63" s="26"/>
      <c r="XCR63" s="26"/>
      <c r="XCS63" s="26"/>
      <c r="XCT63" s="26"/>
      <c r="XCU63" s="26"/>
      <c r="XCV63" s="26"/>
      <c r="XCW63" s="26"/>
      <c r="XCX63" s="26"/>
      <c r="XCY63" s="26"/>
      <c r="XCZ63" s="26"/>
      <c r="XDA63" s="26"/>
      <c r="XDB63" s="26"/>
      <c r="XDC63" s="26"/>
      <c r="XDD63" s="26"/>
      <c r="XDE63" s="26"/>
      <c r="XDF63" s="26"/>
      <c r="XDG63" s="26"/>
      <c r="XDH63" s="26"/>
      <c r="XDI63" s="26"/>
      <c r="XDJ63" s="26"/>
      <c r="XDK63" s="26"/>
      <c r="XDL63" s="26"/>
      <c r="XDM63" s="26"/>
      <c r="XDN63" s="26"/>
      <c r="XDO63" s="26"/>
      <c r="XDP63" s="26"/>
      <c r="XDQ63" s="26"/>
      <c r="XDR63" s="26"/>
      <c r="XDS63" s="26"/>
      <c r="XDT63" s="26"/>
      <c r="XDU63" s="26"/>
      <c r="XDV63" s="26"/>
      <c r="XDW63" s="26"/>
      <c r="XDX63" s="26"/>
      <c r="XDY63" s="26"/>
      <c r="XDZ63" s="26"/>
      <c r="XEA63" s="26"/>
      <c r="XEB63" s="26"/>
      <c r="XEC63" s="26"/>
      <c r="XED63" s="26"/>
      <c r="XEE63" s="26"/>
      <c r="XEF63" s="26"/>
      <c r="XEG63" s="26"/>
      <c r="XEH63" s="26"/>
      <c r="XEI63" s="26"/>
      <c r="XEJ63" s="26"/>
      <c r="XEK63" s="26"/>
      <c r="XEL63" s="26"/>
      <c r="XEM63" s="26"/>
      <c r="XEN63" s="26"/>
      <c r="XEO63" s="26"/>
      <c r="XEP63" s="26"/>
      <c r="XEQ63" s="26"/>
      <c r="XER63" s="26"/>
      <c r="XES63" s="26"/>
      <c r="XET63" s="26"/>
      <c r="XEU63" s="26"/>
      <c r="XEV63" s="26"/>
      <c r="XEW63" s="26"/>
      <c r="XEX63" s="26"/>
      <c r="XEY63" s="26"/>
      <c r="XEZ63" s="26"/>
      <c r="XFA63" s="26"/>
      <c r="XFB63" s="26"/>
      <c r="XFC63" s="26"/>
      <c r="XFD63" s="26"/>
    </row>
    <row r="64" spans="1:16384" ht="16.5" customHeight="1" x14ac:dyDescent="0.25">
      <c r="A64" s="107">
        <f t="shared" si="4"/>
        <v>44147</v>
      </c>
      <c r="B64" s="51"/>
      <c r="C64" s="52"/>
      <c r="D64" s="108">
        <f t="shared" ref="D64:D73" si="7">IF(OR(B64="",C64=""),0,MAX(C64-B64,0)*24)</f>
        <v>0</v>
      </c>
      <c r="E64" s="273"/>
      <c r="F64" s="274"/>
      <c r="G64" s="274"/>
      <c r="H64" s="275"/>
      <c r="I64" s="109">
        <f t="shared" si="3"/>
        <v>0</v>
      </c>
      <c r="J64" s="56"/>
      <c r="K64" s="110">
        <f t="shared" si="0"/>
        <v>0</v>
      </c>
      <c r="L64" s="111">
        <f t="shared" si="1"/>
        <v>0</v>
      </c>
      <c r="M64" s="49"/>
      <c r="N64" s="112"/>
    </row>
    <row r="65" spans="1:14" ht="16.5" customHeight="1" thickBot="1" x14ac:dyDescent="0.3">
      <c r="A65" s="113">
        <f t="shared" si="4"/>
        <v>44148</v>
      </c>
      <c r="B65" s="51"/>
      <c r="C65" s="52"/>
      <c r="D65" s="351">
        <f t="shared" si="7"/>
        <v>0</v>
      </c>
      <c r="E65" s="273"/>
      <c r="F65" s="274"/>
      <c r="G65" s="274"/>
      <c r="H65" s="275"/>
      <c r="I65" s="114">
        <f t="shared" si="3"/>
        <v>0</v>
      </c>
      <c r="J65" s="56"/>
      <c r="K65" s="115">
        <f t="shared" si="0"/>
        <v>0</v>
      </c>
      <c r="L65" s="116">
        <f t="shared" si="1"/>
        <v>0</v>
      </c>
      <c r="M65" s="49"/>
      <c r="N65" s="117"/>
    </row>
    <row r="66" spans="1:14" ht="15" x14ac:dyDescent="0.25">
      <c r="A66" s="118">
        <f>A65+3</f>
        <v>44151</v>
      </c>
      <c r="B66" s="51"/>
      <c r="C66" s="52"/>
      <c r="D66" s="108">
        <f t="shared" si="7"/>
        <v>0</v>
      </c>
      <c r="E66" s="273"/>
      <c r="F66" s="274"/>
      <c r="G66" s="274"/>
      <c r="H66" s="275"/>
      <c r="I66" s="120">
        <f t="shared" si="3"/>
        <v>0</v>
      </c>
      <c r="J66" s="56"/>
      <c r="K66" s="121">
        <f t="shared" si="0"/>
        <v>0</v>
      </c>
      <c r="L66" s="122">
        <f t="shared" si="1"/>
        <v>0</v>
      </c>
      <c r="M66" s="49"/>
      <c r="N66" s="124"/>
    </row>
    <row r="67" spans="1:14" ht="15" x14ac:dyDescent="0.25">
      <c r="A67" s="107">
        <f t="shared" si="4"/>
        <v>44152</v>
      </c>
      <c r="B67" s="51"/>
      <c r="C67" s="52"/>
      <c r="D67" s="108">
        <f t="shared" si="7"/>
        <v>0</v>
      </c>
      <c r="E67" s="273"/>
      <c r="F67" s="274"/>
      <c r="G67" s="274"/>
      <c r="H67" s="275"/>
      <c r="I67" s="109">
        <f t="shared" si="3"/>
        <v>0</v>
      </c>
      <c r="J67" s="56"/>
      <c r="K67" s="110">
        <f t="shared" si="0"/>
        <v>0</v>
      </c>
      <c r="L67" s="111">
        <f t="shared" si="1"/>
        <v>0</v>
      </c>
      <c r="M67" s="49"/>
      <c r="N67" s="125"/>
    </row>
    <row r="68" spans="1:14" ht="16.5" customHeight="1" x14ac:dyDescent="0.25">
      <c r="A68" s="107">
        <f t="shared" si="4"/>
        <v>44153</v>
      </c>
      <c r="B68" s="51"/>
      <c r="C68" s="52"/>
      <c r="D68" s="108">
        <f t="shared" si="7"/>
        <v>0</v>
      </c>
      <c r="E68" s="273"/>
      <c r="F68" s="274"/>
      <c r="G68" s="274"/>
      <c r="H68" s="275"/>
      <c r="I68" s="109">
        <f t="shared" si="3"/>
        <v>0</v>
      </c>
      <c r="J68" s="56"/>
      <c r="K68" s="110">
        <f t="shared" si="0"/>
        <v>0</v>
      </c>
      <c r="L68" s="111">
        <f t="shared" si="1"/>
        <v>0</v>
      </c>
      <c r="M68" s="49"/>
      <c r="N68" s="112"/>
    </row>
    <row r="69" spans="1:14" ht="16.5" customHeight="1" x14ac:dyDescent="0.25">
      <c r="A69" s="107">
        <f t="shared" si="4"/>
        <v>44154</v>
      </c>
      <c r="B69" s="51"/>
      <c r="C69" s="52"/>
      <c r="D69" s="108">
        <f t="shared" si="7"/>
        <v>0</v>
      </c>
      <c r="E69" s="273"/>
      <c r="F69" s="274"/>
      <c r="G69" s="274"/>
      <c r="H69" s="275"/>
      <c r="I69" s="109">
        <f t="shared" si="3"/>
        <v>0</v>
      </c>
      <c r="J69" s="56"/>
      <c r="K69" s="110">
        <f t="shared" si="0"/>
        <v>0</v>
      </c>
      <c r="L69" s="111">
        <f t="shared" si="1"/>
        <v>0</v>
      </c>
      <c r="M69" s="49"/>
      <c r="N69" s="112"/>
    </row>
    <row r="70" spans="1:14" ht="16.5" customHeight="1" thickBot="1" x14ac:dyDescent="0.3">
      <c r="A70" s="113">
        <f t="shared" si="4"/>
        <v>44155</v>
      </c>
      <c r="B70" s="51"/>
      <c r="C70" s="52"/>
      <c r="D70" s="351">
        <f t="shared" si="7"/>
        <v>0</v>
      </c>
      <c r="E70" s="273"/>
      <c r="F70" s="274"/>
      <c r="G70" s="274"/>
      <c r="H70" s="275"/>
      <c r="I70" s="282">
        <f t="shared" si="3"/>
        <v>0</v>
      </c>
      <c r="J70" s="281"/>
      <c r="K70" s="115">
        <f t="shared" si="0"/>
        <v>0</v>
      </c>
      <c r="L70" s="116">
        <f t="shared" si="1"/>
        <v>0</v>
      </c>
      <c r="M70" s="49"/>
      <c r="N70" s="117"/>
    </row>
    <row r="71" spans="1:14" ht="16.5" customHeight="1" x14ac:dyDescent="0.25">
      <c r="A71" s="118">
        <f>A70+3</f>
        <v>44158</v>
      </c>
      <c r="B71" s="51"/>
      <c r="C71" s="52"/>
      <c r="D71" s="108">
        <f t="shared" si="7"/>
        <v>0</v>
      </c>
      <c r="E71" s="273"/>
      <c r="F71" s="274"/>
      <c r="G71" s="274"/>
      <c r="H71" s="275"/>
      <c r="I71" s="120">
        <f t="shared" si="3"/>
        <v>0</v>
      </c>
      <c r="J71" s="56"/>
      <c r="K71" s="121">
        <f t="shared" si="0"/>
        <v>0</v>
      </c>
      <c r="L71" s="122">
        <f t="shared" si="1"/>
        <v>0</v>
      </c>
      <c r="M71" s="49"/>
      <c r="N71" s="123"/>
    </row>
    <row r="72" spans="1:14" ht="16.5" customHeight="1" x14ac:dyDescent="0.25">
      <c r="A72" s="107">
        <f t="shared" si="4"/>
        <v>44159</v>
      </c>
      <c r="B72" s="51"/>
      <c r="C72" s="52"/>
      <c r="D72" s="108">
        <f t="shared" si="7"/>
        <v>0</v>
      </c>
      <c r="E72" s="273"/>
      <c r="F72" s="274"/>
      <c r="G72" s="274"/>
      <c r="H72" s="275"/>
      <c r="I72" s="109">
        <f t="shared" si="3"/>
        <v>0</v>
      </c>
      <c r="J72" s="56"/>
      <c r="K72" s="110">
        <f t="shared" si="0"/>
        <v>0</v>
      </c>
      <c r="L72" s="111">
        <f t="shared" si="1"/>
        <v>0</v>
      </c>
      <c r="M72" s="49"/>
      <c r="N72" s="112"/>
    </row>
    <row r="73" spans="1:14" ht="16.5" customHeight="1" x14ac:dyDescent="0.25">
      <c r="A73" s="107">
        <f t="shared" si="4"/>
        <v>44160</v>
      </c>
      <c r="B73" s="51"/>
      <c r="C73" s="52"/>
      <c r="D73" s="108">
        <f t="shared" si="7"/>
        <v>0</v>
      </c>
      <c r="E73" s="273"/>
      <c r="F73" s="274"/>
      <c r="G73" s="274"/>
      <c r="H73" s="275"/>
      <c r="I73" s="109">
        <f t="shared" si="3"/>
        <v>0</v>
      </c>
      <c r="J73" s="56"/>
      <c r="K73" s="110">
        <f t="shared" si="0"/>
        <v>0</v>
      </c>
      <c r="L73" s="111">
        <f t="shared" si="1"/>
        <v>0</v>
      </c>
      <c r="M73" s="49"/>
      <c r="N73" s="112"/>
    </row>
    <row r="74" spans="1:14" s="19" customFormat="1" ht="16.5" customHeight="1" x14ac:dyDescent="0.25">
      <c r="A74" s="107">
        <f t="shared" si="4"/>
        <v>44161</v>
      </c>
      <c r="B74" s="389" t="s">
        <v>7</v>
      </c>
      <c r="C74" s="390"/>
      <c r="D74" s="390"/>
      <c r="E74" s="390"/>
      <c r="F74" s="390"/>
      <c r="G74" s="390"/>
      <c r="H74" s="390"/>
      <c r="I74" s="391"/>
      <c r="J74" s="324" t="s">
        <v>29</v>
      </c>
      <c r="K74" s="302">
        <f>IF(I74+M74&gt;0,1,0)</f>
        <v>0</v>
      </c>
      <c r="L74" s="303">
        <f>I74/60+M74</f>
        <v>0</v>
      </c>
      <c r="M74" s="326"/>
      <c r="N74" s="112"/>
    </row>
    <row r="75" spans="1:14" ht="16.5" customHeight="1" thickBot="1" x14ac:dyDescent="0.3">
      <c r="A75" s="113">
        <f t="shared" si="4"/>
        <v>44162</v>
      </c>
      <c r="B75" s="51"/>
      <c r="C75" s="52"/>
      <c r="D75" s="351">
        <f t="shared" ref="D75:D94" si="8">IF(OR(B75="",C75=""),0,MAX(C75-B75,0)*24)</f>
        <v>0</v>
      </c>
      <c r="E75" s="273"/>
      <c r="F75" s="274"/>
      <c r="G75" s="274"/>
      <c r="H75" s="275"/>
      <c r="I75" s="114">
        <f t="shared" si="3"/>
        <v>0</v>
      </c>
      <c r="J75" s="56"/>
      <c r="K75" s="115">
        <f t="shared" ref="K75:K138" si="9">IF(I75+M75&gt;0,1,0)</f>
        <v>0</v>
      </c>
      <c r="L75" s="116">
        <f t="shared" si="1"/>
        <v>0</v>
      </c>
      <c r="M75" s="49"/>
      <c r="N75" s="117"/>
    </row>
    <row r="76" spans="1:14" ht="15" x14ac:dyDescent="0.25">
      <c r="A76" s="118">
        <f>A75+3</f>
        <v>44165</v>
      </c>
      <c r="B76" s="51"/>
      <c r="C76" s="52"/>
      <c r="D76" s="108">
        <f t="shared" si="8"/>
        <v>0</v>
      </c>
      <c r="E76" s="273"/>
      <c r="F76" s="274"/>
      <c r="G76" s="274"/>
      <c r="H76" s="275"/>
      <c r="I76" s="120">
        <f t="shared" si="3"/>
        <v>0</v>
      </c>
      <c r="J76" s="56"/>
      <c r="K76" s="121">
        <f t="shared" si="9"/>
        <v>0</v>
      </c>
      <c r="L76" s="122">
        <f t="shared" ref="L76:L139" si="10">I76/60+M76</f>
        <v>0</v>
      </c>
      <c r="M76" s="49"/>
      <c r="N76" s="124"/>
    </row>
    <row r="77" spans="1:14" ht="16.5" customHeight="1" x14ac:dyDescent="0.25">
      <c r="A77" s="132">
        <f t="shared" si="4"/>
        <v>44166</v>
      </c>
      <c r="B77" s="51"/>
      <c r="C77" s="52"/>
      <c r="D77" s="133">
        <f t="shared" si="8"/>
        <v>0</v>
      </c>
      <c r="E77" s="273"/>
      <c r="F77" s="274"/>
      <c r="G77" s="274"/>
      <c r="H77" s="275"/>
      <c r="I77" s="134">
        <f t="shared" ref="I77:I140" si="11">MAX(D77*60-H77-F77-E77-G77,0)</f>
        <v>0</v>
      </c>
      <c r="J77" s="56"/>
      <c r="K77" s="135">
        <f t="shared" si="9"/>
        <v>0</v>
      </c>
      <c r="L77" s="136">
        <f t="shared" si="10"/>
        <v>0</v>
      </c>
      <c r="M77" s="49"/>
      <c r="N77" s="137"/>
    </row>
    <row r="78" spans="1:14" ht="16.5" customHeight="1" x14ac:dyDescent="0.25">
      <c r="A78" s="132">
        <f t="shared" si="4"/>
        <v>44167</v>
      </c>
      <c r="B78" s="51"/>
      <c r="C78" s="52"/>
      <c r="D78" s="133">
        <f t="shared" si="8"/>
        <v>0</v>
      </c>
      <c r="E78" s="273"/>
      <c r="F78" s="274"/>
      <c r="G78" s="274"/>
      <c r="H78" s="275"/>
      <c r="I78" s="134">
        <f t="shared" si="11"/>
        <v>0</v>
      </c>
      <c r="J78" s="56"/>
      <c r="K78" s="135">
        <f t="shared" si="9"/>
        <v>0</v>
      </c>
      <c r="L78" s="136">
        <f t="shared" si="10"/>
        <v>0</v>
      </c>
      <c r="M78" s="49"/>
      <c r="N78" s="137"/>
    </row>
    <row r="79" spans="1:14" ht="16.5" customHeight="1" x14ac:dyDescent="0.25">
      <c r="A79" s="132">
        <f t="shared" si="4"/>
        <v>44168</v>
      </c>
      <c r="B79" s="51"/>
      <c r="C79" s="52"/>
      <c r="D79" s="133">
        <f t="shared" si="8"/>
        <v>0</v>
      </c>
      <c r="E79" s="273"/>
      <c r="F79" s="274"/>
      <c r="G79" s="274"/>
      <c r="H79" s="275"/>
      <c r="I79" s="134">
        <f t="shared" si="11"/>
        <v>0</v>
      </c>
      <c r="J79" s="56"/>
      <c r="K79" s="135">
        <f t="shared" si="9"/>
        <v>0</v>
      </c>
      <c r="L79" s="136">
        <f t="shared" si="10"/>
        <v>0</v>
      </c>
      <c r="M79" s="49"/>
      <c r="N79" s="137"/>
    </row>
    <row r="80" spans="1:14" ht="16.5" customHeight="1" thickBot="1" x14ac:dyDescent="0.3">
      <c r="A80" s="138">
        <f t="shared" si="4"/>
        <v>44169</v>
      </c>
      <c r="B80" s="51"/>
      <c r="C80" s="52"/>
      <c r="D80" s="352">
        <f t="shared" si="8"/>
        <v>0</v>
      </c>
      <c r="E80" s="273"/>
      <c r="F80" s="274"/>
      <c r="G80" s="274"/>
      <c r="H80" s="275"/>
      <c r="I80" s="139">
        <f t="shared" si="11"/>
        <v>0</v>
      </c>
      <c r="J80" s="56"/>
      <c r="K80" s="140">
        <f t="shared" si="9"/>
        <v>0</v>
      </c>
      <c r="L80" s="141">
        <f t="shared" si="10"/>
        <v>0</v>
      </c>
      <c r="M80" s="49"/>
      <c r="N80" s="142"/>
    </row>
    <row r="81" spans="1:14" ht="15" x14ac:dyDescent="0.25">
      <c r="A81" s="143">
        <f>A80+3</f>
        <v>44172</v>
      </c>
      <c r="B81" s="51"/>
      <c r="C81" s="52"/>
      <c r="D81" s="127">
        <f t="shared" si="8"/>
        <v>0</v>
      </c>
      <c r="E81" s="273"/>
      <c r="F81" s="274"/>
      <c r="G81" s="274"/>
      <c r="H81" s="275"/>
      <c r="I81" s="144">
        <f t="shared" si="11"/>
        <v>0</v>
      </c>
      <c r="J81" s="56"/>
      <c r="K81" s="145">
        <f t="shared" si="9"/>
        <v>0</v>
      </c>
      <c r="L81" s="146">
        <f t="shared" si="10"/>
        <v>0</v>
      </c>
      <c r="M81" s="49"/>
      <c r="N81" s="147"/>
    </row>
    <row r="82" spans="1:14" ht="16.5" customHeight="1" x14ac:dyDescent="0.25">
      <c r="A82" s="132">
        <f t="shared" ref="A82:A85" si="12">A81+1</f>
        <v>44173</v>
      </c>
      <c r="B82" s="51"/>
      <c r="C82" s="52"/>
      <c r="D82" s="127">
        <f t="shared" si="8"/>
        <v>0</v>
      </c>
      <c r="E82" s="273"/>
      <c r="F82" s="274"/>
      <c r="G82" s="274"/>
      <c r="H82" s="275"/>
      <c r="I82" s="134">
        <f t="shared" si="11"/>
        <v>0</v>
      </c>
      <c r="J82" s="56"/>
      <c r="K82" s="135">
        <f t="shared" si="9"/>
        <v>0</v>
      </c>
      <c r="L82" s="136">
        <f t="shared" si="10"/>
        <v>0</v>
      </c>
      <c r="M82" s="49"/>
      <c r="N82" s="137"/>
    </row>
    <row r="83" spans="1:14" ht="16.5" customHeight="1" x14ac:dyDescent="0.25">
      <c r="A83" s="132">
        <f t="shared" si="12"/>
        <v>44174</v>
      </c>
      <c r="B83" s="51"/>
      <c r="C83" s="52"/>
      <c r="D83" s="127">
        <f t="shared" si="8"/>
        <v>0</v>
      </c>
      <c r="E83" s="273"/>
      <c r="F83" s="274"/>
      <c r="G83" s="274"/>
      <c r="H83" s="275"/>
      <c r="I83" s="134">
        <f t="shared" si="11"/>
        <v>0</v>
      </c>
      <c r="J83" s="56"/>
      <c r="K83" s="135">
        <f t="shared" si="9"/>
        <v>0</v>
      </c>
      <c r="L83" s="136">
        <f t="shared" si="10"/>
        <v>0</v>
      </c>
      <c r="M83" s="49"/>
      <c r="N83" s="137"/>
    </row>
    <row r="84" spans="1:14" ht="16.5" customHeight="1" x14ac:dyDescent="0.25">
      <c r="A84" s="132">
        <f t="shared" si="12"/>
        <v>44175</v>
      </c>
      <c r="B84" s="51"/>
      <c r="C84" s="52"/>
      <c r="D84" s="127">
        <f t="shared" si="8"/>
        <v>0</v>
      </c>
      <c r="E84" s="273"/>
      <c r="F84" s="274"/>
      <c r="G84" s="274"/>
      <c r="H84" s="275"/>
      <c r="I84" s="134">
        <f t="shared" si="11"/>
        <v>0</v>
      </c>
      <c r="J84" s="56"/>
      <c r="K84" s="135">
        <f t="shared" si="9"/>
        <v>0</v>
      </c>
      <c r="L84" s="136">
        <f t="shared" si="10"/>
        <v>0</v>
      </c>
      <c r="M84" s="49"/>
      <c r="N84" s="137"/>
    </row>
    <row r="85" spans="1:14" ht="16.5" customHeight="1" thickBot="1" x14ac:dyDescent="0.3">
      <c r="A85" s="148">
        <f t="shared" si="12"/>
        <v>44176</v>
      </c>
      <c r="B85" s="51"/>
      <c r="C85" s="52"/>
      <c r="D85" s="352">
        <f t="shared" si="8"/>
        <v>0</v>
      </c>
      <c r="E85" s="273"/>
      <c r="F85" s="274"/>
      <c r="G85" s="274"/>
      <c r="H85" s="275"/>
      <c r="I85" s="149">
        <f t="shared" si="11"/>
        <v>0</v>
      </c>
      <c r="J85" s="56"/>
      <c r="K85" s="150">
        <f t="shared" si="9"/>
        <v>0</v>
      </c>
      <c r="L85" s="151">
        <f t="shared" si="10"/>
        <v>0</v>
      </c>
      <c r="M85" s="49"/>
      <c r="N85" s="152"/>
    </row>
    <row r="86" spans="1:14" ht="15" x14ac:dyDescent="0.25">
      <c r="A86" s="143">
        <f>A85+3</f>
        <v>44179</v>
      </c>
      <c r="B86" s="51"/>
      <c r="C86" s="52"/>
      <c r="D86" s="127">
        <f t="shared" si="8"/>
        <v>0</v>
      </c>
      <c r="E86" s="273"/>
      <c r="F86" s="274"/>
      <c r="G86" s="274"/>
      <c r="H86" s="275"/>
      <c r="I86" s="128">
        <f t="shared" si="11"/>
        <v>0</v>
      </c>
      <c r="J86" s="56"/>
      <c r="K86" s="129">
        <f t="shared" si="9"/>
        <v>0</v>
      </c>
      <c r="L86" s="130">
        <f t="shared" si="10"/>
        <v>0</v>
      </c>
      <c r="M86" s="49"/>
      <c r="N86" s="153"/>
    </row>
    <row r="87" spans="1:14" ht="16.5" customHeight="1" x14ac:dyDescent="0.25">
      <c r="A87" s="132">
        <f t="shared" ref="A87:A90" si="13">A86+1</f>
        <v>44180</v>
      </c>
      <c r="B87" s="51"/>
      <c r="C87" s="52"/>
      <c r="D87" s="127">
        <f t="shared" si="8"/>
        <v>0</v>
      </c>
      <c r="E87" s="273"/>
      <c r="F87" s="274"/>
      <c r="G87" s="274"/>
      <c r="H87" s="275"/>
      <c r="I87" s="134">
        <f t="shared" si="11"/>
        <v>0</v>
      </c>
      <c r="J87" s="56"/>
      <c r="K87" s="135">
        <f t="shared" si="9"/>
        <v>0</v>
      </c>
      <c r="L87" s="136">
        <f t="shared" si="10"/>
        <v>0</v>
      </c>
      <c r="M87" s="49"/>
      <c r="N87" s="137"/>
    </row>
    <row r="88" spans="1:14" ht="16.5" customHeight="1" x14ac:dyDescent="0.25">
      <c r="A88" s="132">
        <f t="shared" si="13"/>
        <v>44181</v>
      </c>
      <c r="B88" s="51"/>
      <c r="C88" s="52"/>
      <c r="D88" s="127">
        <f t="shared" si="8"/>
        <v>0</v>
      </c>
      <c r="E88" s="273"/>
      <c r="F88" s="274"/>
      <c r="G88" s="274"/>
      <c r="H88" s="275"/>
      <c r="I88" s="134">
        <f t="shared" si="11"/>
        <v>0</v>
      </c>
      <c r="J88" s="56"/>
      <c r="K88" s="135">
        <f t="shared" si="9"/>
        <v>0</v>
      </c>
      <c r="L88" s="136">
        <f t="shared" si="10"/>
        <v>0</v>
      </c>
      <c r="M88" s="49"/>
      <c r="N88" s="137"/>
    </row>
    <row r="89" spans="1:14" ht="16.5" customHeight="1" x14ac:dyDescent="0.25">
      <c r="A89" s="132">
        <f t="shared" si="13"/>
        <v>44182</v>
      </c>
      <c r="B89" s="51"/>
      <c r="C89" s="52"/>
      <c r="D89" s="127">
        <f t="shared" si="8"/>
        <v>0</v>
      </c>
      <c r="E89" s="273"/>
      <c r="F89" s="274"/>
      <c r="G89" s="274"/>
      <c r="H89" s="275"/>
      <c r="I89" s="134">
        <f t="shared" si="11"/>
        <v>0</v>
      </c>
      <c r="J89" s="56"/>
      <c r="K89" s="135">
        <f t="shared" si="9"/>
        <v>0</v>
      </c>
      <c r="L89" s="136">
        <f t="shared" si="10"/>
        <v>0</v>
      </c>
      <c r="M89" s="49"/>
      <c r="N89" s="137"/>
    </row>
    <row r="90" spans="1:14" ht="16.5" customHeight="1" thickBot="1" x14ac:dyDescent="0.3">
      <c r="A90" s="148">
        <f t="shared" si="13"/>
        <v>44183</v>
      </c>
      <c r="B90" s="51"/>
      <c r="C90" s="52"/>
      <c r="D90" s="352">
        <f t="shared" si="8"/>
        <v>0</v>
      </c>
      <c r="E90" s="273"/>
      <c r="F90" s="274"/>
      <c r="G90" s="274"/>
      <c r="H90" s="275"/>
      <c r="I90" s="149">
        <f t="shared" si="11"/>
        <v>0</v>
      </c>
      <c r="J90" s="56"/>
      <c r="K90" s="150">
        <f t="shared" si="9"/>
        <v>0</v>
      </c>
      <c r="L90" s="151">
        <f t="shared" si="10"/>
        <v>0</v>
      </c>
      <c r="M90" s="49"/>
      <c r="N90" s="331"/>
    </row>
    <row r="91" spans="1:14" ht="15" x14ac:dyDescent="0.25">
      <c r="A91" s="143">
        <f>A90+3</f>
        <v>44186</v>
      </c>
      <c r="B91" s="51"/>
      <c r="C91" s="52"/>
      <c r="D91" s="127">
        <f t="shared" si="8"/>
        <v>0</v>
      </c>
      <c r="E91" s="273"/>
      <c r="F91" s="274"/>
      <c r="G91" s="274"/>
      <c r="H91" s="275"/>
      <c r="I91" s="128">
        <f t="shared" si="11"/>
        <v>0</v>
      </c>
      <c r="J91" s="56"/>
      <c r="K91" s="129">
        <f t="shared" si="9"/>
        <v>0</v>
      </c>
      <c r="L91" s="130">
        <f t="shared" si="10"/>
        <v>0</v>
      </c>
      <c r="M91" s="49"/>
      <c r="N91" s="153"/>
    </row>
    <row r="92" spans="1:14" ht="16.5" customHeight="1" x14ac:dyDescent="0.25">
      <c r="A92" s="132">
        <f t="shared" ref="A92:A155" si="14">A91+1</f>
        <v>44187</v>
      </c>
      <c r="B92" s="51"/>
      <c r="C92" s="52"/>
      <c r="D92" s="127">
        <f t="shared" si="8"/>
        <v>0</v>
      </c>
      <c r="E92" s="273"/>
      <c r="F92" s="274"/>
      <c r="G92" s="274"/>
      <c r="H92" s="275"/>
      <c r="I92" s="139">
        <f t="shared" si="11"/>
        <v>0</v>
      </c>
      <c r="J92" s="283"/>
      <c r="K92" s="140">
        <f t="shared" si="9"/>
        <v>0</v>
      </c>
      <c r="L92" s="141">
        <f t="shared" si="10"/>
        <v>0</v>
      </c>
      <c r="M92" s="292"/>
      <c r="N92" s="137"/>
    </row>
    <row r="93" spans="1:14" ht="16.5" customHeight="1" x14ac:dyDescent="0.25">
      <c r="A93" s="132">
        <f t="shared" si="14"/>
        <v>44188</v>
      </c>
      <c r="B93" s="51"/>
      <c r="C93" s="52"/>
      <c r="D93" s="127">
        <f t="shared" si="8"/>
        <v>0</v>
      </c>
      <c r="E93" s="273"/>
      <c r="F93" s="274"/>
      <c r="G93" s="274"/>
      <c r="H93" s="275"/>
      <c r="I93" s="139">
        <f t="shared" si="11"/>
        <v>0</v>
      </c>
      <c r="J93" s="56"/>
      <c r="K93" s="135">
        <f>IF(I93+M93&gt;0,1,0)</f>
        <v>0</v>
      </c>
      <c r="L93" s="136">
        <f>I93/60+M93</f>
        <v>0</v>
      </c>
      <c r="M93" s="49"/>
      <c r="N93" s="137"/>
    </row>
    <row r="94" spans="1:14" ht="16.5" customHeight="1" x14ac:dyDescent="0.25">
      <c r="A94" s="132">
        <f t="shared" si="14"/>
        <v>44189</v>
      </c>
      <c r="B94" s="51"/>
      <c r="C94" s="52"/>
      <c r="D94" s="127">
        <f t="shared" si="8"/>
        <v>0</v>
      </c>
      <c r="E94" s="273"/>
      <c r="F94" s="274"/>
      <c r="G94" s="274"/>
      <c r="H94" s="275"/>
      <c r="I94" s="128">
        <f t="shared" si="11"/>
        <v>0</v>
      </c>
      <c r="J94" s="284"/>
      <c r="K94" s="129">
        <f t="shared" si="9"/>
        <v>0</v>
      </c>
      <c r="L94" s="130">
        <f t="shared" si="10"/>
        <v>0</v>
      </c>
      <c r="M94" s="291"/>
      <c r="N94" s="137"/>
    </row>
    <row r="95" spans="1:14" ht="16.5" customHeight="1" thickBot="1" x14ac:dyDescent="0.3">
      <c r="A95" s="148">
        <f t="shared" si="14"/>
        <v>44190</v>
      </c>
      <c r="B95" s="392" t="s">
        <v>7</v>
      </c>
      <c r="C95" s="393"/>
      <c r="D95" s="393"/>
      <c r="E95" s="393"/>
      <c r="F95" s="393"/>
      <c r="G95" s="393"/>
      <c r="H95" s="393"/>
      <c r="I95" s="394"/>
      <c r="J95" s="366" t="s">
        <v>26</v>
      </c>
      <c r="K95" s="150">
        <f t="shared" si="9"/>
        <v>0</v>
      </c>
      <c r="L95" s="151">
        <f t="shared" si="10"/>
        <v>0</v>
      </c>
      <c r="M95" s="308"/>
      <c r="N95" s="152"/>
    </row>
    <row r="96" spans="1:14" ht="16.5" customHeight="1" x14ac:dyDescent="0.25">
      <c r="A96" s="126">
        <f>A95+3</f>
        <v>44193</v>
      </c>
      <c r="B96" s="51"/>
      <c r="C96" s="52"/>
      <c r="D96" s="363">
        <f>IF(OR(B96="",C96=""),0,MAX(C96-B96,0)*24)</f>
        <v>0</v>
      </c>
      <c r="E96" s="273"/>
      <c r="F96" s="274"/>
      <c r="G96" s="274"/>
      <c r="H96" s="275"/>
      <c r="I96" s="364">
        <f t="shared" si="11"/>
        <v>0</v>
      </c>
      <c r="J96" s="365"/>
      <c r="K96" s="129">
        <f t="shared" si="9"/>
        <v>0</v>
      </c>
      <c r="L96" s="130">
        <f t="shared" si="10"/>
        <v>0</v>
      </c>
      <c r="M96" s="155"/>
      <c r="N96" s="131"/>
    </row>
    <row r="97" spans="1:14" ht="16.5" customHeight="1" x14ac:dyDescent="0.25">
      <c r="A97" s="132">
        <f t="shared" si="14"/>
        <v>44194</v>
      </c>
      <c r="B97" s="51"/>
      <c r="C97" s="52"/>
      <c r="D97" s="127">
        <f>IF(OR(B97="",C97=""),0,MAX(C97-B97,0)*24)</f>
        <v>0</v>
      </c>
      <c r="E97" s="273"/>
      <c r="F97" s="274"/>
      <c r="G97" s="274"/>
      <c r="H97" s="275"/>
      <c r="I97" s="139">
        <f t="shared" si="11"/>
        <v>0</v>
      </c>
      <c r="J97" s="283"/>
      <c r="K97" s="140">
        <f t="shared" si="9"/>
        <v>0</v>
      </c>
      <c r="L97" s="141">
        <f t="shared" si="10"/>
        <v>0</v>
      </c>
      <c r="M97" s="293"/>
      <c r="N97" s="137"/>
    </row>
    <row r="98" spans="1:14" ht="16.5" customHeight="1" x14ac:dyDescent="0.25">
      <c r="A98" s="132">
        <f t="shared" si="14"/>
        <v>44195</v>
      </c>
      <c r="B98" s="51"/>
      <c r="C98" s="52"/>
      <c r="D98" s="127">
        <f>IF(OR(B98="",C98=""),0,MAX(C98-B98,0)*24)</f>
        <v>0</v>
      </c>
      <c r="E98" s="273"/>
      <c r="F98" s="274"/>
      <c r="G98" s="274"/>
      <c r="H98" s="275"/>
      <c r="I98" s="139">
        <f t="shared" si="11"/>
        <v>0</v>
      </c>
      <c r="J98" s="283"/>
      <c r="K98" s="140">
        <f>IF(I98+M98&gt;0,1,0)</f>
        <v>0</v>
      </c>
      <c r="L98" s="141">
        <f>I98/60+M98</f>
        <v>0</v>
      </c>
      <c r="M98" s="293"/>
      <c r="N98" s="137"/>
    </row>
    <row r="99" spans="1:14" ht="16.5" customHeight="1" x14ac:dyDescent="0.25">
      <c r="A99" s="132">
        <f t="shared" si="14"/>
        <v>44196</v>
      </c>
      <c r="B99" s="51"/>
      <c r="C99" s="52"/>
      <c r="D99" s="127">
        <f>IF(OR(B99="",C99=""),0,MAX(C99-B99,0)*24)</f>
        <v>0</v>
      </c>
      <c r="E99" s="273"/>
      <c r="F99" s="274"/>
      <c r="G99" s="274"/>
      <c r="H99" s="275"/>
      <c r="I99" s="139">
        <f t="shared" si="11"/>
        <v>0</v>
      </c>
      <c r="J99" s="283"/>
      <c r="K99" s="140">
        <f t="shared" si="9"/>
        <v>0</v>
      </c>
      <c r="L99" s="141">
        <f t="shared" si="10"/>
        <v>0</v>
      </c>
      <c r="M99" s="293"/>
      <c r="N99" s="137"/>
    </row>
    <row r="100" spans="1:14" ht="16.5" customHeight="1" thickBot="1" x14ac:dyDescent="0.3">
      <c r="A100" s="163">
        <f t="shared" si="14"/>
        <v>44197</v>
      </c>
      <c r="B100" s="395" t="s">
        <v>7</v>
      </c>
      <c r="C100" s="396"/>
      <c r="D100" s="396"/>
      <c r="E100" s="396"/>
      <c r="F100" s="396"/>
      <c r="G100" s="396"/>
      <c r="H100" s="396"/>
      <c r="I100" s="397"/>
      <c r="J100" s="362" t="s">
        <v>30</v>
      </c>
      <c r="K100" s="165">
        <f t="shared" si="9"/>
        <v>0</v>
      </c>
      <c r="L100" s="166">
        <f t="shared" si="10"/>
        <v>0</v>
      </c>
      <c r="M100" s="304"/>
      <c r="N100" s="167"/>
    </row>
    <row r="101" spans="1:14" ht="16.5" customHeight="1" x14ac:dyDescent="0.25">
      <c r="A101" s="168">
        <f>A100+3</f>
        <v>44200</v>
      </c>
      <c r="B101" s="51"/>
      <c r="C101" s="52"/>
      <c r="D101" s="361">
        <f t="shared" ref="D101:D110" si="15">IF(OR(B101="",C101=""),0,MAX(C101-B101,0)*24)</f>
        <v>0</v>
      </c>
      <c r="E101" s="273"/>
      <c r="F101" s="274"/>
      <c r="G101" s="274"/>
      <c r="H101" s="275"/>
      <c r="I101" s="177">
        <f t="shared" si="11"/>
        <v>0</v>
      </c>
      <c r="J101" s="281"/>
      <c r="K101" s="169">
        <f t="shared" si="9"/>
        <v>0</v>
      </c>
      <c r="L101" s="170">
        <f t="shared" si="10"/>
        <v>0</v>
      </c>
      <c r="M101" s="49"/>
      <c r="N101" s="171"/>
    </row>
    <row r="102" spans="1:14" ht="16.5" customHeight="1" x14ac:dyDescent="0.25">
      <c r="A102" s="156">
        <f t="shared" si="14"/>
        <v>44201</v>
      </c>
      <c r="B102" s="51"/>
      <c r="C102" s="52"/>
      <c r="D102" s="161">
        <f t="shared" si="15"/>
        <v>0</v>
      </c>
      <c r="E102" s="273"/>
      <c r="F102" s="274"/>
      <c r="G102" s="274"/>
      <c r="H102" s="275"/>
      <c r="I102" s="157">
        <f t="shared" si="11"/>
        <v>0</v>
      </c>
      <c r="J102" s="56"/>
      <c r="K102" s="158">
        <f t="shared" si="9"/>
        <v>0</v>
      </c>
      <c r="L102" s="159">
        <f t="shared" si="10"/>
        <v>0</v>
      </c>
      <c r="M102" s="49"/>
      <c r="N102" s="160"/>
    </row>
    <row r="103" spans="1:14" ht="16.5" customHeight="1" x14ac:dyDescent="0.25">
      <c r="A103" s="156">
        <f t="shared" si="14"/>
        <v>44202</v>
      </c>
      <c r="B103" s="51"/>
      <c r="C103" s="52"/>
      <c r="D103" s="161">
        <f t="shared" si="15"/>
        <v>0</v>
      </c>
      <c r="E103" s="273"/>
      <c r="F103" s="274"/>
      <c r="G103" s="274"/>
      <c r="H103" s="275"/>
      <c r="I103" s="157">
        <f t="shared" si="11"/>
        <v>0</v>
      </c>
      <c r="J103" s="56"/>
      <c r="K103" s="158">
        <f t="shared" si="9"/>
        <v>0</v>
      </c>
      <c r="L103" s="159">
        <f t="shared" si="10"/>
        <v>0</v>
      </c>
      <c r="M103" s="49"/>
      <c r="N103" s="160"/>
    </row>
    <row r="104" spans="1:14" ht="16.5" customHeight="1" x14ac:dyDescent="0.25">
      <c r="A104" s="156">
        <f t="shared" si="14"/>
        <v>44203</v>
      </c>
      <c r="B104" s="51"/>
      <c r="C104" s="52"/>
      <c r="D104" s="161">
        <f t="shared" si="15"/>
        <v>0</v>
      </c>
      <c r="E104" s="273"/>
      <c r="F104" s="274"/>
      <c r="G104" s="274"/>
      <c r="H104" s="275"/>
      <c r="I104" s="162">
        <f t="shared" si="11"/>
        <v>0</v>
      </c>
      <c r="J104" s="56"/>
      <c r="K104" s="158">
        <f t="shared" si="9"/>
        <v>0</v>
      </c>
      <c r="L104" s="159">
        <f t="shared" si="10"/>
        <v>0</v>
      </c>
      <c r="M104" s="49"/>
      <c r="N104" s="160"/>
    </row>
    <row r="105" spans="1:14" ht="16.5" customHeight="1" thickBot="1" x14ac:dyDescent="0.3">
      <c r="A105" s="172">
        <f t="shared" si="14"/>
        <v>44204</v>
      </c>
      <c r="B105" s="51"/>
      <c r="C105" s="52"/>
      <c r="D105" s="353">
        <f t="shared" si="15"/>
        <v>0</v>
      </c>
      <c r="E105" s="273"/>
      <c r="F105" s="274"/>
      <c r="G105" s="274"/>
      <c r="H105" s="275"/>
      <c r="I105" s="173">
        <f t="shared" si="11"/>
        <v>0</v>
      </c>
      <c r="J105" s="56"/>
      <c r="K105" s="174">
        <f t="shared" si="9"/>
        <v>0</v>
      </c>
      <c r="L105" s="175">
        <f t="shared" si="10"/>
        <v>0</v>
      </c>
      <c r="M105" s="49"/>
      <c r="N105" s="176"/>
    </row>
    <row r="106" spans="1:14" ht="16.5" customHeight="1" x14ac:dyDescent="0.25">
      <c r="A106" s="168">
        <f>A105+3</f>
        <v>44207</v>
      </c>
      <c r="B106" s="51"/>
      <c r="C106" s="52"/>
      <c r="D106" s="161">
        <f t="shared" si="15"/>
        <v>0</v>
      </c>
      <c r="E106" s="273"/>
      <c r="F106" s="274"/>
      <c r="G106" s="274"/>
      <c r="H106" s="275"/>
      <c r="I106" s="177">
        <f t="shared" si="11"/>
        <v>0</v>
      </c>
      <c r="J106" s="56"/>
      <c r="K106" s="178">
        <f t="shared" si="9"/>
        <v>0</v>
      </c>
      <c r="L106" s="179">
        <f t="shared" si="10"/>
        <v>0</v>
      </c>
      <c r="M106" s="49"/>
      <c r="N106" s="180"/>
    </row>
    <row r="107" spans="1:14" ht="16.5" customHeight="1" x14ac:dyDescent="0.25">
      <c r="A107" s="156">
        <f t="shared" si="14"/>
        <v>44208</v>
      </c>
      <c r="B107" s="51"/>
      <c r="C107" s="52"/>
      <c r="D107" s="161">
        <f t="shared" si="15"/>
        <v>0</v>
      </c>
      <c r="E107" s="273"/>
      <c r="F107" s="274"/>
      <c r="G107" s="274"/>
      <c r="H107" s="275"/>
      <c r="I107" s="157">
        <f t="shared" si="11"/>
        <v>0</v>
      </c>
      <c r="J107" s="56"/>
      <c r="K107" s="158">
        <f t="shared" si="9"/>
        <v>0</v>
      </c>
      <c r="L107" s="159">
        <f t="shared" si="10"/>
        <v>0</v>
      </c>
      <c r="M107" s="49"/>
      <c r="N107" s="160"/>
    </row>
    <row r="108" spans="1:14" ht="16.5" customHeight="1" x14ac:dyDescent="0.25">
      <c r="A108" s="156">
        <f t="shared" si="14"/>
        <v>44209</v>
      </c>
      <c r="B108" s="51"/>
      <c r="C108" s="52"/>
      <c r="D108" s="161">
        <f t="shared" si="15"/>
        <v>0</v>
      </c>
      <c r="E108" s="273"/>
      <c r="F108" s="274"/>
      <c r="G108" s="274"/>
      <c r="H108" s="275"/>
      <c r="I108" s="157">
        <f t="shared" si="11"/>
        <v>0</v>
      </c>
      <c r="J108" s="56"/>
      <c r="K108" s="158">
        <f t="shared" si="9"/>
        <v>0</v>
      </c>
      <c r="L108" s="159">
        <f t="shared" si="10"/>
        <v>0</v>
      </c>
      <c r="M108" s="49"/>
      <c r="N108" s="160"/>
    </row>
    <row r="109" spans="1:14" ht="16.5" customHeight="1" x14ac:dyDescent="0.25">
      <c r="A109" s="156">
        <f t="shared" si="14"/>
        <v>44210</v>
      </c>
      <c r="B109" s="51"/>
      <c r="C109" s="52"/>
      <c r="D109" s="161">
        <f t="shared" si="15"/>
        <v>0</v>
      </c>
      <c r="E109" s="273"/>
      <c r="F109" s="274"/>
      <c r="G109" s="274"/>
      <c r="H109" s="275"/>
      <c r="I109" s="162">
        <f t="shared" si="11"/>
        <v>0</v>
      </c>
      <c r="J109" s="56"/>
      <c r="K109" s="158">
        <f t="shared" si="9"/>
        <v>0</v>
      </c>
      <c r="L109" s="159">
        <f t="shared" si="10"/>
        <v>0</v>
      </c>
      <c r="M109" s="49"/>
      <c r="N109" s="160"/>
    </row>
    <row r="110" spans="1:14" ht="16.5" customHeight="1" thickBot="1" x14ac:dyDescent="0.3">
      <c r="A110" s="172">
        <f t="shared" si="14"/>
        <v>44211</v>
      </c>
      <c r="B110" s="51"/>
      <c r="C110" s="52"/>
      <c r="D110" s="161">
        <f t="shared" si="15"/>
        <v>0</v>
      </c>
      <c r="E110" s="273"/>
      <c r="F110" s="274"/>
      <c r="G110" s="274"/>
      <c r="H110" s="275"/>
      <c r="I110" s="164">
        <f t="shared" si="11"/>
        <v>0</v>
      </c>
      <c r="J110" s="92"/>
      <c r="K110" s="165">
        <f t="shared" si="9"/>
        <v>0</v>
      </c>
      <c r="L110" s="166">
        <f t="shared" si="10"/>
        <v>0</v>
      </c>
      <c r="M110" s="292"/>
      <c r="N110" s="167"/>
    </row>
    <row r="111" spans="1:14" s="19" customFormat="1" ht="16.5" customHeight="1" x14ac:dyDescent="0.25">
      <c r="A111" s="168">
        <f>A110+3</f>
        <v>44214</v>
      </c>
      <c r="B111" s="383" t="s">
        <v>7</v>
      </c>
      <c r="C111" s="384"/>
      <c r="D111" s="384"/>
      <c r="E111" s="384"/>
      <c r="F111" s="384"/>
      <c r="G111" s="384"/>
      <c r="H111" s="384"/>
      <c r="I111" s="385"/>
      <c r="J111" s="310" t="s">
        <v>9543</v>
      </c>
      <c r="K111" s="309">
        <f t="shared" si="9"/>
        <v>0</v>
      </c>
      <c r="L111" s="311">
        <f t="shared" si="10"/>
        <v>0</v>
      </c>
      <c r="M111" s="304"/>
      <c r="N111" s="171"/>
    </row>
    <row r="112" spans="1:14" ht="16.5" customHeight="1" x14ac:dyDescent="0.25">
      <c r="A112" s="156">
        <f t="shared" si="14"/>
        <v>44215</v>
      </c>
      <c r="B112" s="51"/>
      <c r="C112" s="52"/>
      <c r="D112" s="161">
        <f t="shared" ref="D112:D143" si="16">IF(OR(B112="",C112=""),0,MAX(C112-B112,0)*24)</f>
        <v>0</v>
      </c>
      <c r="E112" s="273"/>
      <c r="F112" s="274"/>
      <c r="G112" s="274"/>
      <c r="H112" s="275"/>
      <c r="I112" s="177">
        <f t="shared" si="11"/>
        <v>0</v>
      </c>
      <c r="J112" s="281"/>
      <c r="K112" s="158">
        <f t="shared" si="9"/>
        <v>0</v>
      </c>
      <c r="L112" s="159">
        <f t="shared" si="10"/>
        <v>0</v>
      </c>
      <c r="M112" s="49"/>
      <c r="N112" s="281"/>
    </row>
    <row r="113" spans="1:14" ht="16.5" customHeight="1" x14ac:dyDescent="0.25">
      <c r="A113" s="156">
        <f t="shared" si="14"/>
        <v>44216</v>
      </c>
      <c r="B113" s="51"/>
      <c r="C113" s="52"/>
      <c r="D113" s="161">
        <f t="shared" si="16"/>
        <v>0</v>
      </c>
      <c r="E113" s="273"/>
      <c r="F113" s="274"/>
      <c r="G113" s="274"/>
      <c r="H113" s="275"/>
      <c r="I113" s="157">
        <f t="shared" si="11"/>
        <v>0</v>
      </c>
      <c r="J113" s="56"/>
      <c r="K113" s="158">
        <f t="shared" si="9"/>
        <v>0</v>
      </c>
      <c r="L113" s="159">
        <f t="shared" si="10"/>
        <v>0</v>
      </c>
      <c r="M113" s="49"/>
      <c r="N113" s="56"/>
    </row>
    <row r="114" spans="1:14" ht="16.5" customHeight="1" x14ac:dyDescent="0.25">
      <c r="A114" s="156">
        <f t="shared" si="14"/>
        <v>44217</v>
      </c>
      <c r="B114" s="51"/>
      <c r="C114" s="52"/>
      <c r="D114" s="161">
        <f t="shared" si="16"/>
        <v>0</v>
      </c>
      <c r="E114" s="273"/>
      <c r="F114" s="274"/>
      <c r="G114" s="274"/>
      <c r="H114" s="275"/>
      <c r="I114" s="162">
        <f t="shared" si="11"/>
        <v>0</v>
      </c>
      <c r="J114" s="56"/>
      <c r="K114" s="158">
        <f t="shared" si="9"/>
        <v>0</v>
      </c>
      <c r="L114" s="159">
        <f t="shared" si="10"/>
        <v>0</v>
      </c>
      <c r="M114" s="49"/>
      <c r="N114" s="56"/>
    </row>
    <row r="115" spans="1:14" ht="16.5" customHeight="1" thickBot="1" x14ac:dyDescent="0.3">
      <c r="A115" s="172">
        <f t="shared" si="14"/>
        <v>44218</v>
      </c>
      <c r="B115" s="51"/>
      <c r="C115" s="52"/>
      <c r="D115" s="353">
        <f t="shared" si="16"/>
        <v>0</v>
      </c>
      <c r="E115" s="273"/>
      <c r="F115" s="274"/>
      <c r="G115" s="274"/>
      <c r="H115" s="275"/>
      <c r="I115" s="173">
        <f t="shared" si="11"/>
        <v>0</v>
      </c>
      <c r="J115" s="56"/>
      <c r="K115" s="174">
        <f t="shared" si="9"/>
        <v>0</v>
      </c>
      <c r="L115" s="175">
        <f t="shared" si="10"/>
        <v>0</v>
      </c>
      <c r="M115" s="49"/>
      <c r="N115" s="56"/>
    </row>
    <row r="116" spans="1:14" ht="16.5" customHeight="1" x14ac:dyDescent="0.25">
      <c r="A116" s="168">
        <f>A115+3</f>
        <v>44221</v>
      </c>
      <c r="B116" s="51"/>
      <c r="C116" s="52"/>
      <c r="D116" s="161">
        <f t="shared" si="16"/>
        <v>0</v>
      </c>
      <c r="E116" s="53"/>
      <c r="F116" s="54"/>
      <c r="G116" s="54"/>
      <c r="H116" s="55"/>
      <c r="I116" s="177">
        <f t="shared" si="11"/>
        <v>0</v>
      </c>
      <c r="J116" s="56"/>
      <c r="K116" s="178"/>
      <c r="L116" s="179"/>
      <c r="M116" s="49"/>
      <c r="N116" s="180"/>
    </row>
    <row r="117" spans="1:14" ht="16.5" customHeight="1" x14ac:dyDescent="0.25">
      <c r="A117" s="156">
        <f t="shared" si="14"/>
        <v>44222</v>
      </c>
      <c r="B117" s="51"/>
      <c r="C117" s="52"/>
      <c r="D117" s="161">
        <f t="shared" si="16"/>
        <v>0</v>
      </c>
      <c r="E117" s="53"/>
      <c r="F117" s="54"/>
      <c r="G117" s="54"/>
      <c r="H117" s="55"/>
      <c r="I117" s="157">
        <f t="shared" si="11"/>
        <v>0</v>
      </c>
      <c r="J117" s="56" t="s">
        <v>4636</v>
      </c>
      <c r="K117" s="178">
        <f t="shared" si="9"/>
        <v>0</v>
      </c>
      <c r="L117" s="179">
        <f>IF(ISNUMBER(SEARCH("Regents",J117)),MAX(6,MODE($L$10:$L$115,$L$121:$L$217)),I117/60+M117)</f>
        <v>0</v>
      </c>
      <c r="M117" s="49"/>
      <c r="N117" s="180" t="s">
        <v>4635</v>
      </c>
    </row>
    <row r="118" spans="1:14" ht="16.5" customHeight="1" x14ac:dyDescent="0.25">
      <c r="A118" s="156">
        <f t="shared" si="14"/>
        <v>44223</v>
      </c>
      <c r="B118" s="51"/>
      <c r="C118" s="52"/>
      <c r="D118" s="161">
        <f t="shared" si="16"/>
        <v>0</v>
      </c>
      <c r="E118" s="53"/>
      <c r="F118" s="54"/>
      <c r="G118" s="54"/>
      <c r="H118" s="55"/>
      <c r="I118" s="162">
        <f t="shared" si="11"/>
        <v>0</v>
      </c>
      <c r="J118" s="56" t="s">
        <v>4636</v>
      </c>
      <c r="K118" s="178">
        <f t="shared" si="9"/>
        <v>0</v>
      </c>
      <c r="L118" s="179">
        <f t="shared" ref="L118:L120" si="17">IF(ISNUMBER(SEARCH("Regents",J118)),MAX(6,MODE($L$10:$L$115,$L$121:$L$217)),I118/60+M118)</f>
        <v>0</v>
      </c>
      <c r="M118" s="49"/>
      <c r="N118" s="180" t="s">
        <v>4635</v>
      </c>
    </row>
    <row r="119" spans="1:14" ht="16.5" customHeight="1" x14ac:dyDescent="0.25">
      <c r="A119" s="156">
        <f t="shared" si="14"/>
        <v>44224</v>
      </c>
      <c r="B119" s="51"/>
      <c r="C119" s="52"/>
      <c r="D119" s="161">
        <f t="shared" si="16"/>
        <v>0</v>
      </c>
      <c r="E119" s="53"/>
      <c r="F119" s="54"/>
      <c r="G119" s="54"/>
      <c r="H119" s="55"/>
      <c r="I119" s="157">
        <f t="shared" si="11"/>
        <v>0</v>
      </c>
      <c r="J119" s="56" t="s">
        <v>4636</v>
      </c>
      <c r="K119" s="158">
        <f t="shared" si="9"/>
        <v>0</v>
      </c>
      <c r="L119" s="179">
        <f t="shared" si="17"/>
        <v>0</v>
      </c>
      <c r="M119" s="49"/>
      <c r="N119" s="180" t="s">
        <v>4635</v>
      </c>
    </row>
    <row r="120" spans="1:14" ht="16.5" customHeight="1" thickBot="1" x14ac:dyDescent="0.3">
      <c r="A120" s="172">
        <f t="shared" si="14"/>
        <v>44225</v>
      </c>
      <c r="B120" s="51"/>
      <c r="C120" s="52"/>
      <c r="D120" s="353">
        <f t="shared" si="16"/>
        <v>0</v>
      </c>
      <c r="E120" s="273"/>
      <c r="F120" s="274"/>
      <c r="G120" s="274"/>
      <c r="H120" s="275"/>
      <c r="I120" s="173">
        <f t="shared" si="11"/>
        <v>0</v>
      </c>
      <c r="J120" s="56" t="s">
        <v>4636</v>
      </c>
      <c r="K120" s="158">
        <f t="shared" ref="K120" si="18">IF(I120+M120&gt;0,1,0)</f>
        <v>0</v>
      </c>
      <c r="L120" s="179">
        <f t="shared" si="17"/>
        <v>0</v>
      </c>
      <c r="M120" s="49"/>
      <c r="N120" s="180" t="s">
        <v>4635</v>
      </c>
    </row>
    <row r="121" spans="1:14" ht="16.5" customHeight="1" x14ac:dyDescent="0.25">
      <c r="A121" s="185">
        <f>A120+3</f>
        <v>44228</v>
      </c>
      <c r="B121" s="51"/>
      <c r="C121" s="52"/>
      <c r="D121" s="200">
        <f t="shared" si="16"/>
        <v>0</v>
      </c>
      <c r="E121" s="273"/>
      <c r="F121" s="274"/>
      <c r="G121" s="274"/>
      <c r="H121" s="275"/>
      <c r="I121" s="186">
        <f t="shared" si="11"/>
        <v>0</v>
      </c>
      <c r="J121" s="56"/>
      <c r="K121" s="187">
        <f t="shared" si="9"/>
        <v>0</v>
      </c>
      <c r="L121" s="188">
        <f t="shared" si="10"/>
        <v>0</v>
      </c>
      <c r="M121" s="49"/>
      <c r="N121" s="189"/>
    </row>
    <row r="122" spans="1:14" ht="16.5" customHeight="1" x14ac:dyDescent="0.25">
      <c r="A122" s="190">
        <f t="shared" si="14"/>
        <v>44229</v>
      </c>
      <c r="B122" s="51"/>
      <c r="C122" s="52"/>
      <c r="D122" s="200">
        <f t="shared" si="16"/>
        <v>0</v>
      </c>
      <c r="E122" s="273"/>
      <c r="F122" s="274"/>
      <c r="G122" s="274"/>
      <c r="H122" s="275"/>
      <c r="I122" s="191">
        <f t="shared" si="11"/>
        <v>0</v>
      </c>
      <c r="J122" s="56"/>
      <c r="K122" s="192">
        <f t="shared" si="9"/>
        <v>0</v>
      </c>
      <c r="L122" s="193">
        <f t="shared" si="10"/>
        <v>0</v>
      </c>
      <c r="M122" s="49"/>
      <c r="N122" s="194"/>
    </row>
    <row r="123" spans="1:14" ht="16.5" customHeight="1" x14ac:dyDescent="0.25">
      <c r="A123" s="190">
        <f t="shared" si="14"/>
        <v>44230</v>
      </c>
      <c r="B123" s="51"/>
      <c r="C123" s="52"/>
      <c r="D123" s="200">
        <f t="shared" si="16"/>
        <v>0</v>
      </c>
      <c r="E123" s="273"/>
      <c r="F123" s="274"/>
      <c r="G123" s="274"/>
      <c r="H123" s="275"/>
      <c r="I123" s="191">
        <f t="shared" si="11"/>
        <v>0</v>
      </c>
      <c r="J123" s="56"/>
      <c r="K123" s="192">
        <f t="shared" si="9"/>
        <v>0</v>
      </c>
      <c r="L123" s="193">
        <f t="shared" si="10"/>
        <v>0</v>
      </c>
      <c r="M123" s="49"/>
      <c r="N123" s="194"/>
    </row>
    <row r="124" spans="1:14" ht="16.5" customHeight="1" x14ac:dyDescent="0.25">
      <c r="A124" s="190">
        <f t="shared" si="14"/>
        <v>44231</v>
      </c>
      <c r="B124" s="51"/>
      <c r="C124" s="52"/>
      <c r="D124" s="200">
        <f t="shared" si="16"/>
        <v>0</v>
      </c>
      <c r="E124" s="273"/>
      <c r="F124" s="274"/>
      <c r="G124" s="274"/>
      <c r="H124" s="275"/>
      <c r="I124" s="191">
        <f t="shared" si="11"/>
        <v>0</v>
      </c>
      <c r="J124" s="56"/>
      <c r="K124" s="192">
        <f t="shared" si="9"/>
        <v>0</v>
      </c>
      <c r="L124" s="193">
        <f t="shared" si="10"/>
        <v>0</v>
      </c>
      <c r="M124" s="49"/>
      <c r="N124" s="194"/>
    </row>
    <row r="125" spans="1:14" ht="16.5" customHeight="1" thickBot="1" x14ac:dyDescent="0.3">
      <c r="A125" s="195">
        <f t="shared" si="14"/>
        <v>44232</v>
      </c>
      <c r="B125" s="51"/>
      <c r="C125" s="52"/>
      <c r="D125" s="354">
        <f t="shared" si="16"/>
        <v>0</v>
      </c>
      <c r="E125" s="273"/>
      <c r="F125" s="274"/>
      <c r="G125" s="274"/>
      <c r="H125" s="275"/>
      <c r="I125" s="196">
        <f t="shared" si="11"/>
        <v>0</v>
      </c>
      <c r="J125" s="56"/>
      <c r="K125" s="197">
        <f t="shared" si="9"/>
        <v>0</v>
      </c>
      <c r="L125" s="198">
        <f t="shared" si="10"/>
        <v>0</v>
      </c>
      <c r="M125" s="49"/>
      <c r="N125" s="199"/>
    </row>
    <row r="126" spans="1:14" ht="16.5" customHeight="1" x14ac:dyDescent="0.25">
      <c r="A126" s="185">
        <f>A125+3</f>
        <v>44235</v>
      </c>
      <c r="B126" s="51"/>
      <c r="C126" s="52"/>
      <c r="D126" s="200">
        <f t="shared" si="16"/>
        <v>0</v>
      </c>
      <c r="E126" s="273"/>
      <c r="F126" s="274"/>
      <c r="G126" s="274"/>
      <c r="H126" s="275"/>
      <c r="I126" s="201">
        <f t="shared" si="11"/>
        <v>0</v>
      </c>
      <c r="J126" s="56"/>
      <c r="K126" s="202">
        <f t="shared" si="9"/>
        <v>0</v>
      </c>
      <c r="L126" s="203">
        <f t="shared" si="10"/>
        <v>0</v>
      </c>
      <c r="M126" s="49"/>
      <c r="N126" s="204"/>
    </row>
    <row r="127" spans="1:14" ht="15" x14ac:dyDescent="0.25">
      <c r="A127" s="190">
        <f t="shared" si="14"/>
        <v>44236</v>
      </c>
      <c r="B127" s="51"/>
      <c r="C127" s="52"/>
      <c r="D127" s="200">
        <f t="shared" si="16"/>
        <v>0</v>
      </c>
      <c r="E127" s="273"/>
      <c r="F127" s="274"/>
      <c r="G127" s="274"/>
      <c r="H127" s="275"/>
      <c r="I127" s="191">
        <f t="shared" si="11"/>
        <v>0</v>
      </c>
      <c r="J127" s="56"/>
      <c r="K127" s="192">
        <f t="shared" si="9"/>
        <v>0</v>
      </c>
      <c r="L127" s="193">
        <f t="shared" si="10"/>
        <v>0</v>
      </c>
      <c r="M127" s="49"/>
      <c r="N127" s="194"/>
    </row>
    <row r="128" spans="1:14" ht="15" x14ac:dyDescent="0.25">
      <c r="A128" s="190">
        <f t="shared" si="14"/>
        <v>44237</v>
      </c>
      <c r="B128" s="51"/>
      <c r="C128" s="52"/>
      <c r="D128" s="200">
        <f t="shared" si="16"/>
        <v>0</v>
      </c>
      <c r="E128" s="273"/>
      <c r="F128" s="274"/>
      <c r="G128" s="274"/>
      <c r="H128" s="275"/>
      <c r="I128" s="191">
        <f t="shared" si="11"/>
        <v>0</v>
      </c>
      <c r="J128" s="56"/>
      <c r="K128" s="192">
        <f t="shared" si="9"/>
        <v>0</v>
      </c>
      <c r="L128" s="193">
        <f t="shared" si="10"/>
        <v>0</v>
      </c>
      <c r="M128" s="49"/>
      <c r="N128" s="194"/>
    </row>
    <row r="129" spans="1:14" ht="16.5" customHeight="1" x14ac:dyDescent="0.25">
      <c r="A129" s="190">
        <f t="shared" si="14"/>
        <v>44238</v>
      </c>
      <c r="B129" s="51"/>
      <c r="C129" s="52"/>
      <c r="D129" s="200">
        <f t="shared" si="16"/>
        <v>0</v>
      </c>
      <c r="E129" s="273"/>
      <c r="F129" s="274"/>
      <c r="G129" s="274"/>
      <c r="H129" s="275"/>
      <c r="I129" s="191">
        <f t="shared" si="11"/>
        <v>0</v>
      </c>
      <c r="J129" s="56"/>
      <c r="K129" s="192">
        <f t="shared" si="9"/>
        <v>0</v>
      </c>
      <c r="L129" s="193">
        <f t="shared" si="10"/>
        <v>0</v>
      </c>
      <c r="M129" s="49"/>
      <c r="N129" s="194"/>
    </row>
    <row r="130" spans="1:14" ht="16.5" customHeight="1" thickBot="1" x14ac:dyDescent="0.3">
      <c r="A130" s="195">
        <f t="shared" si="14"/>
        <v>44239</v>
      </c>
      <c r="B130" s="51"/>
      <c r="C130" s="52"/>
      <c r="D130" s="354">
        <f t="shared" si="16"/>
        <v>0</v>
      </c>
      <c r="E130" s="273"/>
      <c r="F130" s="274"/>
      <c r="G130" s="274"/>
      <c r="H130" s="275"/>
      <c r="I130" s="181">
        <f t="shared" si="11"/>
        <v>0</v>
      </c>
      <c r="J130" s="56"/>
      <c r="K130" s="182">
        <f t="shared" si="9"/>
        <v>0</v>
      </c>
      <c r="L130" s="183">
        <f t="shared" si="10"/>
        <v>0</v>
      </c>
      <c r="M130" s="49"/>
      <c r="N130" s="184"/>
    </row>
    <row r="131" spans="1:14" ht="15" x14ac:dyDescent="0.25">
      <c r="A131" s="185">
        <f>A130+3</f>
        <v>44242</v>
      </c>
      <c r="B131" s="51"/>
      <c r="C131" s="52"/>
      <c r="D131" s="200">
        <f t="shared" si="16"/>
        <v>0</v>
      </c>
      <c r="E131" s="273"/>
      <c r="F131" s="274"/>
      <c r="G131" s="274"/>
      <c r="H131" s="275"/>
      <c r="I131" s="186">
        <f t="shared" si="11"/>
        <v>0</v>
      </c>
      <c r="J131" s="56"/>
      <c r="K131" s="187">
        <f t="shared" si="9"/>
        <v>0</v>
      </c>
      <c r="L131" s="188">
        <f t="shared" si="10"/>
        <v>0</v>
      </c>
      <c r="M131" s="49"/>
      <c r="N131" s="189"/>
    </row>
    <row r="132" spans="1:14" ht="16.5" customHeight="1" x14ac:dyDescent="0.25">
      <c r="A132" s="190">
        <f t="shared" si="14"/>
        <v>44243</v>
      </c>
      <c r="B132" s="51"/>
      <c r="C132" s="52"/>
      <c r="D132" s="200">
        <f t="shared" si="16"/>
        <v>0</v>
      </c>
      <c r="E132" s="273"/>
      <c r="F132" s="274"/>
      <c r="G132" s="274"/>
      <c r="H132" s="275"/>
      <c r="I132" s="191">
        <f t="shared" si="11"/>
        <v>0</v>
      </c>
      <c r="J132" s="56"/>
      <c r="K132" s="192">
        <f t="shared" si="9"/>
        <v>0</v>
      </c>
      <c r="L132" s="193">
        <f t="shared" si="10"/>
        <v>0</v>
      </c>
      <c r="M132" s="49"/>
      <c r="N132" s="194"/>
    </row>
    <row r="133" spans="1:14" ht="16.5" customHeight="1" x14ac:dyDescent="0.25">
      <c r="A133" s="190">
        <f t="shared" si="14"/>
        <v>44244</v>
      </c>
      <c r="B133" s="51"/>
      <c r="C133" s="52"/>
      <c r="D133" s="200">
        <f t="shared" si="16"/>
        <v>0</v>
      </c>
      <c r="E133" s="273"/>
      <c r="F133" s="274"/>
      <c r="G133" s="274"/>
      <c r="H133" s="275"/>
      <c r="I133" s="191">
        <f t="shared" si="11"/>
        <v>0</v>
      </c>
      <c r="J133" s="154"/>
      <c r="K133" s="192">
        <f t="shared" si="9"/>
        <v>0</v>
      </c>
      <c r="L133" s="193">
        <f t="shared" si="10"/>
        <v>0</v>
      </c>
      <c r="M133" s="155"/>
      <c r="N133" s="194"/>
    </row>
    <row r="134" spans="1:14" ht="16.5" customHeight="1" x14ac:dyDescent="0.25">
      <c r="A134" s="190">
        <f t="shared" si="14"/>
        <v>44245</v>
      </c>
      <c r="B134" s="51"/>
      <c r="C134" s="52"/>
      <c r="D134" s="200">
        <f t="shared" si="16"/>
        <v>0</v>
      </c>
      <c r="E134" s="273"/>
      <c r="F134" s="274"/>
      <c r="G134" s="274"/>
      <c r="H134" s="275"/>
      <c r="I134" s="191">
        <f t="shared" si="11"/>
        <v>0</v>
      </c>
      <c r="J134" s="154"/>
      <c r="K134" s="192">
        <f t="shared" si="9"/>
        <v>0</v>
      </c>
      <c r="L134" s="193">
        <f t="shared" si="10"/>
        <v>0</v>
      </c>
      <c r="M134" s="155"/>
      <c r="N134" s="194"/>
    </row>
    <row r="135" spans="1:14" ht="16.5" customHeight="1" thickBot="1" x14ac:dyDescent="0.3">
      <c r="A135" s="195">
        <f t="shared" si="14"/>
        <v>44246</v>
      </c>
      <c r="B135" s="51"/>
      <c r="C135" s="52"/>
      <c r="D135" s="354">
        <f t="shared" si="16"/>
        <v>0</v>
      </c>
      <c r="E135" s="273"/>
      <c r="F135" s="274"/>
      <c r="G135" s="274"/>
      <c r="H135" s="275"/>
      <c r="I135" s="196">
        <f t="shared" si="11"/>
        <v>0</v>
      </c>
      <c r="J135" s="154"/>
      <c r="K135" s="197">
        <f t="shared" si="9"/>
        <v>0</v>
      </c>
      <c r="L135" s="198">
        <f t="shared" si="10"/>
        <v>0</v>
      </c>
      <c r="M135" s="155"/>
      <c r="N135" s="199"/>
    </row>
    <row r="136" spans="1:14" ht="16.5" customHeight="1" x14ac:dyDescent="0.25">
      <c r="A136" s="185">
        <f>A135+3</f>
        <v>44249</v>
      </c>
      <c r="B136" s="51"/>
      <c r="C136" s="52"/>
      <c r="D136" s="200">
        <f t="shared" si="16"/>
        <v>0</v>
      </c>
      <c r="E136" s="273"/>
      <c r="F136" s="274"/>
      <c r="G136" s="274"/>
      <c r="H136" s="275"/>
      <c r="I136" s="201">
        <f t="shared" si="11"/>
        <v>0</v>
      </c>
      <c r="J136" s="56"/>
      <c r="K136" s="202">
        <f t="shared" si="9"/>
        <v>0</v>
      </c>
      <c r="L136" s="203">
        <f t="shared" si="10"/>
        <v>0</v>
      </c>
      <c r="M136" s="49"/>
      <c r="N136" s="204"/>
    </row>
    <row r="137" spans="1:14" ht="16.5" customHeight="1" x14ac:dyDescent="0.25">
      <c r="A137" s="190">
        <f t="shared" si="14"/>
        <v>44250</v>
      </c>
      <c r="B137" s="51"/>
      <c r="C137" s="52"/>
      <c r="D137" s="200">
        <f t="shared" si="16"/>
        <v>0</v>
      </c>
      <c r="E137" s="273"/>
      <c r="F137" s="274"/>
      <c r="G137" s="274"/>
      <c r="H137" s="275"/>
      <c r="I137" s="191">
        <f t="shared" si="11"/>
        <v>0</v>
      </c>
      <c r="J137" s="56"/>
      <c r="K137" s="192">
        <f t="shared" si="9"/>
        <v>0</v>
      </c>
      <c r="L137" s="193">
        <f t="shared" si="10"/>
        <v>0</v>
      </c>
      <c r="M137" s="49"/>
      <c r="N137" s="194"/>
    </row>
    <row r="138" spans="1:14" ht="16.5" customHeight="1" x14ac:dyDescent="0.25">
      <c r="A138" s="190">
        <f t="shared" si="14"/>
        <v>44251</v>
      </c>
      <c r="B138" s="51"/>
      <c r="C138" s="52"/>
      <c r="D138" s="200">
        <f t="shared" si="16"/>
        <v>0</v>
      </c>
      <c r="E138" s="273"/>
      <c r="F138" s="274"/>
      <c r="G138" s="274"/>
      <c r="H138" s="275"/>
      <c r="I138" s="191">
        <f t="shared" si="11"/>
        <v>0</v>
      </c>
      <c r="J138" s="56"/>
      <c r="K138" s="192">
        <f t="shared" si="9"/>
        <v>0</v>
      </c>
      <c r="L138" s="193">
        <f t="shared" si="10"/>
        <v>0</v>
      </c>
      <c r="M138" s="49"/>
      <c r="N138" s="194"/>
    </row>
    <row r="139" spans="1:14" ht="16.5" customHeight="1" x14ac:dyDescent="0.25">
      <c r="A139" s="190">
        <f t="shared" si="14"/>
        <v>44252</v>
      </c>
      <c r="B139" s="51"/>
      <c r="C139" s="52"/>
      <c r="D139" s="200">
        <f t="shared" si="16"/>
        <v>0</v>
      </c>
      <c r="E139" s="273"/>
      <c r="F139" s="274"/>
      <c r="G139" s="274"/>
      <c r="H139" s="275"/>
      <c r="I139" s="191">
        <f t="shared" si="11"/>
        <v>0</v>
      </c>
      <c r="J139" s="56"/>
      <c r="K139" s="192">
        <f t="shared" ref="K139:K202" si="19">IF(I139+M139&gt;0,1,0)</f>
        <v>0</v>
      </c>
      <c r="L139" s="193">
        <f t="shared" si="10"/>
        <v>0</v>
      </c>
      <c r="M139" s="49"/>
      <c r="N139" s="194"/>
    </row>
    <row r="140" spans="1:14" ht="16.5" customHeight="1" thickBot="1" x14ac:dyDescent="0.3">
      <c r="A140" s="195">
        <f t="shared" si="14"/>
        <v>44253</v>
      </c>
      <c r="B140" s="51"/>
      <c r="C140" s="52"/>
      <c r="D140" s="200">
        <f t="shared" si="16"/>
        <v>0</v>
      </c>
      <c r="E140" s="273"/>
      <c r="F140" s="274"/>
      <c r="G140" s="274"/>
      <c r="H140" s="275"/>
      <c r="I140" s="196">
        <f t="shared" si="11"/>
        <v>0</v>
      </c>
      <c r="J140" s="154"/>
      <c r="K140" s="197">
        <f t="shared" si="19"/>
        <v>0</v>
      </c>
      <c r="L140" s="198">
        <f t="shared" ref="L140:L203" si="20">I140/60+M140</f>
        <v>0</v>
      </c>
      <c r="M140" s="155"/>
      <c r="N140" s="199"/>
    </row>
    <row r="141" spans="1:14" ht="16.5" customHeight="1" x14ac:dyDescent="0.25">
      <c r="A141" s="205">
        <f>A140+3</f>
        <v>44256</v>
      </c>
      <c r="B141" s="51"/>
      <c r="C141" s="52"/>
      <c r="D141" s="206">
        <f t="shared" si="16"/>
        <v>0</v>
      </c>
      <c r="E141" s="273"/>
      <c r="F141" s="274"/>
      <c r="G141" s="274"/>
      <c r="H141" s="275"/>
      <c r="I141" s="207">
        <f t="shared" ref="I141:I204" si="21">MAX(D141*60-H141-F141-E141-G141,0)</f>
        <v>0</v>
      </c>
      <c r="J141" s="56"/>
      <c r="K141" s="208">
        <f t="shared" si="19"/>
        <v>0</v>
      </c>
      <c r="L141" s="209">
        <f t="shared" si="20"/>
        <v>0</v>
      </c>
      <c r="M141" s="49"/>
      <c r="N141" s="210"/>
    </row>
    <row r="142" spans="1:14" ht="16.5" customHeight="1" x14ac:dyDescent="0.25">
      <c r="A142" s="211">
        <f t="shared" si="14"/>
        <v>44257</v>
      </c>
      <c r="B142" s="51"/>
      <c r="C142" s="52"/>
      <c r="D142" s="212">
        <f t="shared" si="16"/>
        <v>0</v>
      </c>
      <c r="E142" s="273"/>
      <c r="F142" s="274"/>
      <c r="G142" s="274"/>
      <c r="H142" s="275"/>
      <c r="I142" s="213">
        <f t="shared" si="21"/>
        <v>0</v>
      </c>
      <c r="J142" s="56"/>
      <c r="K142" s="214">
        <f t="shared" si="19"/>
        <v>0</v>
      </c>
      <c r="L142" s="215">
        <f t="shared" si="20"/>
        <v>0</v>
      </c>
      <c r="M142" s="49"/>
      <c r="N142" s="216"/>
    </row>
    <row r="143" spans="1:14" ht="16.5" customHeight="1" x14ac:dyDescent="0.25">
      <c r="A143" s="211">
        <f t="shared" si="14"/>
        <v>44258</v>
      </c>
      <c r="B143" s="51"/>
      <c r="C143" s="52"/>
      <c r="D143" s="212">
        <f t="shared" si="16"/>
        <v>0</v>
      </c>
      <c r="E143" s="273"/>
      <c r="F143" s="274"/>
      <c r="G143" s="274"/>
      <c r="H143" s="275"/>
      <c r="I143" s="213">
        <f t="shared" si="21"/>
        <v>0</v>
      </c>
      <c r="J143" s="56"/>
      <c r="K143" s="214">
        <f t="shared" si="19"/>
        <v>0</v>
      </c>
      <c r="L143" s="215">
        <f t="shared" si="20"/>
        <v>0</v>
      </c>
      <c r="M143" s="49"/>
      <c r="N143" s="216"/>
    </row>
    <row r="144" spans="1:14" ht="16.5" customHeight="1" x14ac:dyDescent="0.25">
      <c r="A144" s="211">
        <f t="shared" si="14"/>
        <v>44259</v>
      </c>
      <c r="B144" s="51"/>
      <c r="C144" s="52"/>
      <c r="D144" s="212">
        <f t="shared" ref="D144:D175" si="22">IF(OR(B144="",C144=""),0,MAX(C144-B144,0)*24)</f>
        <v>0</v>
      </c>
      <c r="E144" s="273"/>
      <c r="F144" s="274"/>
      <c r="G144" s="274"/>
      <c r="H144" s="275"/>
      <c r="I144" s="213">
        <f t="shared" si="21"/>
        <v>0</v>
      </c>
      <c r="J144" s="56"/>
      <c r="K144" s="214">
        <f t="shared" si="19"/>
        <v>0</v>
      </c>
      <c r="L144" s="215">
        <f t="shared" si="20"/>
        <v>0</v>
      </c>
      <c r="M144" s="49"/>
      <c r="N144" s="216"/>
    </row>
    <row r="145" spans="1:14" ht="16.5" customHeight="1" thickBot="1" x14ac:dyDescent="0.3">
      <c r="A145" s="217">
        <f t="shared" si="14"/>
        <v>44260</v>
      </c>
      <c r="B145" s="51"/>
      <c r="C145" s="52"/>
      <c r="D145" s="212">
        <f t="shared" si="22"/>
        <v>0</v>
      </c>
      <c r="E145" s="273"/>
      <c r="F145" s="274"/>
      <c r="G145" s="274"/>
      <c r="H145" s="275"/>
      <c r="I145" s="218">
        <f t="shared" si="21"/>
        <v>0</v>
      </c>
      <c r="J145" s="56"/>
      <c r="K145" s="219">
        <f t="shared" si="19"/>
        <v>0</v>
      </c>
      <c r="L145" s="220">
        <f t="shared" si="20"/>
        <v>0</v>
      </c>
      <c r="M145" s="49"/>
      <c r="N145" s="221"/>
    </row>
    <row r="146" spans="1:14" ht="16.5" customHeight="1" x14ac:dyDescent="0.25">
      <c r="A146" s="205">
        <f>A145+3</f>
        <v>44263</v>
      </c>
      <c r="B146" s="51"/>
      <c r="C146" s="52"/>
      <c r="D146" s="206">
        <f t="shared" si="22"/>
        <v>0</v>
      </c>
      <c r="E146" s="273"/>
      <c r="F146" s="274"/>
      <c r="G146" s="274"/>
      <c r="H146" s="275"/>
      <c r="I146" s="222">
        <f t="shared" si="21"/>
        <v>0</v>
      </c>
      <c r="J146" s="56"/>
      <c r="K146" s="223">
        <f t="shared" si="19"/>
        <v>0</v>
      </c>
      <c r="L146" s="224">
        <f t="shared" si="20"/>
        <v>0</v>
      </c>
      <c r="M146" s="49"/>
      <c r="N146" s="225"/>
    </row>
    <row r="147" spans="1:14" ht="16.5" customHeight="1" x14ac:dyDescent="0.25">
      <c r="A147" s="211">
        <f t="shared" si="14"/>
        <v>44264</v>
      </c>
      <c r="B147" s="51"/>
      <c r="C147" s="52"/>
      <c r="D147" s="212">
        <f t="shared" si="22"/>
        <v>0</v>
      </c>
      <c r="E147" s="273"/>
      <c r="F147" s="274"/>
      <c r="G147" s="274"/>
      <c r="H147" s="275"/>
      <c r="I147" s="213">
        <f t="shared" si="21"/>
        <v>0</v>
      </c>
      <c r="J147" s="56"/>
      <c r="K147" s="214">
        <f t="shared" si="19"/>
        <v>0</v>
      </c>
      <c r="L147" s="215">
        <f t="shared" si="20"/>
        <v>0</v>
      </c>
      <c r="M147" s="49"/>
      <c r="N147" s="216"/>
    </row>
    <row r="148" spans="1:14" ht="16.5" customHeight="1" x14ac:dyDescent="0.25">
      <c r="A148" s="211">
        <f t="shared" si="14"/>
        <v>44265</v>
      </c>
      <c r="B148" s="51"/>
      <c r="C148" s="52"/>
      <c r="D148" s="212">
        <f t="shared" si="22"/>
        <v>0</v>
      </c>
      <c r="E148" s="273"/>
      <c r="F148" s="274"/>
      <c r="G148" s="274"/>
      <c r="H148" s="275"/>
      <c r="I148" s="213">
        <f t="shared" si="21"/>
        <v>0</v>
      </c>
      <c r="J148" s="56"/>
      <c r="K148" s="214">
        <f t="shared" si="19"/>
        <v>0</v>
      </c>
      <c r="L148" s="215">
        <f t="shared" si="20"/>
        <v>0</v>
      </c>
      <c r="M148" s="49"/>
      <c r="N148" s="216"/>
    </row>
    <row r="149" spans="1:14" ht="16.5" customHeight="1" x14ac:dyDescent="0.25">
      <c r="A149" s="211">
        <f t="shared" si="14"/>
        <v>44266</v>
      </c>
      <c r="B149" s="51"/>
      <c r="C149" s="52"/>
      <c r="D149" s="212">
        <f t="shared" si="22"/>
        <v>0</v>
      </c>
      <c r="E149" s="273"/>
      <c r="F149" s="274"/>
      <c r="G149" s="274"/>
      <c r="H149" s="275"/>
      <c r="I149" s="213">
        <f t="shared" si="21"/>
        <v>0</v>
      </c>
      <c r="J149" s="56"/>
      <c r="K149" s="214">
        <f t="shared" si="19"/>
        <v>0</v>
      </c>
      <c r="L149" s="215">
        <f t="shared" si="20"/>
        <v>0</v>
      </c>
      <c r="M149" s="49"/>
      <c r="N149" s="216"/>
    </row>
    <row r="150" spans="1:14" ht="16.5" customHeight="1" thickBot="1" x14ac:dyDescent="0.3">
      <c r="A150" s="217">
        <f t="shared" si="14"/>
        <v>44267</v>
      </c>
      <c r="B150" s="51"/>
      <c r="C150" s="52"/>
      <c r="D150" s="212">
        <f t="shared" si="22"/>
        <v>0</v>
      </c>
      <c r="E150" s="273"/>
      <c r="F150" s="274"/>
      <c r="G150" s="274"/>
      <c r="H150" s="275"/>
      <c r="I150" s="226">
        <f t="shared" si="21"/>
        <v>0</v>
      </c>
      <c r="J150" s="56"/>
      <c r="K150" s="227">
        <f t="shared" si="19"/>
        <v>0</v>
      </c>
      <c r="L150" s="228">
        <f t="shared" si="20"/>
        <v>0</v>
      </c>
      <c r="M150" s="49"/>
      <c r="N150" s="229"/>
    </row>
    <row r="151" spans="1:14" ht="16.5" customHeight="1" x14ac:dyDescent="0.25">
      <c r="A151" s="205">
        <f>A150+3</f>
        <v>44270</v>
      </c>
      <c r="B151" s="51"/>
      <c r="C151" s="52"/>
      <c r="D151" s="206">
        <f t="shared" si="22"/>
        <v>0</v>
      </c>
      <c r="E151" s="273"/>
      <c r="F151" s="274"/>
      <c r="G151" s="274"/>
      <c r="H151" s="275"/>
      <c r="I151" s="207">
        <f t="shared" si="21"/>
        <v>0</v>
      </c>
      <c r="J151" s="56"/>
      <c r="K151" s="208">
        <f t="shared" si="19"/>
        <v>0</v>
      </c>
      <c r="L151" s="209">
        <f t="shared" si="20"/>
        <v>0</v>
      </c>
      <c r="M151" s="49"/>
      <c r="N151" s="210"/>
    </row>
    <row r="152" spans="1:14" ht="16.5" customHeight="1" x14ac:dyDescent="0.25">
      <c r="A152" s="211">
        <f t="shared" si="14"/>
        <v>44271</v>
      </c>
      <c r="B152" s="51"/>
      <c r="C152" s="52"/>
      <c r="D152" s="212">
        <f t="shared" si="22"/>
        <v>0</v>
      </c>
      <c r="E152" s="273"/>
      <c r="F152" s="274"/>
      <c r="G152" s="274"/>
      <c r="H152" s="275"/>
      <c r="I152" s="213">
        <f t="shared" si="21"/>
        <v>0</v>
      </c>
      <c r="J152" s="56"/>
      <c r="K152" s="214">
        <f t="shared" si="19"/>
        <v>0</v>
      </c>
      <c r="L152" s="215">
        <f t="shared" si="20"/>
        <v>0</v>
      </c>
      <c r="M152" s="49"/>
      <c r="N152" s="216"/>
    </row>
    <row r="153" spans="1:14" ht="16.5" customHeight="1" x14ac:dyDescent="0.25">
      <c r="A153" s="211">
        <f t="shared" si="14"/>
        <v>44272</v>
      </c>
      <c r="B153" s="51"/>
      <c r="C153" s="52"/>
      <c r="D153" s="212">
        <f t="shared" si="22"/>
        <v>0</v>
      </c>
      <c r="E153" s="273"/>
      <c r="F153" s="274"/>
      <c r="G153" s="274"/>
      <c r="H153" s="275"/>
      <c r="I153" s="213">
        <f t="shared" si="21"/>
        <v>0</v>
      </c>
      <c r="J153" s="56"/>
      <c r="K153" s="214">
        <f t="shared" si="19"/>
        <v>0</v>
      </c>
      <c r="L153" s="215">
        <f t="shared" si="20"/>
        <v>0</v>
      </c>
      <c r="M153" s="49"/>
      <c r="N153" s="216"/>
    </row>
    <row r="154" spans="1:14" ht="16.5" customHeight="1" x14ac:dyDescent="0.25">
      <c r="A154" s="211">
        <f t="shared" si="14"/>
        <v>44273</v>
      </c>
      <c r="B154" s="51"/>
      <c r="C154" s="52"/>
      <c r="D154" s="212">
        <f t="shared" si="22"/>
        <v>0</v>
      </c>
      <c r="E154" s="273"/>
      <c r="F154" s="274"/>
      <c r="G154" s="274"/>
      <c r="H154" s="275"/>
      <c r="I154" s="213">
        <f t="shared" si="21"/>
        <v>0</v>
      </c>
      <c r="J154" s="56"/>
      <c r="K154" s="214">
        <f t="shared" si="19"/>
        <v>0</v>
      </c>
      <c r="L154" s="215">
        <f t="shared" si="20"/>
        <v>0</v>
      </c>
      <c r="M154" s="49"/>
      <c r="N154" s="216"/>
    </row>
    <row r="155" spans="1:14" ht="16.5" customHeight="1" thickBot="1" x14ac:dyDescent="0.3">
      <c r="A155" s="217">
        <f t="shared" si="14"/>
        <v>44274</v>
      </c>
      <c r="B155" s="51"/>
      <c r="C155" s="52"/>
      <c r="D155" s="212">
        <f t="shared" si="22"/>
        <v>0</v>
      </c>
      <c r="E155" s="273"/>
      <c r="F155" s="274"/>
      <c r="G155" s="274"/>
      <c r="H155" s="275"/>
      <c r="I155" s="218">
        <f t="shared" si="21"/>
        <v>0</v>
      </c>
      <c r="J155" s="56"/>
      <c r="K155" s="219">
        <f t="shared" si="19"/>
        <v>0</v>
      </c>
      <c r="L155" s="220">
        <f t="shared" si="20"/>
        <v>0</v>
      </c>
      <c r="M155" s="49"/>
      <c r="N155" s="221"/>
    </row>
    <row r="156" spans="1:14" ht="16.5" customHeight="1" x14ac:dyDescent="0.25">
      <c r="A156" s="205">
        <f>A155+3</f>
        <v>44277</v>
      </c>
      <c r="B156" s="51"/>
      <c r="C156" s="52"/>
      <c r="D156" s="206">
        <f t="shared" si="22"/>
        <v>0</v>
      </c>
      <c r="E156" s="273"/>
      <c r="F156" s="274"/>
      <c r="G156" s="274"/>
      <c r="H156" s="275"/>
      <c r="I156" s="222">
        <f t="shared" si="21"/>
        <v>0</v>
      </c>
      <c r="J156" s="56"/>
      <c r="K156" s="223">
        <f t="shared" si="19"/>
        <v>0</v>
      </c>
      <c r="L156" s="224">
        <f t="shared" si="20"/>
        <v>0</v>
      </c>
      <c r="M156" s="49"/>
      <c r="N156" s="225"/>
    </row>
    <row r="157" spans="1:14" ht="16.5" customHeight="1" x14ac:dyDescent="0.25">
      <c r="A157" s="211">
        <f t="shared" ref="A157:A160" si="23">A156+1</f>
        <v>44278</v>
      </c>
      <c r="B157" s="51"/>
      <c r="C157" s="52"/>
      <c r="D157" s="212">
        <f t="shared" si="22"/>
        <v>0</v>
      </c>
      <c r="E157" s="273"/>
      <c r="F157" s="274"/>
      <c r="G157" s="274"/>
      <c r="H157" s="275"/>
      <c r="I157" s="213">
        <f t="shared" si="21"/>
        <v>0</v>
      </c>
      <c r="J157" s="56"/>
      <c r="K157" s="214">
        <f t="shared" si="19"/>
        <v>0</v>
      </c>
      <c r="L157" s="215">
        <f t="shared" si="20"/>
        <v>0</v>
      </c>
      <c r="M157" s="49"/>
      <c r="N157" s="216"/>
    </row>
    <row r="158" spans="1:14" ht="16.5" customHeight="1" x14ac:dyDescent="0.25">
      <c r="A158" s="211">
        <f t="shared" si="23"/>
        <v>44279</v>
      </c>
      <c r="B158" s="51"/>
      <c r="C158" s="52"/>
      <c r="D158" s="212">
        <f t="shared" si="22"/>
        <v>0</v>
      </c>
      <c r="E158" s="273"/>
      <c r="F158" s="274"/>
      <c r="G158" s="274"/>
      <c r="H158" s="275"/>
      <c r="I158" s="213">
        <f t="shared" si="21"/>
        <v>0</v>
      </c>
      <c r="J158" s="56"/>
      <c r="K158" s="214">
        <f t="shared" si="19"/>
        <v>0</v>
      </c>
      <c r="L158" s="215">
        <f t="shared" si="20"/>
        <v>0</v>
      </c>
      <c r="M158" s="49"/>
      <c r="N158" s="216"/>
    </row>
    <row r="159" spans="1:14" ht="16.5" customHeight="1" x14ac:dyDescent="0.25">
      <c r="A159" s="211">
        <f t="shared" si="23"/>
        <v>44280</v>
      </c>
      <c r="B159" s="51"/>
      <c r="C159" s="52"/>
      <c r="D159" s="212">
        <f t="shared" si="22"/>
        <v>0</v>
      </c>
      <c r="E159" s="273"/>
      <c r="F159" s="274"/>
      <c r="G159" s="274"/>
      <c r="H159" s="275"/>
      <c r="I159" s="213">
        <f t="shared" si="21"/>
        <v>0</v>
      </c>
      <c r="J159" s="56"/>
      <c r="K159" s="214">
        <f t="shared" si="19"/>
        <v>0</v>
      </c>
      <c r="L159" s="215">
        <f t="shared" si="20"/>
        <v>0</v>
      </c>
      <c r="M159" s="49"/>
      <c r="N159" s="216"/>
    </row>
    <row r="160" spans="1:14" ht="16.5" customHeight="1" thickBot="1" x14ac:dyDescent="0.3">
      <c r="A160" s="217">
        <f t="shared" si="23"/>
        <v>44281</v>
      </c>
      <c r="B160" s="51"/>
      <c r="C160" s="52"/>
      <c r="D160" s="212">
        <f t="shared" si="22"/>
        <v>0</v>
      </c>
      <c r="E160" s="273"/>
      <c r="F160" s="274"/>
      <c r="G160" s="274"/>
      <c r="H160" s="275"/>
      <c r="I160" s="218">
        <f t="shared" si="21"/>
        <v>0</v>
      </c>
      <c r="J160" s="56"/>
      <c r="K160" s="219">
        <f t="shared" si="19"/>
        <v>0</v>
      </c>
      <c r="L160" s="220">
        <f t="shared" si="20"/>
        <v>0</v>
      </c>
      <c r="M160" s="49"/>
      <c r="N160" s="221"/>
    </row>
    <row r="161" spans="1:14" ht="16.5" customHeight="1" x14ac:dyDescent="0.25">
      <c r="A161" s="205">
        <f>A160+3</f>
        <v>44284</v>
      </c>
      <c r="B161" s="51"/>
      <c r="C161" s="52"/>
      <c r="D161" s="206">
        <f t="shared" si="22"/>
        <v>0</v>
      </c>
      <c r="E161" s="273"/>
      <c r="F161" s="274"/>
      <c r="G161" s="274"/>
      <c r="H161" s="275"/>
      <c r="I161" s="222">
        <f t="shared" si="21"/>
        <v>0</v>
      </c>
      <c r="J161" s="56"/>
      <c r="K161" s="223">
        <f t="shared" si="19"/>
        <v>0</v>
      </c>
      <c r="L161" s="224">
        <f t="shared" si="20"/>
        <v>0</v>
      </c>
      <c r="M161" s="49"/>
      <c r="N161" s="225"/>
    </row>
    <row r="162" spans="1:14" ht="16.5" customHeight="1" x14ac:dyDescent="0.25">
      <c r="A162" s="211">
        <f t="shared" ref="A162:A225" si="24">A161+1</f>
        <v>44285</v>
      </c>
      <c r="B162" s="51"/>
      <c r="C162" s="52"/>
      <c r="D162" s="212">
        <f t="shared" si="22"/>
        <v>0</v>
      </c>
      <c r="E162" s="273"/>
      <c r="F162" s="274"/>
      <c r="G162" s="274"/>
      <c r="H162" s="275"/>
      <c r="I162" s="213">
        <f t="shared" si="21"/>
        <v>0</v>
      </c>
      <c r="J162" s="56"/>
      <c r="K162" s="214">
        <f t="shared" si="19"/>
        <v>0</v>
      </c>
      <c r="L162" s="215">
        <f t="shared" si="20"/>
        <v>0</v>
      </c>
      <c r="M162" s="49"/>
      <c r="N162" s="216"/>
    </row>
    <row r="163" spans="1:14" ht="16.5" customHeight="1" x14ac:dyDescent="0.25">
      <c r="A163" s="211">
        <f t="shared" si="24"/>
        <v>44286</v>
      </c>
      <c r="B163" s="51"/>
      <c r="C163" s="52"/>
      <c r="D163" s="212">
        <f t="shared" si="22"/>
        <v>0</v>
      </c>
      <c r="E163" s="273"/>
      <c r="F163" s="274"/>
      <c r="G163" s="274"/>
      <c r="H163" s="275"/>
      <c r="I163" s="213">
        <f t="shared" si="21"/>
        <v>0</v>
      </c>
      <c r="J163" s="56"/>
      <c r="K163" s="214">
        <f t="shared" si="19"/>
        <v>0</v>
      </c>
      <c r="L163" s="215">
        <f t="shared" si="20"/>
        <v>0</v>
      </c>
      <c r="M163" s="49"/>
      <c r="N163" s="216"/>
    </row>
    <row r="164" spans="1:14" ht="16.5" customHeight="1" x14ac:dyDescent="0.25">
      <c r="A164" s="84">
        <f t="shared" si="24"/>
        <v>44287</v>
      </c>
      <c r="B164" s="51"/>
      <c r="C164" s="52"/>
      <c r="D164" s="85">
        <f t="shared" si="22"/>
        <v>0</v>
      </c>
      <c r="E164" s="273"/>
      <c r="F164" s="274"/>
      <c r="G164" s="274"/>
      <c r="H164" s="275"/>
      <c r="I164" s="86">
        <f t="shared" si="21"/>
        <v>0</v>
      </c>
      <c r="J164" s="56"/>
      <c r="K164" s="87">
        <f t="shared" si="19"/>
        <v>0</v>
      </c>
      <c r="L164" s="88">
        <f t="shared" si="20"/>
        <v>0</v>
      </c>
      <c r="M164" s="49"/>
      <c r="N164" s="89"/>
    </row>
    <row r="165" spans="1:14" ht="16.5" customHeight="1" thickBot="1" x14ac:dyDescent="0.3">
      <c r="A165" s="97">
        <f t="shared" si="24"/>
        <v>44288</v>
      </c>
      <c r="B165" s="51"/>
      <c r="C165" s="52"/>
      <c r="D165" s="350">
        <f t="shared" si="22"/>
        <v>0</v>
      </c>
      <c r="E165" s="273"/>
      <c r="F165" s="274"/>
      <c r="G165" s="274"/>
      <c r="H165" s="275"/>
      <c r="I165" s="98">
        <f t="shared" si="21"/>
        <v>0</v>
      </c>
      <c r="J165" s="56"/>
      <c r="K165" s="99">
        <f t="shared" si="19"/>
        <v>0</v>
      </c>
      <c r="L165" s="100">
        <f t="shared" si="20"/>
        <v>0</v>
      </c>
      <c r="M165" s="49"/>
      <c r="N165" s="101"/>
    </row>
    <row r="166" spans="1:14" ht="16.5" customHeight="1" x14ac:dyDescent="0.25">
      <c r="A166" s="78">
        <f>A165+3</f>
        <v>44291</v>
      </c>
      <c r="B166" s="51"/>
      <c r="C166" s="52"/>
      <c r="D166" s="85">
        <f t="shared" si="22"/>
        <v>0</v>
      </c>
      <c r="E166" s="273"/>
      <c r="F166" s="274"/>
      <c r="G166" s="274"/>
      <c r="H166" s="275"/>
      <c r="I166" s="80">
        <f t="shared" si="21"/>
        <v>0</v>
      </c>
      <c r="J166" s="56"/>
      <c r="K166" s="81">
        <f t="shared" si="19"/>
        <v>0</v>
      </c>
      <c r="L166" s="82">
        <f t="shared" si="20"/>
        <v>0</v>
      </c>
      <c r="M166" s="49"/>
      <c r="N166" s="83"/>
    </row>
    <row r="167" spans="1:14" ht="16.5" customHeight="1" x14ac:dyDescent="0.25">
      <c r="A167" s="84">
        <f t="shared" si="24"/>
        <v>44292</v>
      </c>
      <c r="B167" s="51"/>
      <c r="C167" s="52"/>
      <c r="D167" s="85">
        <f t="shared" si="22"/>
        <v>0</v>
      </c>
      <c r="E167" s="273"/>
      <c r="F167" s="274"/>
      <c r="G167" s="274"/>
      <c r="H167" s="275"/>
      <c r="I167" s="86">
        <f t="shared" si="21"/>
        <v>0</v>
      </c>
      <c r="J167" s="56"/>
      <c r="K167" s="87">
        <f t="shared" si="19"/>
        <v>0</v>
      </c>
      <c r="L167" s="88">
        <f t="shared" si="20"/>
        <v>0</v>
      </c>
      <c r="M167" s="49"/>
      <c r="N167" s="89"/>
    </row>
    <row r="168" spans="1:14" ht="16.5" customHeight="1" x14ac:dyDescent="0.25">
      <c r="A168" s="84">
        <f t="shared" si="24"/>
        <v>44293</v>
      </c>
      <c r="B168" s="51"/>
      <c r="C168" s="52"/>
      <c r="D168" s="85">
        <f t="shared" si="22"/>
        <v>0</v>
      </c>
      <c r="E168" s="273"/>
      <c r="F168" s="274"/>
      <c r="G168" s="274"/>
      <c r="H168" s="275"/>
      <c r="I168" s="86">
        <f t="shared" si="21"/>
        <v>0</v>
      </c>
      <c r="J168" s="56"/>
      <c r="K168" s="87">
        <f t="shared" si="19"/>
        <v>0</v>
      </c>
      <c r="L168" s="88">
        <f t="shared" si="20"/>
        <v>0</v>
      </c>
      <c r="M168" s="49"/>
      <c r="N168" s="89"/>
    </row>
    <row r="169" spans="1:14" ht="15" x14ac:dyDescent="0.25">
      <c r="A169" s="84">
        <f t="shared" si="24"/>
        <v>44294</v>
      </c>
      <c r="B169" s="51"/>
      <c r="C169" s="52"/>
      <c r="D169" s="85">
        <f t="shared" si="22"/>
        <v>0</v>
      </c>
      <c r="E169" s="273"/>
      <c r="F169" s="274"/>
      <c r="G169" s="274"/>
      <c r="H169" s="275"/>
      <c r="I169" s="86">
        <f t="shared" si="21"/>
        <v>0</v>
      </c>
      <c r="J169" s="154"/>
      <c r="K169" s="87">
        <f t="shared" si="19"/>
        <v>0</v>
      </c>
      <c r="L169" s="88">
        <f t="shared" si="20"/>
        <v>0</v>
      </c>
      <c r="M169" s="155"/>
      <c r="N169" s="230"/>
    </row>
    <row r="170" spans="1:14" ht="15.75" thickBot="1" x14ac:dyDescent="0.3">
      <c r="A170" s="97">
        <f t="shared" si="24"/>
        <v>44295</v>
      </c>
      <c r="B170" s="51"/>
      <c r="C170" s="52"/>
      <c r="D170" s="350">
        <f t="shared" si="22"/>
        <v>0</v>
      </c>
      <c r="E170" s="273"/>
      <c r="F170" s="274"/>
      <c r="G170" s="274"/>
      <c r="H170" s="275"/>
      <c r="I170" s="91">
        <f t="shared" si="21"/>
        <v>0</v>
      </c>
      <c r="J170" s="154"/>
      <c r="K170" s="93">
        <f t="shared" si="19"/>
        <v>0</v>
      </c>
      <c r="L170" s="94">
        <f t="shared" si="20"/>
        <v>0</v>
      </c>
      <c r="M170" s="155"/>
      <c r="N170" s="231"/>
    </row>
    <row r="171" spans="1:14" ht="16.5" customHeight="1" x14ac:dyDescent="0.25">
      <c r="A171" s="78">
        <f>A170+3</f>
        <v>44298</v>
      </c>
      <c r="B171" s="51"/>
      <c r="C171" s="52"/>
      <c r="D171" s="85">
        <f t="shared" si="22"/>
        <v>0</v>
      </c>
      <c r="E171" s="273"/>
      <c r="F171" s="274"/>
      <c r="G171" s="274"/>
      <c r="H171" s="275"/>
      <c r="I171" s="103">
        <f t="shared" si="21"/>
        <v>0</v>
      </c>
      <c r="J171" s="154"/>
      <c r="K171" s="104">
        <f t="shared" si="19"/>
        <v>0</v>
      </c>
      <c r="L171" s="105">
        <f t="shared" si="20"/>
        <v>0</v>
      </c>
      <c r="M171" s="155"/>
      <c r="N171" s="106"/>
    </row>
    <row r="172" spans="1:14" ht="16.5" customHeight="1" x14ac:dyDescent="0.25">
      <c r="A172" s="84">
        <f t="shared" si="24"/>
        <v>44299</v>
      </c>
      <c r="B172" s="51"/>
      <c r="C172" s="52"/>
      <c r="D172" s="85">
        <f t="shared" si="22"/>
        <v>0</v>
      </c>
      <c r="E172" s="273"/>
      <c r="F172" s="274"/>
      <c r="G172" s="274"/>
      <c r="H172" s="275"/>
      <c r="I172" s="86">
        <f t="shared" si="21"/>
        <v>0</v>
      </c>
      <c r="J172" s="154"/>
      <c r="K172" s="87">
        <f t="shared" si="19"/>
        <v>0</v>
      </c>
      <c r="L172" s="88">
        <f t="shared" si="20"/>
        <v>0</v>
      </c>
      <c r="M172" s="155"/>
      <c r="N172" s="89"/>
    </row>
    <row r="173" spans="1:14" ht="16.5" customHeight="1" x14ac:dyDescent="0.25">
      <c r="A173" s="84">
        <f t="shared" si="24"/>
        <v>44300</v>
      </c>
      <c r="B173" s="51"/>
      <c r="C173" s="52"/>
      <c r="D173" s="85">
        <f t="shared" si="22"/>
        <v>0</v>
      </c>
      <c r="E173" s="273"/>
      <c r="F173" s="274"/>
      <c r="G173" s="274"/>
      <c r="H173" s="275"/>
      <c r="I173" s="86">
        <f t="shared" si="21"/>
        <v>0</v>
      </c>
      <c r="J173" s="154"/>
      <c r="K173" s="87">
        <f t="shared" si="19"/>
        <v>0</v>
      </c>
      <c r="L173" s="88">
        <f t="shared" si="20"/>
        <v>0</v>
      </c>
      <c r="M173" s="155"/>
      <c r="N173" s="89"/>
    </row>
    <row r="174" spans="1:14" ht="16.5" customHeight="1" x14ac:dyDescent="0.25">
      <c r="A174" s="84">
        <f t="shared" si="24"/>
        <v>44301</v>
      </c>
      <c r="B174" s="51"/>
      <c r="C174" s="52"/>
      <c r="D174" s="85">
        <f t="shared" si="22"/>
        <v>0</v>
      </c>
      <c r="E174" s="273"/>
      <c r="F174" s="274"/>
      <c r="G174" s="274"/>
      <c r="H174" s="275"/>
      <c r="I174" s="86">
        <f t="shared" si="21"/>
        <v>0</v>
      </c>
      <c r="J174" s="154"/>
      <c r="K174" s="87">
        <f t="shared" si="19"/>
        <v>0</v>
      </c>
      <c r="L174" s="88">
        <f t="shared" si="20"/>
        <v>0</v>
      </c>
      <c r="M174" s="155"/>
      <c r="N174" s="89"/>
    </row>
    <row r="175" spans="1:14" ht="16.5" customHeight="1" thickBot="1" x14ac:dyDescent="0.3">
      <c r="A175" s="90">
        <f t="shared" si="24"/>
        <v>44302</v>
      </c>
      <c r="B175" s="51"/>
      <c r="C175" s="52"/>
      <c r="D175" s="350">
        <f t="shared" si="22"/>
        <v>0</v>
      </c>
      <c r="E175" s="273"/>
      <c r="F175" s="274"/>
      <c r="G175" s="274"/>
      <c r="H175" s="275"/>
      <c r="I175" s="98">
        <f t="shared" si="21"/>
        <v>0</v>
      </c>
      <c r="J175" s="154"/>
      <c r="K175" s="99">
        <f t="shared" si="19"/>
        <v>0</v>
      </c>
      <c r="L175" s="100">
        <f t="shared" si="20"/>
        <v>0</v>
      </c>
      <c r="M175" s="155"/>
      <c r="N175" s="101"/>
    </row>
    <row r="176" spans="1:14" ht="16.5" customHeight="1" x14ac:dyDescent="0.25">
      <c r="A176" s="102">
        <f>A175+3</f>
        <v>44305</v>
      </c>
      <c r="B176" s="51"/>
      <c r="C176" s="52"/>
      <c r="D176" s="85">
        <f t="shared" ref="D176:D205" si="25">IF(OR(B176="",C176=""),0,MAX(C176-B176,0)*24)</f>
        <v>0</v>
      </c>
      <c r="E176" s="273"/>
      <c r="F176" s="274"/>
      <c r="G176" s="274"/>
      <c r="H176" s="275"/>
      <c r="I176" s="80">
        <f t="shared" si="21"/>
        <v>0</v>
      </c>
      <c r="J176" s="56"/>
      <c r="K176" s="81">
        <f t="shared" si="19"/>
        <v>0</v>
      </c>
      <c r="L176" s="82">
        <f t="shared" si="20"/>
        <v>0</v>
      </c>
      <c r="M176" s="49"/>
      <c r="N176" s="83"/>
    </row>
    <row r="177" spans="1:14" ht="16.5" customHeight="1" x14ac:dyDescent="0.25">
      <c r="A177" s="84">
        <f t="shared" si="24"/>
        <v>44306</v>
      </c>
      <c r="B177" s="51"/>
      <c r="C177" s="52"/>
      <c r="D177" s="85">
        <f t="shared" si="25"/>
        <v>0</v>
      </c>
      <c r="E177" s="273"/>
      <c r="F177" s="274"/>
      <c r="G177" s="274"/>
      <c r="H177" s="275"/>
      <c r="I177" s="86">
        <f t="shared" si="21"/>
        <v>0</v>
      </c>
      <c r="J177" s="56"/>
      <c r="K177" s="87">
        <f t="shared" si="19"/>
        <v>0</v>
      </c>
      <c r="L177" s="88">
        <f t="shared" si="20"/>
        <v>0</v>
      </c>
      <c r="M177" s="49"/>
      <c r="N177" s="89"/>
    </row>
    <row r="178" spans="1:14" ht="16.5" customHeight="1" x14ac:dyDescent="0.25">
      <c r="A178" s="84">
        <f t="shared" si="24"/>
        <v>44307</v>
      </c>
      <c r="B178" s="51"/>
      <c r="C178" s="52"/>
      <c r="D178" s="85">
        <f t="shared" si="25"/>
        <v>0</v>
      </c>
      <c r="E178" s="273"/>
      <c r="F178" s="274"/>
      <c r="G178" s="274"/>
      <c r="H178" s="275"/>
      <c r="I178" s="86">
        <f t="shared" si="21"/>
        <v>0</v>
      </c>
      <c r="J178" s="56"/>
      <c r="K178" s="87">
        <f t="shared" si="19"/>
        <v>0</v>
      </c>
      <c r="L178" s="88">
        <f t="shared" si="20"/>
        <v>0</v>
      </c>
      <c r="M178" s="49"/>
      <c r="N178" s="89"/>
    </row>
    <row r="179" spans="1:14" ht="16.5" customHeight="1" x14ac:dyDescent="0.25">
      <c r="A179" s="84">
        <f t="shared" si="24"/>
        <v>44308</v>
      </c>
      <c r="B179" s="51"/>
      <c r="C179" s="52"/>
      <c r="D179" s="85">
        <f t="shared" si="25"/>
        <v>0</v>
      </c>
      <c r="E179" s="273"/>
      <c r="F179" s="274"/>
      <c r="G179" s="274"/>
      <c r="H179" s="275"/>
      <c r="I179" s="86">
        <f t="shared" si="21"/>
        <v>0</v>
      </c>
      <c r="J179" s="56"/>
      <c r="K179" s="87">
        <f t="shared" si="19"/>
        <v>0</v>
      </c>
      <c r="L179" s="88">
        <f t="shared" si="20"/>
        <v>0</v>
      </c>
      <c r="M179" s="49"/>
      <c r="N179" s="89"/>
    </row>
    <row r="180" spans="1:14" ht="16.5" customHeight="1" thickBot="1" x14ac:dyDescent="0.3">
      <c r="A180" s="90">
        <f t="shared" si="24"/>
        <v>44309</v>
      </c>
      <c r="B180" s="51"/>
      <c r="C180" s="52"/>
      <c r="D180" s="350">
        <f t="shared" si="25"/>
        <v>0</v>
      </c>
      <c r="E180" s="273"/>
      <c r="F180" s="274"/>
      <c r="G180" s="274"/>
      <c r="H180" s="275"/>
      <c r="I180" s="91">
        <f t="shared" si="21"/>
        <v>0</v>
      </c>
      <c r="J180" s="56"/>
      <c r="K180" s="93">
        <f t="shared" si="19"/>
        <v>0</v>
      </c>
      <c r="L180" s="94">
        <f t="shared" si="20"/>
        <v>0</v>
      </c>
      <c r="M180" s="49"/>
      <c r="N180" s="96"/>
    </row>
    <row r="181" spans="1:14" ht="16.5" customHeight="1" x14ac:dyDescent="0.25">
      <c r="A181" s="102">
        <f>A180+3</f>
        <v>44312</v>
      </c>
      <c r="B181" s="51"/>
      <c r="C181" s="52"/>
      <c r="D181" s="85">
        <f t="shared" si="25"/>
        <v>0</v>
      </c>
      <c r="E181" s="273"/>
      <c r="F181" s="274"/>
      <c r="G181" s="274"/>
      <c r="H181" s="275"/>
      <c r="I181" s="103">
        <f t="shared" si="21"/>
        <v>0</v>
      </c>
      <c r="J181" s="56"/>
      <c r="K181" s="104">
        <f t="shared" si="19"/>
        <v>0</v>
      </c>
      <c r="L181" s="105">
        <f t="shared" si="20"/>
        <v>0</v>
      </c>
      <c r="M181" s="49"/>
      <c r="N181" s="106"/>
    </row>
    <row r="182" spans="1:14" ht="16.5" customHeight="1" x14ac:dyDescent="0.25">
      <c r="A182" s="84">
        <f t="shared" si="24"/>
        <v>44313</v>
      </c>
      <c r="B182" s="51"/>
      <c r="C182" s="52"/>
      <c r="D182" s="85">
        <f t="shared" si="25"/>
        <v>0</v>
      </c>
      <c r="E182" s="273"/>
      <c r="F182" s="274"/>
      <c r="G182" s="274"/>
      <c r="H182" s="275"/>
      <c r="I182" s="86">
        <f t="shared" si="21"/>
        <v>0</v>
      </c>
      <c r="J182" s="56"/>
      <c r="K182" s="87">
        <f t="shared" si="19"/>
        <v>0</v>
      </c>
      <c r="L182" s="88">
        <f t="shared" si="20"/>
        <v>0</v>
      </c>
      <c r="M182" s="49"/>
      <c r="N182" s="89"/>
    </row>
    <row r="183" spans="1:14" ht="16.5" customHeight="1" x14ac:dyDescent="0.25">
      <c r="A183" s="84">
        <f t="shared" si="24"/>
        <v>44314</v>
      </c>
      <c r="B183" s="51"/>
      <c r="C183" s="52"/>
      <c r="D183" s="85">
        <f t="shared" si="25"/>
        <v>0</v>
      </c>
      <c r="E183" s="273"/>
      <c r="F183" s="274"/>
      <c r="G183" s="274"/>
      <c r="H183" s="275"/>
      <c r="I183" s="86">
        <f t="shared" si="21"/>
        <v>0</v>
      </c>
      <c r="J183" s="56"/>
      <c r="K183" s="87">
        <f t="shared" si="19"/>
        <v>0</v>
      </c>
      <c r="L183" s="88">
        <f t="shared" si="20"/>
        <v>0</v>
      </c>
      <c r="M183" s="49"/>
      <c r="N183" s="89"/>
    </row>
    <row r="184" spans="1:14" ht="16.5" customHeight="1" x14ac:dyDescent="0.25">
      <c r="A184" s="84">
        <f t="shared" si="24"/>
        <v>44315</v>
      </c>
      <c r="B184" s="51"/>
      <c r="C184" s="52"/>
      <c r="D184" s="85">
        <f t="shared" si="25"/>
        <v>0</v>
      </c>
      <c r="E184" s="273"/>
      <c r="F184" s="274"/>
      <c r="G184" s="274"/>
      <c r="H184" s="275"/>
      <c r="I184" s="86">
        <f t="shared" si="21"/>
        <v>0</v>
      </c>
      <c r="J184" s="56"/>
      <c r="K184" s="87">
        <f t="shared" si="19"/>
        <v>0</v>
      </c>
      <c r="L184" s="88">
        <f t="shared" si="20"/>
        <v>0</v>
      </c>
      <c r="M184" s="49"/>
      <c r="N184" s="89"/>
    </row>
    <row r="185" spans="1:14" ht="16.5" customHeight="1" thickBot="1" x14ac:dyDescent="0.3">
      <c r="A185" s="90">
        <f t="shared" si="24"/>
        <v>44316</v>
      </c>
      <c r="B185" s="51"/>
      <c r="C185" s="52"/>
      <c r="D185" s="350">
        <f t="shared" si="25"/>
        <v>0</v>
      </c>
      <c r="E185" s="273"/>
      <c r="F185" s="274"/>
      <c r="G185" s="274"/>
      <c r="H185" s="275"/>
      <c r="I185" s="91">
        <f t="shared" si="21"/>
        <v>0</v>
      </c>
      <c r="J185" s="56"/>
      <c r="K185" s="93">
        <f t="shared" si="19"/>
        <v>0</v>
      </c>
      <c r="L185" s="94">
        <f t="shared" si="20"/>
        <v>0</v>
      </c>
      <c r="M185" s="49"/>
      <c r="N185" s="96"/>
    </row>
    <row r="186" spans="1:14" ht="16.5" customHeight="1" x14ac:dyDescent="0.25">
      <c r="A186" s="256">
        <f>A185+3</f>
        <v>44319</v>
      </c>
      <c r="B186" s="51"/>
      <c r="C186" s="52"/>
      <c r="D186" s="251">
        <f t="shared" si="25"/>
        <v>0</v>
      </c>
      <c r="E186" s="273"/>
      <c r="F186" s="274"/>
      <c r="G186" s="274"/>
      <c r="H186" s="275"/>
      <c r="I186" s="252">
        <f t="shared" si="21"/>
        <v>0</v>
      </c>
      <c r="J186" s="56"/>
      <c r="K186" s="253">
        <f t="shared" si="19"/>
        <v>0</v>
      </c>
      <c r="L186" s="254">
        <f t="shared" si="20"/>
        <v>0</v>
      </c>
      <c r="M186" s="49"/>
      <c r="N186" s="255"/>
    </row>
    <row r="187" spans="1:14" ht="16.5" customHeight="1" x14ac:dyDescent="0.25">
      <c r="A187" s="232">
        <f t="shared" si="24"/>
        <v>44320</v>
      </c>
      <c r="B187" s="51"/>
      <c r="C187" s="52"/>
      <c r="D187" s="233">
        <f t="shared" si="25"/>
        <v>0</v>
      </c>
      <c r="E187" s="273"/>
      <c r="F187" s="274"/>
      <c r="G187" s="274"/>
      <c r="H187" s="275"/>
      <c r="I187" s="234">
        <f t="shared" si="21"/>
        <v>0</v>
      </c>
      <c r="J187" s="56"/>
      <c r="K187" s="235">
        <f t="shared" si="19"/>
        <v>0</v>
      </c>
      <c r="L187" s="236">
        <f t="shared" si="20"/>
        <v>0</v>
      </c>
      <c r="M187" s="49"/>
      <c r="N187" s="237"/>
    </row>
    <row r="188" spans="1:14" ht="16.5" customHeight="1" x14ac:dyDescent="0.25">
      <c r="A188" s="232">
        <f t="shared" si="24"/>
        <v>44321</v>
      </c>
      <c r="B188" s="51"/>
      <c r="C188" s="52"/>
      <c r="D188" s="233">
        <f t="shared" si="25"/>
        <v>0</v>
      </c>
      <c r="E188" s="273"/>
      <c r="F188" s="274"/>
      <c r="G188" s="274"/>
      <c r="H188" s="275"/>
      <c r="I188" s="234">
        <f t="shared" si="21"/>
        <v>0</v>
      </c>
      <c r="J188" s="56"/>
      <c r="K188" s="235">
        <f t="shared" si="19"/>
        <v>0</v>
      </c>
      <c r="L188" s="236">
        <f t="shared" si="20"/>
        <v>0</v>
      </c>
      <c r="M188" s="49"/>
      <c r="N188" s="237"/>
    </row>
    <row r="189" spans="1:14" ht="16.5" customHeight="1" x14ac:dyDescent="0.25">
      <c r="A189" s="232">
        <f t="shared" si="24"/>
        <v>44322</v>
      </c>
      <c r="B189" s="51"/>
      <c r="C189" s="52"/>
      <c r="D189" s="233">
        <f t="shared" si="25"/>
        <v>0</v>
      </c>
      <c r="E189" s="273"/>
      <c r="F189" s="274"/>
      <c r="G189" s="274"/>
      <c r="H189" s="275"/>
      <c r="I189" s="234">
        <f t="shared" si="21"/>
        <v>0</v>
      </c>
      <c r="J189" s="56"/>
      <c r="K189" s="235">
        <f t="shared" si="19"/>
        <v>0</v>
      </c>
      <c r="L189" s="236">
        <f t="shared" si="20"/>
        <v>0</v>
      </c>
      <c r="M189" s="49"/>
      <c r="N189" s="237"/>
    </row>
    <row r="190" spans="1:14" ht="16.5" customHeight="1" thickBot="1" x14ac:dyDescent="0.3">
      <c r="A190" s="238">
        <f t="shared" si="24"/>
        <v>44323</v>
      </c>
      <c r="B190" s="51"/>
      <c r="C190" s="52"/>
      <c r="D190" s="355">
        <f t="shared" si="25"/>
        <v>0</v>
      </c>
      <c r="E190" s="273"/>
      <c r="F190" s="274"/>
      <c r="G190" s="274"/>
      <c r="H190" s="275"/>
      <c r="I190" s="247">
        <f t="shared" si="21"/>
        <v>0</v>
      </c>
      <c r="J190" s="56"/>
      <c r="K190" s="248">
        <f t="shared" si="19"/>
        <v>0</v>
      </c>
      <c r="L190" s="249">
        <f t="shared" si="20"/>
        <v>0</v>
      </c>
      <c r="M190" s="49"/>
      <c r="N190" s="250"/>
    </row>
    <row r="191" spans="1:14" ht="16.5" customHeight="1" x14ac:dyDescent="0.25">
      <c r="A191" s="256">
        <f>A190+3</f>
        <v>44326</v>
      </c>
      <c r="B191" s="51"/>
      <c r="C191" s="52"/>
      <c r="D191" s="233">
        <f t="shared" si="25"/>
        <v>0</v>
      </c>
      <c r="E191" s="273"/>
      <c r="F191" s="274"/>
      <c r="G191" s="274"/>
      <c r="H191" s="275"/>
      <c r="I191" s="252">
        <f t="shared" si="21"/>
        <v>0</v>
      </c>
      <c r="J191" s="56"/>
      <c r="K191" s="253">
        <f t="shared" si="19"/>
        <v>0</v>
      </c>
      <c r="L191" s="254">
        <f t="shared" si="20"/>
        <v>0</v>
      </c>
      <c r="M191" s="49"/>
      <c r="N191" s="255"/>
    </row>
    <row r="192" spans="1:14" ht="16.5" customHeight="1" x14ac:dyDescent="0.25">
      <c r="A192" s="232">
        <f t="shared" si="24"/>
        <v>44327</v>
      </c>
      <c r="B192" s="51"/>
      <c r="C192" s="52"/>
      <c r="D192" s="233">
        <f t="shared" si="25"/>
        <v>0</v>
      </c>
      <c r="E192" s="273"/>
      <c r="F192" s="274"/>
      <c r="G192" s="274"/>
      <c r="H192" s="275"/>
      <c r="I192" s="234">
        <f t="shared" si="21"/>
        <v>0</v>
      </c>
      <c r="J192" s="56"/>
      <c r="K192" s="235">
        <f t="shared" si="19"/>
        <v>0</v>
      </c>
      <c r="L192" s="236">
        <f t="shared" si="20"/>
        <v>0</v>
      </c>
      <c r="M192" s="49"/>
      <c r="N192" s="237"/>
    </row>
    <row r="193" spans="1:14" ht="16.5" customHeight="1" x14ac:dyDescent="0.25">
      <c r="A193" s="232">
        <f t="shared" si="24"/>
        <v>44328</v>
      </c>
      <c r="B193" s="51"/>
      <c r="C193" s="52"/>
      <c r="D193" s="233">
        <f t="shared" si="25"/>
        <v>0</v>
      </c>
      <c r="E193" s="273"/>
      <c r="F193" s="274"/>
      <c r="G193" s="274"/>
      <c r="H193" s="275"/>
      <c r="I193" s="234">
        <f t="shared" si="21"/>
        <v>0</v>
      </c>
      <c r="J193" s="56"/>
      <c r="K193" s="235">
        <f t="shared" si="19"/>
        <v>0</v>
      </c>
      <c r="L193" s="236">
        <f t="shared" si="20"/>
        <v>0</v>
      </c>
      <c r="M193" s="49"/>
      <c r="N193" s="237"/>
    </row>
    <row r="194" spans="1:14" ht="16.5" customHeight="1" x14ac:dyDescent="0.25">
      <c r="A194" s="232">
        <f t="shared" si="24"/>
        <v>44329</v>
      </c>
      <c r="B194" s="51"/>
      <c r="C194" s="52"/>
      <c r="D194" s="233">
        <f t="shared" si="25"/>
        <v>0</v>
      </c>
      <c r="E194" s="273"/>
      <c r="F194" s="274"/>
      <c r="G194" s="274"/>
      <c r="H194" s="275"/>
      <c r="I194" s="234">
        <f t="shared" si="21"/>
        <v>0</v>
      </c>
      <c r="J194" s="56"/>
      <c r="K194" s="235">
        <f t="shared" si="19"/>
        <v>0</v>
      </c>
      <c r="L194" s="236">
        <f t="shared" si="20"/>
        <v>0</v>
      </c>
      <c r="M194" s="49"/>
      <c r="N194" s="237"/>
    </row>
    <row r="195" spans="1:14" ht="16.5" customHeight="1" thickBot="1" x14ac:dyDescent="0.3">
      <c r="A195" s="238">
        <f t="shared" si="24"/>
        <v>44330</v>
      </c>
      <c r="B195" s="51"/>
      <c r="C195" s="52"/>
      <c r="D195" s="355">
        <f t="shared" si="25"/>
        <v>0</v>
      </c>
      <c r="E195" s="273"/>
      <c r="F195" s="274"/>
      <c r="G195" s="274"/>
      <c r="H195" s="275"/>
      <c r="I195" s="239">
        <f t="shared" si="21"/>
        <v>0</v>
      </c>
      <c r="J195" s="56"/>
      <c r="K195" s="240">
        <f t="shared" si="19"/>
        <v>0</v>
      </c>
      <c r="L195" s="241">
        <f t="shared" si="20"/>
        <v>0</v>
      </c>
      <c r="M195" s="49"/>
      <c r="N195" s="242"/>
    </row>
    <row r="196" spans="1:14" ht="16.5" customHeight="1" x14ac:dyDescent="0.25">
      <c r="A196" s="256">
        <f>A195+3</f>
        <v>44333</v>
      </c>
      <c r="B196" s="51"/>
      <c r="C196" s="52"/>
      <c r="D196" s="233">
        <f t="shared" si="25"/>
        <v>0</v>
      </c>
      <c r="E196" s="273"/>
      <c r="F196" s="274"/>
      <c r="G196" s="274"/>
      <c r="H196" s="275"/>
      <c r="I196" s="243">
        <f t="shared" si="21"/>
        <v>0</v>
      </c>
      <c r="J196" s="56"/>
      <c r="K196" s="244">
        <f t="shared" si="19"/>
        <v>0</v>
      </c>
      <c r="L196" s="245">
        <f t="shared" si="20"/>
        <v>0</v>
      </c>
      <c r="M196" s="49"/>
      <c r="N196" s="246"/>
    </row>
    <row r="197" spans="1:14" ht="16.5" customHeight="1" x14ac:dyDescent="0.25">
      <c r="A197" s="232">
        <f t="shared" si="24"/>
        <v>44334</v>
      </c>
      <c r="B197" s="51"/>
      <c r="C197" s="52"/>
      <c r="D197" s="233">
        <f t="shared" si="25"/>
        <v>0</v>
      </c>
      <c r="E197" s="273"/>
      <c r="F197" s="274"/>
      <c r="G197" s="274"/>
      <c r="H197" s="275"/>
      <c r="I197" s="234">
        <f t="shared" si="21"/>
        <v>0</v>
      </c>
      <c r="J197" s="56"/>
      <c r="K197" s="235">
        <f t="shared" si="19"/>
        <v>0</v>
      </c>
      <c r="L197" s="236">
        <f t="shared" si="20"/>
        <v>0</v>
      </c>
      <c r="M197" s="49"/>
      <c r="N197" s="237"/>
    </row>
    <row r="198" spans="1:14" ht="16.5" customHeight="1" x14ac:dyDescent="0.25">
      <c r="A198" s="232">
        <f t="shared" si="24"/>
        <v>44335</v>
      </c>
      <c r="B198" s="51"/>
      <c r="C198" s="52"/>
      <c r="D198" s="233">
        <f t="shared" si="25"/>
        <v>0</v>
      </c>
      <c r="E198" s="273"/>
      <c r="F198" s="274"/>
      <c r="G198" s="274"/>
      <c r="H198" s="275"/>
      <c r="I198" s="234">
        <f t="shared" si="21"/>
        <v>0</v>
      </c>
      <c r="J198" s="56"/>
      <c r="K198" s="235">
        <f t="shared" si="19"/>
        <v>0</v>
      </c>
      <c r="L198" s="236">
        <f t="shared" si="20"/>
        <v>0</v>
      </c>
      <c r="M198" s="49"/>
      <c r="N198" s="237"/>
    </row>
    <row r="199" spans="1:14" ht="16.5" customHeight="1" x14ac:dyDescent="0.25">
      <c r="A199" s="232">
        <f t="shared" si="24"/>
        <v>44336</v>
      </c>
      <c r="B199" s="51"/>
      <c r="C199" s="52"/>
      <c r="D199" s="233">
        <f t="shared" si="25"/>
        <v>0</v>
      </c>
      <c r="E199" s="273"/>
      <c r="F199" s="274"/>
      <c r="G199" s="274"/>
      <c r="H199" s="275"/>
      <c r="I199" s="234">
        <f t="shared" si="21"/>
        <v>0</v>
      </c>
      <c r="J199" s="56"/>
      <c r="K199" s="235">
        <f t="shared" si="19"/>
        <v>0</v>
      </c>
      <c r="L199" s="236">
        <f t="shared" si="20"/>
        <v>0</v>
      </c>
      <c r="M199" s="49"/>
      <c r="N199" s="237"/>
    </row>
    <row r="200" spans="1:14" ht="15.75" thickBot="1" x14ac:dyDescent="0.3">
      <c r="A200" s="238">
        <f t="shared" si="24"/>
        <v>44337</v>
      </c>
      <c r="B200" s="51"/>
      <c r="C200" s="52"/>
      <c r="D200" s="355">
        <f t="shared" si="25"/>
        <v>0</v>
      </c>
      <c r="E200" s="273"/>
      <c r="F200" s="274"/>
      <c r="G200" s="274"/>
      <c r="H200" s="275"/>
      <c r="I200" s="239">
        <f t="shared" si="21"/>
        <v>0</v>
      </c>
      <c r="J200" s="92"/>
      <c r="K200" s="240">
        <f t="shared" si="19"/>
        <v>0</v>
      </c>
      <c r="L200" s="241">
        <f t="shared" si="20"/>
        <v>0</v>
      </c>
      <c r="M200" s="95"/>
      <c r="N200" s="242"/>
    </row>
    <row r="201" spans="1:14" ht="16.5" customHeight="1" x14ac:dyDescent="0.25">
      <c r="A201" s="256">
        <f>A200+3</f>
        <v>44340</v>
      </c>
      <c r="B201" s="51"/>
      <c r="C201" s="52"/>
      <c r="D201" s="233">
        <f t="shared" si="25"/>
        <v>0</v>
      </c>
      <c r="E201" s="273"/>
      <c r="F201" s="274"/>
      <c r="G201" s="274"/>
      <c r="H201" s="275"/>
      <c r="I201" s="243">
        <f t="shared" si="21"/>
        <v>0</v>
      </c>
      <c r="J201" s="56"/>
      <c r="K201" s="244">
        <f t="shared" si="19"/>
        <v>0</v>
      </c>
      <c r="L201" s="245">
        <f t="shared" si="20"/>
        <v>0</v>
      </c>
      <c r="M201" s="49"/>
      <c r="N201" s="246"/>
    </row>
    <row r="202" spans="1:14" ht="16.5" customHeight="1" x14ac:dyDescent="0.25">
      <c r="A202" s="232">
        <f t="shared" si="24"/>
        <v>44341</v>
      </c>
      <c r="B202" s="51"/>
      <c r="C202" s="52"/>
      <c r="D202" s="233">
        <f t="shared" si="25"/>
        <v>0</v>
      </c>
      <c r="E202" s="273"/>
      <c r="F202" s="274"/>
      <c r="G202" s="274"/>
      <c r="H202" s="275"/>
      <c r="I202" s="243">
        <f t="shared" si="21"/>
        <v>0</v>
      </c>
      <c r="J202" s="281"/>
      <c r="K202" s="235">
        <f t="shared" si="19"/>
        <v>0</v>
      </c>
      <c r="L202" s="236">
        <f t="shared" si="20"/>
        <v>0</v>
      </c>
      <c r="M202" s="49"/>
      <c r="N202" s="237"/>
    </row>
    <row r="203" spans="1:14" ht="16.5" customHeight="1" x14ac:dyDescent="0.25">
      <c r="A203" s="232">
        <f t="shared" si="24"/>
        <v>44342</v>
      </c>
      <c r="B203" s="51"/>
      <c r="C203" s="52"/>
      <c r="D203" s="233">
        <f t="shared" si="25"/>
        <v>0</v>
      </c>
      <c r="E203" s="273"/>
      <c r="F203" s="274"/>
      <c r="G203" s="274"/>
      <c r="H203" s="275"/>
      <c r="I203" s="234">
        <f t="shared" si="21"/>
        <v>0</v>
      </c>
      <c r="J203" s="56"/>
      <c r="K203" s="235">
        <f t="shared" ref="K203:K226" si="26">IF(I203+M203&gt;0,1,0)</f>
        <v>0</v>
      </c>
      <c r="L203" s="236">
        <f t="shared" si="20"/>
        <v>0</v>
      </c>
      <c r="M203" s="49"/>
      <c r="N203" s="237"/>
    </row>
    <row r="204" spans="1:14" ht="16.5" customHeight="1" x14ac:dyDescent="0.25">
      <c r="A204" s="232">
        <f t="shared" si="24"/>
        <v>44343</v>
      </c>
      <c r="B204" s="51"/>
      <c r="C204" s="52"/>
      <c r="D204" s="233">
        <f t="shared" si="25"/>
        <v>0</v>
      </c>
      <c r="E204" s="273"/>
      <c r="F204" s="274"/>
      <c r="G204" s="274"/>
      <c r="H204" s="275"/>
      <c r="I204" s="234">
        <f t="shared" si="21"/>
        <v>0</v>
      </c>
      <c r="J204" s="56"/>
      <c r="K204" s="235">
        <f t="shared" si="26"/>
        <v>0</v>
      </c>
      <c r="L204" s="236">
        <f t="shared" ref="L204:L226" si="27">I204/60+M204</f>
        <v>0</v>
      </c>
      <c r="M204" s="49"/>
      <c r="N204" s="237"/>
    </row>
    <row r="205" spans="1:14" ht="16.5" customHeight="1" thickBot="1" x14ac:dyDescent="0.3">
      <c r="A205" s="238">
        <f t="shared" si="24"/>
        <v>44344</v>
      </c>
      <c r="B205" s="51"/>
      <c r="C205" s="52"/>
      <c r="D205" s="233">
        <f t="shared" si="25"/>
        <v>0</v>
      </c>
      <c r="E205" s="273"/>
      <c r="F205" s="274"/>
      <c r="G205" s="274"/>
      <c r="H205" s="275"/>
      <c r="I205" s="247">
        <f t="shared" ref="I205:I225" si="28">MAX(D205*60-H205-F205-E205-G205,0)</f>
        <v>0</v>
      </c>
      <c r="J205" s="56"/>
      <c r="K205" s="240">
        <f t="shared" si="26"/>
        <v>0</v>
      </c>
      <c r="L205" s="241">
        <f t="shared" si="27"/>
        <v>0</v>
      </c>
      <c r="M205" s="49"/>
      <c r="N205" s="242"/>
    </row>
    <row r="206" spans="1:14" s="19" customFormat="1" ht="16.5" customHeight="1" x14ac:dyDescent="0.25">
      <c r="A206" s="356">
        <f>A205+3</f>
        <v>44347</v>
      </c>
      <c r="B206" s="380" t="s">
        <v>7</v>
      </c>
      <c r="C206" s="381"/>
      <c r="D206" s="381"/>
      <c r="E206" s="381"/>
      <c r="F206" s="381"/>
      <c r="G206" s="381"/>
      <c r="H206" s="381"/>
      <c r="I206" s="382"/>
      <c r="J206" s="357" t="s">
        <v>31</v>
      </c>
      <c r="K206" s="312">
        <f t="shared" si="26"/>
        <v>0</v>
      </c>
      <c r="L206" s="313">
        <f t="shared" si="27"/>
        <v>0</v>
      </c>
      <c r="M206" s="314"/>
      <c r="N206" s="255"/>
    </row>
    <row r="207" spans="1:14" ht="16.5" customHeight="1" x14ac:dyDescent="0.25">
      <c r="A207" s="107">
        <f t="shared" si="24"/>
        <v>44348</v>
      </c>
      <c r="B207" s="51"/>
      <c r="C207" s="52"/>
      <c r="D207" s="257">
        <f t="shared" ref="D207:D225" si="29">IF(OR(B207="",C207=""),0,MAX(C207-B207,0)*24)</f>
        <v>0</v>
      </c>
      <c r="E207" s="273"/>
      <c r="F207" s="274"/>
      <c r="G207" s="274"/>
      <c r="H207" s="275"/>
      <c r="I207" s="258">
        <f t="shared" si="28"/>
        <v>0</v>
      </c>
      <c r="J207" s="56"/>
      <c r="K207" s="110">
        <f t="shared" si="26"/>
        <v>0</v>
      </c>
      <c r="L207" s="111">
        <f t="shared" si="27"/>
        <v>0</v>
      </c>
      <c r="M207" s="49"/>
      <c r="N207" s="112"/>
    </row>
    <row r="208" spans="1:14" ht="16.5" customHeight="1" x14ac:dyDescent="0.25">
      <c r="A208" s="107">
        <f t="shared" si="24"/>
        <v>44349</v>
      </c>
      <c r="B208" s="51"/>
      <c r="C208" s="52"/>
      <c r="D208" s="257">
        <f t="shared" si="29"/>
        <v>0</v>
      </c>
      <c r="E208" s="273"/>
      <c r="F208" s="274"/>
      <c r="G208" s="274"/>
      <c r="H208" s="275"/>
      <c r="I208" s="262">
        <f t="shared" si="28"/>
        <v>0</v>
      </c>
      <c r="J208" s="56"/>
      <c r="K208" s="110">
        <f t="shared" si="26"/>
        <v>0</v>
      </c>
      <c r="L208" s="111">
        <f t="shared" si="27"/>
        <v>0</v>
      </c>
      <c r="M208" s="49"/>
      <c r="N208" s="112"/>
    </row>
    <row r="209" spans="1:14" ht="16.5" customHeight="1" x14ac:dyDescent="0.25">
      <c r="A209" s="107">
        <f t="shared" si="24"/>
        <v>44350</v>
      </c>
      <c r="B209" s="51"/>
      <c r="C209" s="52"/>
      <c r="D209" s="257">
        <f t="shared" si="29"/>
        <v>0</v>
      </c>
      <c r="E209" s="273"/>
      <c r="F209" s="274"/>
      <c r="G209" s="274"/>
      <c r="H209" s="275"/>
      <c r="I209" s="262">
        <f t="shared" si="28"/>
        <v>0</v>
      </c>
      <c r="J209" s="56"/>
      <c r="K209" s="110">
        <f t="shared" si="26"/>
        <v>0</v>
      </c>
      <c r="L209" s="111">
        <f t="shared" si="27"/>
        <v>0</v>
      </c>
      <c r="M209" s="49"/>
      <c r="N209" s="112"/>
    </row>
    <row r="210" spans="1:14" ht="16.5" customHeight="1" thickBot="1" x14ac:dyDescent="0.3">
      <c r="A210" s="263">
        <f t="shared" si="24"/>
        <v>44351</v>
      </c>
      <c r="B210" s="51"/>
      <c r="C210" s="52"/>
      <c r="D210" s="359">
        <f t="shared" si="29"/>
        <v>0</v>
      </c>
      <c r="E210" s="273"/>
      <c r="F210" s="274"/>
      <c r="G210" s="274"/>
      <c r="H210" s="275"/>
      <c r="I210" s="264">
        <f t="shared" si="28"/>
        <v>0</v>
      </c>
      <c r="J210" s="56"/>
      <c r="K210" s="265">
        <f t="shared" si="26"/>
        <v>0</v>
      </c>
      <c r="L210" s="266">
        <f t="shared" si="27"/>
        <v>0</v>
      </c>
      <c r="M210" s="49"/>
      <c r="N210" s="267"/>
    </row>
    <row r="211" spans="1:14" ht="16.5" customHeight="1" x14ac:dyDescent="0.25">
      <c r="A211" s="294">
        <f>A210+3</f>
        <v>44354</v>
      </c>
      <c r="B211" s="51"/>
      <c r="C211" s="52"/>
      <c r="D211" s="360">
        <f t="shared" si="29"/>
        <v>0</v>
      </c>
      <c r="E211" s="273"/>
      <c r="F211" s="274"/>
      <c r="G211" s="274"/>
      <c r="H211" s="275"/>
      <c r="I211" s="268">
        <f t="shared" si="28"/>
        <v>0</v>
      </c>
      <c r="J211" s="56"/>
      <c r="K211" s="121">
        <f t="shared" si="26"/>
        <v>0</v>
      </c>
      <c r="L211" s="122">
        <f t="shared" si="27"/>
        <v>0</v>
      </c>
      <c r="M211" s="49"/>
      <c r="N211" s="123"/>
    </row>
    <row r="212" spans="1:14" ht="16.5" customHeight="1" x14ac:dyDescent="0.25">
      <c r="A212" s="107">
        <f t="shared" si="24"/>
        <v>44355</v>
      </c>
      <c r="B212" s="51"/>
      <c r="C212" s="52"/>
      <c r="D212" s="257">
        <f t="shared" si="29"/>
        <v>0</v>
      </c>
      <c r="E212" s="273"/>
      <c r="F212" s="274"/>
      <c r="G212" s="274"/>
      <c r="H212" s="275"/>
      <c r="I212" s="262">
        <f t="shared" si="28"/>
        <v>0</v>
      </c>
      <c r="J212" s="56"/>
      <c r="K212" s="110">
        <f t="shared" si="26"/>
        <v>0</v>
      </c>
      <c r="L212" s="111">
        <f t="shared" si="27"/>
        <v>0</v>
      </c>
      <c r="M212" s="49"/>
      <c r="N212" s="112"/>
    </row>
    <row r="213" spans="1:14" ht="16.5" customHeight="1" x14ac:dyDescent="0.25">
      <c r="A213" s="107">
        <f t="shared" si="24"/>
        <v>44356</v>
      </c>
      <c r="B213" s="51"/>
      <c r="C213" s="52"/>
      <c r="D213" s="257">
        <f t="shared" si="29"/>
        <v>0</v>
      </c>
      <c r="E213" s="273"/>
      <c r="F213" s="274"/>
      <c r="G213" s="274"/>
      <c r="H213" s="275"/>
      <c r="I213" s="262">
        <f t="shared" si="28"/>
        <v>0</v>
      </c>
      <c r="J213" s="56"/>
      <c r="K213" s="110">
        <f t="shared" si="26"/>
        <v>0</v>
      </c>
      <c r="L213" s="111">
        <f t="shared" si="27"/>
        <v>0</v>
      </c>
      <c r="M213" s="49"/>
      <c r="N213" s="112"/>
    </row>
    <row r="214" spans="1:14" ht="16.5" customHeight="1" x14ac:dyDescent="0.25">
      <c r="A214" s="107">
        <f t="shared" si="24"/>
        <v>44357</v>
      </c>
      <c r="B214" s="51"/>
      <c r="C214" s="52"/>
      <c r="D214" s="257">
        <f t="shared" si="29"/>
        <v>0</v>
      </c>
      <c r="E214" s="273"/>
      <c r="F214" s="274"/>
      <c r="G214" s="274"/>
      <c r="H214" s="275"/>
      <c r="I214" s="262">
        <f t="shared" si="28"/>
        <v>0</v>
      </c>
      <c r="J214" s="56"/>
      <c r="K214" s="110">
        <f t="shared" si="26"/>
        <v>0</v>
      </c>
      <c r="L214" s="111">
        <f t="shared" si="27"/>
        <v>0</v>
      </c>
      <c r="M214" s="49"/>
      <c r="N214" s="112"/>
    </row>
    <row r="215" spans="1:14" ht="16.5" customHeight="1" thickBot="1" x14ac:dyDescent="0.3">
      <c r="A215" s="263">
        <f t="shared" si="24"/>
        <v>44358</v>
      </c>
      <c r="B215" s="51"/>
      <c r="C215" s="52"/>
      <c r="D215" s="257">
        <f t="shared" si="29"/>
        <v>0</v>
      </c>
      <c r="E215" s="273"/>
      <c r="F215" s="274"/>
      <c r="G215" s="274"/>
      <c r="H215" s="275"/>
      <c r="I215" s="114">
        <f t="shared" si="28"/>
        <v>0</v>
      </c>
      <c r="J215" s="56"/>
      <c r="K215" s="115">
        <f t="shared" si="26"/>
        <v>0</v>
      </c>
      <c r="L215" s="116">
        <f t="shared" si="27"/>
        <v>0</v>
      </c>
      <c r="M215" s="49"/>
      <c r="N215" s="117"/>
    </row>
    <row r="216" spans="1:14" ht="16.5" customHeight="1" x14ac:dyDescent="0.25">
      <c r="A216" s="294">
        <f>A215+3</f>
        <v>44361</v>
      </c>
      <c r="B216" s="51"/>
      <c r="C216" s="52"/>
      <c r="D216" s="360">
        <f t="shared" si="29"/>
        <v>0</v>
      </c>
      <c r="E216" s="273"/>
      <c r="F216" s="274"/>
      <c r="G216" s="274"/>
      <c r="H216" s="275"/>
      <c r="I216" s="258">
        <f t="shared" si="28"/>
        <v>0</v>
      </c>
      <c r="J216" s="56"/>
      <c r="K216" s="259">
        <f t="shared" si="26"/>
        <v>0</v>
      </c>
      <c r="L216" s="260">
        <f t="shared" si="27"/>
        <v>0</v>
      </c>
      <c r="M216" s="49"/>
      <c r="N216" s="261"/>
    </row>
    <row r="217" spans="1:14" ht="16.5" customHeight="1" x14ac:dyDescent="0.25">
      <c r="A217" s="107">
        <f t="shared" si="24"/>
        <v>44362</v>
      </c>
      <c r="B217" s="51"/>
      <c r="C217" s="52"/>
      <c r="D217" s="257">
        <f t="shared" si="29"/>
        <v>0</v>
      </c>
      <c r="E217" s="273"/>
      <c r="F217" s="274"/>
      <c r="G217" s="274"/>
      <c r="H217" s="275"/>
      <c r="I217" s="262">
        <f t="shared" si="28"/>
        <v>0</v>
      </c>
      <c r="J217" s="56"/>
      <c r="K217" s="110">
        <f t="shared" si="26"/>
        <v>0</v>
      </c>
      <c r="L217" s="111">
        <f t="shared" si="27"/>
        <v>0</v>
      </c>
      <c r="M217" s="49"/>
      <c r="N217" s="112"/>
    </row>
    <row r="218" spans="1:14" ht="16.5" customHeight="1" x14ac:dyDescent="0.25">
      <c r="A218" s="107">
        <f t="shared" si="24"/>
        <v>44363</v>
      </c>
      <c r="B218" s="51"/>
      <c r="C218" s="52"/>
      <c r="D218" s="257">
        <f t="shared" si="29"/>
        <v>0</v>
      </c>
      <c r="E218" s="273"/>
      <c r="F218" s="274"/>
      <c r="G218" s="274"/>
      <c r="H218" s="275"/>
      <c r="I218" s="262">
        <f t="shared" si="28"/>
        <v>0</v>
      </c>
      <c r="J218" s="56" t="s">
        <v>4636</v>
      </c>
      <c r="K218" s="110">
        <f t="shared" si="26"/>
        <v>0</v>
      </c>
      <c r="L218" s="111">
        <f>IF(ISNUMBER(SEARCH("Regents",J218)),MAX(6,MODE(L10:L217)),I218/60+M218)</f>
        <v>0</v>
      </c>
      <c r="M218" s="49"/>
      <c r="N218" s="112" t="s">
        <v>4635</v>
      </c>
    </row>
    <row r="219" spans="1:14" ht="16.5" customHeight="1" x14ac:dyDescent="0.25">
      <c r="A219" s="107">
        <f t="shared" si="24"/>
        <v>44364</v>
      </c>
      <c r="B219" s="51"/>
      <c r="C219" s="52"/>
      <c r="D219" s="257">
        <f t="shared" si="29"/>
        <v>0</v>
      </c>
      <c r="E219" s="273"/>
      <c r="F219" s="274"/>
      <c r="G219" s="274"/>
      <c r="H219" s="275"/>
      <c r="I219" s="262">
        <f t="shared" si="28"/>
        <v>0</v>
      </c>
      <c r="J219" s="56" t="s">
        <v>4636</v>
      </c>
      <c r="K219" s="110">
        <f t="shared" si="26"/>
        <v>0</v>
      </c>
      <c r="L219" s="111">
        <f t="shared" ref="L219:L225" si="30">IF(ISNUMBER(SEARCH("Regents",J219)),MAX(6,MODE(L11:L218)),I219/60+M219)</f>
        <v>0</v>
      </c>
      <c r="M219" s="49"/>
      <c r="N219" s="112" t="s">
        <v>4635</v>
      </c>
    </row>
    <row r="220" spans="1:14" ht="16.5" customHeight="1" thickBot="1" x14ac:dyDescent="0.3">
      <c r="A220" s="263">
        <f t="shared" si="24"/>
        <v>44365</v>
      </c>
      <c r="B220" s="51"/>
      <c r="C220" s="52"/>
      <c r="D220" s="257">
        <f t="shared" si="29"/>
        <v>0</v>
      </c>
      <c r="E220" s="273"/>
      <c r="F220" s="274"/>
      <c r="G220" s="274"/>
      <c r="H220" s="275"/>
      <c r="I220" s="264">
        <f t="shared" si="28"/>
        <v>0</v>
      </c>
      <c r="J220" s="56" t="s">
        <v>4636</v>
      </c>
      <c r="K220" s="265">
        <f t="shared" si="26"/>
        <v>0</v>
      </c>
      <c r="L220" s="111">
        <f t="shared" si="30"/>
        <v>0</v>
      </c>
      <c r="M220" s="49"/>
      <c r="N220" s="117" t="s">
        <v>4635</v>
      </c>
    </row>
    <row r="221" spans="1:14" ht="16.5" customHeight="1" x14ac:dyDescent="0.25">
      <c r="A221" s="294">
        <f>A220+3</f>
        <v>44368</v>
      </c>
      <c r="B221" s="51"/>
      <c r="C221" s="52"/>
      <c r="D221" s="360">
        <f t="shared" si="29"/>
        <v>0</v>
      </c>
      <c r="E221" s="273"/>
      <c r="F221" s="274"/>
      <c r="G221" s="274"/>
      <c r="H221" s="275"/>
      <c r="I221" s="268">
        <f t="shared" si="28"/>
        <v>0</v>
      </c>
      <c r="J221" s="56" t="s">
        <v>4636</v>
      </c>
      <c r="K221" s="121">
        <f t="shared" si="26"/>
        <v>0</v>
      </c>
      <c r="L221" s="111">
        <f t="shared" si="30"/>
        <v>0</v>
      </c>
      <c r="M221" s="49"/>
      <c r="N221" s="112" t="s">
        <v>4635</v>
      </c>
    </row>
    <row r="222" spans="1:14" ht="16.5" customHeight="1" x14ac:dyDescent="0.25">
      <c r="A222" s="107">
        <f t="shared" si="24"/>
        <v>44369</v>
      </c>
      <c r="B222" s="51"/>
      <c r="C222" s="52"/>
      <c r="D222" s="257">
        <f t="shared" si="29"/>
        <v>0</v>
      </c>
      <c r="E222" s="273"/>
      <c r="F222" s="274"/>
      <c r="G222" s="274"/>
      <c r="H222" s="275"/>
      <c r="I222" s="262">
        <f t="shared" si="28"/>
        <v>0</v>
      </c>
      <c r="J222" s="56" t="s">
        <v>4636</v>
      </c>
      <c r="K222" s="110">
        <f t="shared" si="26"/>
        <v>0</v>
      </c>
      <c r="L222" s="111">
        <f t="shared" si="30"/>
        <v>0</v>
      </c>
      <c r="M222" s="49"/>
      <c r="N222" s="112" t="s">
        <v>4635</v>
      </c>
    </row>
    <row r="223" spans="1:14" ht="16.5" customHeight="1" x14ac:dyDescent="0.25">
      <c r="A223" s="107">
        <f t="shared" si="24"/>
        <v>44370</v>
      </c>
      <c r="B223" s="51"/>
      <c r="C223" s="52"/>
      <c r="D223" s="257">
        <f t="shared" si="29"/>
        <v>0</v>
      </c>
      <c r="E223" s="273"/>
      <c r="F223" s="274"/>
      <c r="G223" s="274"/>
      <c r="H223" s="275"/>
      <c r="I223" s="264">
        <f t="shared" si="28"/>
        <v>0</v>
      </c>
      <c r="J223" s="56" t="s">
        <v>4636</v>
      </c>
      <c r="K223" s="110">
        <f t="shared" si="26"/>
        <v>0</v>
      </c>
      <c r="L223" s="111">
        <f t="shared" si="30"/>
        <v>0</v>
      </c>
      <c r="M223" s="49"/>
      <c r="N223" s="112" t="s">
        <v>4635</v>
      </c>
    </row>
    <row r="224" spans="1:14" ht="16.5" customHeight="1" x14ac:dyDescent="0.25">
      <c r="A224" s="107">
        <f t="shared" si="24"/>
        <v>44371</v>
      </c>
      <c r="B224" s="51"/>
      <c r="C224" s="52"/>
      <c r="D224" s="257">
        <f t="shared" si="29"/>
        <v>0</v>
      </c>
      <c r="E224" s="273"/>
      <c r="F224" s="274"/>
      <c r="G224" s="274"/>
      <c r="H224" s="275"/>
      <c r="I224" s="264">
        <f t="shared" si="28"/>
        <v>0</v>
      </c>
      <c r="J224" s="56" t="s">
        <v>4636</v>
      </c>
      <c r="K224" s="110">
        <f t="shared" si="26"/>
        <v>0</v>
      </c>
      <c r="L224" s="111">
        <f t="shared" si="30"/>
        <v>0</v>
      </c>
      <c r="M224" s="49"/>
      <c r="N224" s="112" t="s">
        <v>4635</v>
      </c>
    </row>
    <row r="225" spans="1:14" ht="16.5" customHeight="1" thickBot="1" x14ac:dyDescent="0.3">
      <c r="A225" s="263">
        <f t="shared" si="24"/>
        <v>44372</v>
      </c>
      <c r="B225" s="51"/>
      <c r="C225" s="52"/>
      <c r="D225" s="257">
        <f t="shared" si="29"/>
        <v>0</v>
      </c>
      <c r="E225" s="53"/>
      <c r="F225" s="54"/>
      <c r="G225" s="54"/>
      <c r="H225" s="55"/>
      <c r="I225" s="264">
        <f t="shared" si="28"/>
        <v>0</v>
      </c>
      <c r="J225" s="56" t="s">
        <v>4636</v>
      </c>
      <c r="K225" s="297">
        <f t="shared" si="26"/>
        <v>0</v>
      </c>
      <c r="L225" s="111">
        <f t="shared" si="30"/>
        <v>0</v>
      </c>
      <c r="M225" s="95"/>
      <c r="N225" s="267" t="s">
        <v>9</v>
      </c>
    </row>
    <row r="226" spans="1:14" s="315" customFormat="1" ht="15.75" thickBot="1" x14ac:dyDescent="0.3">
      <c r="A226" s="320">
        <f>A225+3</f>
        <v>44375</v>
      </c>
      <c r="B226" s="321" t="s">
        <v>37</v>
      </c>
      <c r="C226" s="321"/>
      <c r="D226" s="321"/>
      <c r="E226" s="321"/>
      <c r="F226" s="321"/>
      <c r="G226" s="321"/>
      <c r="H226" s="321"/>
      <c r="I226" s="322"/>
      <c r="J226" s="316"/>
      <c r="K226" s="317">
        <f t="shared" si="26"/>
        <v>0</v>
      </c>
      <c r="L226" s="318">
        <f t="shared" si="27"/>
        <v>0</v>
      </c>
      <c r="M226" s="20"/>
      <c r="N226" s="319" t="s">
        <v>19</v>
      </c>
    </row>
    <row r="227" spans="1:14" ht="16.5" customHeight="1" x14ac:dyDescent="0.25">
      <c r="A227" s="296"/>
    </row>
    <row r="228" spans="1:14" ht="16.5" customHeight="1" x14ac:dyDescent="0.25">
      <c r="A228" s="4"/>
      <c r="C228" s="1"/>
      <c r="D228" s="17"/>
      <c r="E228" s="15"/>
      <c r="F228" s="15"/>
      <c r="G228" s="15"/>
      <c r="H228" s="15"/>
      <c r="I228" s="2"/>
    </row>
    <row r="229" spans="1:14" ht="16.5" customHeight="1" x14ac:dyDescent="0.25">
      <c r="A229" s="4"/>
      <c r="I229" s="6"/>
      <c r="L229" s="7"/>
    </row>
    <row r="230" spans="1:14" ht="16.5" customHeight="1" x14ac:dyDescent="0.25">
      <c r="A230" s="4"/>
    </row>
  </sheetData>
  <sheetProtection algorithmName="SHA-512" hashValue="BLk3i1XIR/n4WxpUifYsAAE2eUwDkmRQE5wm9qRtkO358m39fzKCyTXuZ05PhHd4sMQGVqEXaU3nsYCTkqBHDw==" saltValue="uzlFJ2Jk9HSB0MbXkUxxww==" spinCount="100000" sheet="1" selectLockedCells="1" autoFilter="0"/>
  <protectedRanges>
    <protectedRange sqref="B11:C225" name="Start_End"/>
    <protectedRange sqref="E12:H15 E99:H99 E62:H62 E42:H60 E75:H91 E94:H94 E112:H200 E37:H40 E70:H72 E202:H205 E17:H35 E64:H68 E96:H96 E101:H110 E207:H226" name="Minute_Deductions"/>
    <protectedRange sqref="J12:J15 J17:J35 J37:J68 J70:J91 J93:J96 N112:N115 J98:J226" name="Notes"/>
    <protectedRange sqref="M93:M224 M10:M91" name="SI_days"/>
    <protectedRange sqref="M225:M226" name="SI_days_2"/>
  </protectedRanges>
  <autoFilter ref="A9:N9"/>
  <dataConsolidate/>
  <mergeCells count="12">
    <mergeCell ref="B3:G3"/>
    <mergeCell ref="B206:I206"/>
    <mergeCell ref="B111:I111"/>
    <mergeCell ref="B16:I16"/>
    <mergeCell ref="B63:I63"/>
    <mergeCell ref="B95:I95"/>
    <mergeCell ref="B100:I100"/>
    <mergeCell ref="B11:I11"/>
    <mergeCell ref="B41:I41"/>
    <mergeCell ref="B74:I74"/>
    <mergeCell ref="B4:D4"/>
    <mergeCell ref="F4:G4"/>
  </mergeCells>
  <conditionalFormatting sqref="M7">
    <cfRule type="expression" dxfId="6" priority="3" stopIfTrue="1">
      <formula>OR($M$7&lt;=$G$7,$L$7-($M$7-$G$7)&gt;=$D$7)</formula>
    </cfRule>
    <cfRule type="cellIs" dxfId="5" priority="6" operator="greaterThan">
      <formula>$G$7</formula>
    </cfRule>
  </conditionalFormatting>
  <conditionalFormatting sqref="K7">
    <cfRule type="cellIs" dxfId="4" priority="7" operator="lessThan">
      <formula>180</formula>
    </cfRule>
    <cfRule type="cellIs" dxfId="3" priority="8" operator="greaterThanOrEqual">
      <formula>180</formula>
    </cfRule>
  </conditionalFormatting>
  <conditionalFormatting sqref="L7">
    <cfRule type="cellIs" dxfId="2" priority="4" operator="lessThan">
      <formula>$D$7</formula>
    </cfRule>
    <cfRule type="cellIs" dxfId="1" priority="5" operator="greaterThanOrEqual">
      <formula>$D$7</formula>
    </cfRule>
  </conditionalFormatting>
  <conditionalFormatting sqref="I12:I225">
    <cfRule type="expression" dxfId="0" priority="1">
      <formula>$D12*60&lt;SUM($E12:$H12)</formula>
    </cfRule>
  </conditionalFormatting>
  <dataValidations xWindow="436" yWindow="637" count="11">
    <dataValidation type="time" operator="greaterThan" allowBlank="1" showErrorMessage="1" errorTitle="Superintendent Conference Days" error="Please enter the time allocated as Superintendent's Conference Days, with a minimum of one hour per day.  For example, 5.5 hours would be 5:30.  " sqref="M226">
      <formula1>0.0416666666666667</formula1>
    </dataValidation>
    <dataValidation type="decimal" allowBlank="1" showErrorMessage="1" errorTitle="Superintendent Conference Days" error="Please enter the number of hours allocated as Superintendent's Conference Days.  No less than one hour may be entered per day utilized._x000a__x000a_For example, enter 5.5 for five and a half hours." sqref="M93:M225 M12:M91">
      <formula1>1</formula1>
      <formula2>$G$7</formula2>
    </dataValidation>
    <dataValidation type="time" allowBlank="1" showInputMessage="1" showErrorMessage="1" errorTitle="Enter Times" error="Please enter start and end times as they appear on a 12-hour AM/PM clock.  For example, 3:00 PM." promptTitle="Start and End Times" prompt="Please enter start and end times as they appear on a clock.  For example, 8:00 AM. " sqref="B74:C74 B41:C41">
      <formula1>0.208333333333333</formula1>
      <formula2>0.916666666666667</formula2>
    </dataValidation>
    <dataValidation type="whole" allowBlank="1" showInputMessage="1" showErrorMessage="1" errorTitle="Session Days" error="Please enter the number of session days counted for Superintendent's Conference Days held in the last two days of August.  _x000a__x000a_Whole numbers only, between zero with a maximum of four.  " sqref="K10:K11">
      <formula1>0</formula1>
      <formula2>4</formula2>
    </dataValidation>
    <dataValidation type="decimal" allowBlank="1" showInputMessage="1" showErrorMessage="1" errorTitle="Superintendent Conference Days" error="Please enter the number of hours allocated as Superintendent's Conference Days, with a minimum of one hour per day.   " promptTitle="Enter Session Days" prompt="If you've allocated any Superintendent's Conference Day hours into this cell, please enter the correct number of session days into cell K9.  " sqref="M10:M11">
      <formula1>1</formula1>
      <formula2>$G$7</formula2>
    </dataValidation>
    <dataValidation type="time" allowBlank="1" showErrorMessage="1" errorTitle="Enter Times" error="Please enter start and end times as they appear on a 12-hour AM/PM clock.  For example, 3:00 PM." sqref="B111 B41 B10:C10 B95 B100 B74 B206 B63 B16">
      <formula1>0.208333333333333</formula1>
      <formula2>0.916666666666667</formula2>
    </dataValidation>
    <dataValidation type="whole" allowBlank="1" showInputMessage="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12:H15">
      <formula1>0</formula1>
      <formula2>720</formula2>
    </dataValidation>
    <dataValidation allowBlank="1" showInputMessage="1" showErrorMessage="1" errorTitle="Incorrect Grade" error="Please use the drop-down arrow to enter either K-6, 7-12, or Half-K.  " sqref="B7"/>
    <dataValidation type="whole" allowBlank="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64:H68 E17:H35 E37:H60 E70:H91 E112:H200 E98:H110 E93:H96 E62:H62 E202:H205 E207:H225">
      <formula1>0</formula1>
      <formula2>720</formula2>
    </dataValidation>
    <dataValidation type="time" allowBlank="1" showErrorMessage="1" errorTitle="Enter Times" error="Please enter start and end times as they appear on a 12-hour AM/PM clock.  For example, 3:00 PM." promptTitle="Start and End Times" prompt="Please enter start and end times as they appear on a clock.  For example, 8:00 AM. " sqref="B17:C40 B42:C62 B207:C225 B75:C110 B112:C205 B64:C73 B12:C15">
      <formula1>0.208333333333333</formula1>
      <formula2>0.916666666666667</formula2>
    </dataValidation>
    <dataValidation allowBlank="1" showErrorMessage="1" errorTitle="Enter Times" error="Please enter start and end times as they appear on a 12-hour AM/PM clock.  For example, 3:00 PM." sqref="B11:I11"/>
  </dataValidations>
  <pageMargins left="0.25" right="0.25" top="0.75" bottom="0.75" header="0.3" footer="0.3"/>
  <pageSetup scale="45" fitToHeight="7" orientation="landscape" r:id="rId1"/>
  <headerFooter>
    <oddHeader>&amp;R&amp;5&amp;D &amp;T</oddHeader>
    <oddFooter>&amp;C&amp;P of &amp;N</oddFooter>
  </headerFooter>
  <ignoredErrors>
    <ignoredError sqref="A16 A21 A26 A31 A36 A41 A46 A51 A56 A61 A66 A71 A76 A81 A86 A91 A96 A101 A106 A111 A116 A121 A126 A131 A136 A141 A146 A151 A156 A161 A166 A171 A176 A181 A186 A191 A196 A201 A206 A211 A216 A221" formula="1"/>
    <ignoredError sqref="F4" unlockedFormula="1"/>
  </ignoredErrors>
  <drawing r:id="rId2"/>
  <legacyDrawing r:id="rId3"/>
  <oleObjects>
    <mc:AlternateContent xmlns:mc="http://schemas.openxmlformats.org/markup-compatibility/2006">
      <mc:Choice Requires="x14">
        <oleObject progId="Acrobat Document" dvAspect="DVASPECT_ICON" shapeId="5138" r:id="rId4">
          <objectPr defaultSize="0" autoPict="0" r:id="rId5">
            <anchor moveWithCells="1">
              <from>
                <xdr:col>0</xdr:col>
                <xdr:colOff>0</xdr:colOff>
                <xdr:row>1</xdr:row>
                <xdr:rowOff>0</xdr:rowOff>
              </from>
              <to>
                <xdr:col>0</xdr:col>
                <xdr:colOff>1228725</xdr:colOff>
                <xdr:row>2</xdr:row>
                <xdr:rowOff>0</xdr:rowOff>
              </to>
            </anchor>
          </objectPr>
        </oleObject>
      </mc:Choice>
      <mc:Fallback>
        <oleObject progId="Acrobat Document" dvAspect="DVASPECT_ICON" shapeId="5138" r:id="rId4"/>
      </mc:Fallback>
    </mc:AlternateContent>
  </oleObjects>
  <extLst>
    <ext xmlns:x14="http://schemas.microsoft.com/office/spreadsheetml/2009/9/main" uri="{CCE6A557-97BC-4b89-ADB6-D9C93CAAB3DF}">
      <x14:dataValidations xmlns:xm="http://schemas.microsoft.com/office/excel/2006/main" xWindow="436" yWindow="637" count="6">
        <x14:dataValidation type="list" allowBlank="1" showInputMessage="1">
          <x14:formula1>
            <xm:f>'Districts and Schools 2020-21'!$H$1:$H$3</xm:f>
          </x14:formula1>
          <xm:sqref>J218:J224 J116:J120</xm:sqref>
        </x14:dataValidation>
        <x14:dataValidation type="list" allowBlank="1" showInputMessage="1" showErrorMessage="1" errorTitle="Invalid Grade Level" error="The value entered does not meet required Starting Grade level.">
          <x14:formula1>
            <xm:f>'Districts and Schools 2020-21'!$I$1:$I$15</xm:f>
          </x14:formula1>
          <xm:sqref>B5</xm:sqref>
        </x14:dataValidation>
        <x14:dataValidation type="list" allowBlank="1" showInputMessage="1">
          <x14:formula1>
            <xm:f>'Districts and Schools 2020-21'!$H$4:$H$6</xm:f>
          </x14:formula1>
          <xm:sqref>J225</xm:sqref>
        </x14:dataValidation>
        <x14:dataValidation type="list" allowBlank="1" showInputMessage="1" showErrorMessage="1" errorTitle="Invalid Grade Level" error="The value entered does not meet required Ending Grade level.">
          <x14:formula1>
            <xm:f>'Districts and Schools 2020-21'!$J$2:$J$15</xm:f>
          </x14:formula1>
          <xm:sqref>B6</xm:sqref>
        </x14:dataValidation>
        <x14:dataValidation type="list" allowBlank="1" showInputMessage="1" showErrorMessage="1">
          <x14:formula1>
            <xm:f>'Districts and Schools 2020-21'!$A$1:$A$674</xm:f>
          </x14:formula1>
          <xm:sqref>B3</xm:sqref>
        </x14:dataValidation>
        <x14:dataValidation type="list" allowBlank="1" showInputMessage="1">
          <x14:formula1>
            <xm:f>'Districts and Schools 2020-21'!$G2:$G3005</xm:f>
          </x14:formula1>
          <xm:sqref>B4:D4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46"/>
  <sheetViews>
    <sheetView topLeftCell="E1" workbookViewId="0">
      <selection activeCell="E36" sqref="E36"/>
    </sheetView>
  </sheetViews>
  <sheetFormatPr defaultRowHeight="15" x14ac:dyDescent="0.25"/>
  <cols>
    <col min="1" max="1" width="19.42578125" bestFit="1" customWidth="1"/>
    <col min="2" max="2" width="4" style="344" customWidth="1"/>
    <col min="3" max="3" width="30.140625" style="340" bestFit="1" customWidth="1"/>
    <col min="4" max="4" width="78.42578125" style="340" bestFit="1" customWidth="1"/>
    <col min="5" max="5" width="78.42578125" style="340" customWidth="1"/>
    <col min="6" max="6" width="19.140625" style="340" customWidth="1"/>
    <col min="7" max="7" width="53" style="342" bestFit="1" customWidth="1"/>
    <col min="8" max="8" width="33.5703125" bestFit="1" customWidth="1"/>
    <col min="9" max="9" width="5.140625" customWidth="1"/>
    <col min="10" max="10" width="33.5703125" style="369" customWidth="1"/>
    <col min="14" max="14" width="9.5703125" bestFit="1" customWidth="1"/>
  </cols>
  <sheetData>
    <row r="1" spans="1:11" ht="15.75" thickBot="1" x14ac:dyDescent="0.3">
      <c r="A1" t="s">
        <v>4642</v>
      </c>
      <c r="B1" s="343"/>
      <c r="C1" s="346" t="s">
        <v>4087</v>
      </c>
      <c r="D1" s="347" t="s">
        <v>4085</v>
      </c>
      <c r="E1" s="22"/>
      <c r="F1" s="22" t="s">
        <v>4643</v>
      </c>
      <c r="G1" s="345" t="str">
        <f>'2020-21 Blank Worksheet'!B3</f>
        <v xml:space="preserve"> --Select District from Drop-Down--</v>
      </c>
      <c r="H1" t="s">
        <v>4633</v>
      </c>
      <c r="I1" s="368" t="s">
        <v>9036</v>
      </c>
      <c r="J1" s="369">
        <f>'2020-21 Blank Worksheet'!B5</f>
        <v>0</v>
      </c>
    </row>
    <row r="2" spans="1:11" x14ac:dyDescent="0.25">
      <c r="A2" t="s">
        <v>4480</v>
      </c>
      <c r="C2" s="340" t="s">
        <v>4088</v>
      </c>
      <c r="D2" s="340" t="s">
        <v>172</v>
      </c>
      <c r="E2" s="340" t="str">
        <f>C2&amp;D2</f>
        <v>ALBANYMONTESSORI MAGNET SCHOOL</v>
      </c>
      <c r="F2" s="369" t="s">
        <v>4644</v>
      </c>
      <c r="G2" s="367"/>
      <c r="H2" s="340" t="s">
        <v>4640</v>
      </c>
      <c r="I2" s="368" t="s">
        <v>9037</v>
      </c>
      <c r="K2" s="341"/>
    </row>
    <row r="3" spans="1:11" x14ac:dyDescent="0.25">
      <c r="A3" t="s">
        <v>4359</v>
      </c>
      <c r="C3" s="340" t="s">
        <v>4088</v>
      </c>
      <c r="D3" s="340" t="s">
        <v>173</v>
      </c>
      <c r="E3" s="340" t="str">
        <f t="shared" ref="E3:E66" si="0">C3&amp;D3</f>
        <v>ALBANYPINE HILLS ELEMENTARY SCHOOL</v>
      </c>
      <c r="F3" s="369" t="s">
        <v>4645</v>
      </c>
      <c r="G3" s="342" t="str">
        <f>IFERROR(INDEX($D$2:$D$4444,_xlfn.AGGREGATE(15,3,(($C$2:$C$4444=$G$1)/($C$2:$C$4444=$G$1)*ROW($C$2:$C$4444))-ROW($C$1), ROWS($J$7:J7))),"")</f>
        <v/>
      </c>
      <c r="H3" s="340"/>
      <c r="I3" s="371" t="s">
        <v>9035</v>
      </c>
      <c r="J3" s="369" t="str">
        <f>IF(OR(J1="AMK",J1="PMK",J1="K"),J1,IF(J1=12,12,IF(J1=0,"",J1)))</f>
        <v/>
      </c>
    </row>
    <row r="4" spans="1:11" x14ac:dyDescent="0.25">
      <c r="A4" t="s">
        <v>4150</v>
      </c>
      <c r="C4" s="340" t="s">
        <v>4088</v>
      </c>
      <c r="D4" s="340" t="s">
        <v>174</v>
      </c>
      <c r="E4" s="340" t="str">
        <f t="shared" si="0"/>
        <v>ALBANYDELAWARE COMMUNITY SCHOOL</v>
      </c>
      <c r="F4" s="369" t="s">
        <v>4646</v>
      </c>
      <c r="G4" s="342" t="str">
        <f>IFERROR(INDEX($D$2:$D$4444,_xlfn.AGGREGATE(15,3,(($C$2:$C$4444=$G$1)/($C$2:$C$4444=$G$1)*ROW($C$2:$C$4444))-ROW($C$1), ROWS($J$7:J8))),"")</f>
        <v/>
      </c>
      <c r="H4" t="s">
        <v>4633</v>
      </c>
      <c r="I4" s="372">
        <v>1</v>
      </c>
      <c r="J4" s="369" t="str">
        <f>IFERROR(IF(J1="K",1,IF(J1=12,12,IF(J1=0,"",J3+1))),"")</f>
        <v/>
      </c>
    </row>
    <row r="5" spans="1:11" x14ac:dyDescent="0.25">
      <c r="A5" t="s">
        <v>4215</v>
      </c>
      <c r="C5" s="340" t="s">
        <v>4088</v>
      </c>
      <c r="D5" s="340" t="s">
        <v>175</v>
      </c>
      <c r="E5" s="340" t="str">
        <f t="shared" si="0"/>
        <v>ALBANYNEW SCOTLAND ELEMENTARY SCHOOL</v>
      </c>
      <c r="F5" s="369" t="s">
        <v>4647</v>
      </c>
      <c r="G5" s="342" t="str">
        <f>IFERROR(INDEX($D$2:$D$4444,_xlfn.AGGREGATE(15,3,(($C$2:$C$4444=$G$1)/($C$2:$C$4444=$G$1)*ROW($C$2:$C$4444))-ROW($C$1), ROWS($J$7:J9))),"")</f>
        <v/>
      </c>
      <c r="H5" s="340" t="s">
        <v>4634</v>
      </c>
      <c r="I5" s="372">
        <v>2</v>
      </c>
      <c r="J5" s="369" t="str">
        <f t="shared" ref="J5:J10" si="1">IF(OR(J4="",J4=12),"",J4+1)</f>
        <v/>
      </c>
    </row>
    <row r="6" spans="1:11" x14ac:dyDescent="0.25">
      <c r="A6" t="s">
        <v>4088</v>
      </c>
      <c r="C6" s="340" t="s">
        <v>4088</v>
      </c>
      <c r="D6" s="340" t="s">
        <v>176</v>
      </c>
      <c r="E6" s="340" t="str">
        <f t="shared" si="0"/>
        <v>ALBANYALBANY SCHOOL OF HUMANITIES</v>
      </c>
      <c r="F6" s="369" t="s">
        <v>4648</v>
      </c>
      <c r="G6" s="342" t="str">
        <f>IFERROR(INDEX($D$2:$D$4444,_xlfn.AGGREGATE(15,3,(($C$2:$C$4444=$G$1)/($C$2:$C$4444=$G$1)*ROW($C$2:$C$4444))-ROW($C$1), ROWS($J$7:J10))),"")</f>
        <v/>
      </c>
      <c r="H6" s="368"/>
      <c r="I6" s="373">
        <v>3</v>
      </c>
      <c r="J6" s="369" t="str">
        <f t="shared" si="1"/>
        <v/>
      </c>
    </row>
    <row r="7" spans="1:11" x14ac:dyDescent="0.25">
      <c r="A7" t="s">
        <v>4400</v>
      </c>
      <c r="C7" s="340" t="s">
        <v>4088</v>
      </c>
      <c r="D7" s="340" t="s">
        <v>177</v>
      </c>
      <c r="E7" s="340" t="str">
        <f t="shared" si="0"/>
        <v>ALBANYEAGLE POINT ELEMENTARY SCHOOL</v>
      </c>
      <c r="F7" s="369" t="s">
        <v>4649</v>
      </c>
      <c r="G7" s="342" t="str">
        <f>IFERROR(INDEX($D$2:$D$4444,_xlfn.AGGREGATE(15,3,(($C$2:$C$4444=$G$1)/($C$2:$C$4444=$G$1)*ROW($C$2:$C$4444))-ROW($C$1), ROWS($J$7:J11))),"")</f>
        <v/>
      </c>
      <c r="I7" s="373">
        <v>4</v>
      </c>
      <c r="J7" s="369" t="str">
        <f t="shared" si="1"/>
        <v/>
      </c>
    </row>
    <row r="8" spans="1:11" x14ac:dyDescent="0.25">
      <c r="A8" t="s">
        <v>4195</v>
      </c>
      <c r="C8" s="340" t="s">
        <v>4088</v>
      </c>
      <c r="D8" s="340" t="s">
        <v>178</v>
      </c>
      <c r="E8" s="340" t="str">
        <f t="shared" si="0"/>
        <v>ALBANYTHOMAS S O'BRIEN ACADEMY OF SCIENCE &amp; TECHNOLOGY</v>
      </c>
      <c r="F8" s="369" t="s">
        <v>4650</v>
      </c>
      <c r="G8" s="342" t="str">
        <f>IFERROR(INDEX($D$2:$D$4444,_xlfn.AGGREGATE(15,3,(($C$2:$C$4444=$G$1)/($C$2:$C$4444=$G$1)*ROW($C$2:$C$4444))-ROW($C$1), ROWS($J$7:J12))),"")</f>
        <v/>
      </c>
      <c r="I8" s="374">
        <v>5</v>
      </c>
      <c r="J8" s="369" t="str">
        <f t="shared" si="1"/>
        <v/>
      </c>
    </row>
    <row r="9" spans="1:11" x14ac:dyDescent="0.25">
      <c r="A9" t="s">
        <v>4240</v>
      </c>
      <c r="C9" s="340" t="s">
        <v>4088</v>
      </c>
      <c r="D9" s="340" t="s">
        <v>179</v>
      </c>
      <c r="E9" s="340" t="str">
        <f t="shared" si="0"/>
        <v>ALBANYGIFFEN MEMORIAL ELEMENTARY SCHOOL</v>
      </c>
      <c r="F9" s="369" t="s">
        <v>4651</v>
      </c>
      <c r="G9" s="342" t="str">
        <f>IFERROR(INDEX($D$2:$D$4444,_xlfn.AGGREGATE(15,3,(($C$2:$C$4444=$G$1)/($C$2:$C$4444=$G$1)*ROW($C$2:$C$4444))-ROW($C$1), ROWS($J$7:J13))),"")</f>
        <v/>
      </c>
      <c r="I9" s="373">
        <v>6</v>
      </c>
      <c r="J9" s="369" t="str">
        <f t="shared" si="1"/>
        <v/>
      </c>
    </row>
    <row r="10" spans="1:11" x14ac:dyDescent="0.25">
      <c r="A10" t="s">
        <v>4260</v>
      </c>
      <c r="C10" s="340" t="s">
        <v>4088</v>
      </c>
      <c r="D10" s="340" t="s">
        <v>180</v>
      </c>
      <c r="E10" s="340" t="str">
        <f t="shared" si="0"/>
        <v>ALBANYWILLIAM S HACKETT MIDDLE SCHOOL</v>
      </c>
      <c r="F10" s="369" t="s">
        <v>4652</v>
      </c>
      <c r="G10" s="342" t="str">
        <f>IFERROR(INDEX($D$2:$D$4444,_xlfn.AGGREGATE(15,3,(($C$2:$C$4444=$G$1)/($C$2:$C$4444=$G$1)*ROW($C$2:$C$4444))-ROW($C$1), ROWS($J$7:J14))),"")</f>
        <v/>
      </c>
      <c r="I10" s="373">
        <v>7</v>
      </c>
      <c r="J10" s="369" t="str">
        <f t="shared" si="1"/>
        <v/>
      </c>
    </row>
    <row r="11" spans="1:11" x14ac:dyDescent="0.25">
      <c r="A11" t="s">
        <v>4099</v>
      </c>
      <c r="C11" s="340" t="s">
        <v>4088</v>
      </c>
      <c r="D11" s="340" t="s">
        <v>181</v>
      </c>
      <c r="E11" s="340" t="str">
        <f t="shared" si="0"/>
        <v>ALBANYALBANY HIGH SCHOOL</v>
      </c>
      <c r="F11" s="369" t="s">
        <v>4653</v>
      </c>
      <c r="G11" s="342" t="str">
        <f>IFERROR(INDEX($D$2:$D$4444,_xlfn.AGGREGATE(15,3,(($C$2:$C$4444=$G$1)/($C$2:$C$4444=$G$1)*ROW($C$2:$C$4444))-ROW($C$1), ROWS($J$7:J15))),"")</f>
        <v/>
      </c>
      <c r="I11" s="373">
        <v>8</v>
      </c>
      <c r="J11" s="369" t="str">
        <f>IF(OR(J10=12,J10=""),"",J10+1)</f>
        <v/>
      </c>
    </row>
    <row r="12" spans="1:11" x14ac:dyDescent="0.25">
      <c r="A12" t="s">
        <v>49</v>
      </c>
      <c r="C12" s="340" t="s">
        <v>4088</v>
      </c>
      <c r="D12" s="340" t="s">
        <v>182</v>
      </c>
      <c r="E12" s="340" t="str">
        <f t="shared" si="0"/>
        <v>ALBANYARBOR HILL ELEMENTARY SCHOOL</v>
      </c>
      <c r="F12" s="369" t="s">
        <v>4654</v>
      </c>
      <c r="G12" s="342" t="str">
        <f>IFERROR(INDEX($D$2:$D$4444,_xlfn.AGGREGATE(15,3,(($C$2:$C$4444=$G$1)/($C$2:$C$4444=$G$1)*ROW($C$2:$C$4444))-ROW($C$1), ROWS($J$7:J16))),"")</f>
        <v/>
      </c>
      <c r="I12" s="373">
        <v>9</v>
      </c>
      <c r="J12" s="369" t="str">
        <f>IF(OR(J11=12,J11=""),"",J11+1)</f>
        <v/>
      </c>
    </row>
    <row r="13" spans="1:11" x14ac:dyDescent="0.25">
      <c r="A13" t="s">
        <v>4405</v>
      </c>
      <c r="C13" s="340" t="s">
        <v>4088</v>
      </c>
      <c r="D13" s="340" t="s">
        <v>183</v>
      </c>
      <c r="E13" s="340" t="str">
        <f t="shared" si="0"/>
        <v>ALBANYPHILIP J SCHUYLER ACHIEVEMENT ACADEMY</v>
      </c>
      <c r="F13" s="369" t="s">
        <v>4655</v>
      </c>
      <c r="G13" s="342" t="str">
        <f>IFERROR(INDEX($D$2:$D$4444,_xlfn.AGGREGATE(15,3,(($C$2:$C$4444=$G$1)/($C$2:$C$4444=$G$1)*ROW($C$2:$C$4444))-ROW($C$1), ROWS($J$7:J17))),"")</f>
        <v/>
      </c>
      <c r="I13" s="373">
        <v>10</v>
      </c>
      <c r="J13" s="369" t="str">
        <f>IF(OR(J12="",J12=12),"",J12+1)</f>
        <v/>
      </c>
    </row>
    <row r="14" spans="1:11" x14ac:dyDescent="0.25">
      <c r="A14" t="s">
        <v>4508</v>
      </c>
      <c r="C14" s="340" t="s">
        <v>4088</v>
      </c>
      <c r="D14" s="340" t="s">
        <v>184</v>
      </c>
      <c r="E14" s="340" t="str">
        <f t="shared" si="0"/>
        <v>ALBANYSHERIDAN PREPARATORY ACADEMY</v>
      </c>
      <c r="F14" s="369" t="s">
        <v>4656</v>
      </c>
      <c r="G14" s="342" t="str">
        <f>IFERROR(INDEX($D$2:$D$4444,_xlfn.AGGREGATE(15,3,(($C$2:$C$4444=$G$1)/($C$2:$C$4444=$G$1)*ROW($C$2:$C$4444))-ROW($C$1), ROWS($J$7:J18))),"")</f>
        <v/>
      </c>
      <c r="I14" s="373">
        <v>11</v>
      </c>
      <c r="J14" s="369" t="str">
        <f>IF(OR(J13="",J13=12),"",J13+1)</f>
        <v/>
      </c>
    </row>
    <row r="15" spans="1:11" x14ac:dyDescent="0.25">
      <c r="A15" t="s">
        <v>4196</v>
      </c>
      <c r="C15" s="340" t="s">
        <v>4088</v>
      </c>
      <c r="D15" s="340" t="s">
        <v>185</v>
      </c>
      <c r="E15" s="340" t="str">
        <f t="shared" si="0"/>
        <v>ALBANYSTEPHEN AND HARRIET MYERS MIDDLE SCHOOL</v>
      </c>
      <c r="F15" s="369" t="s">
        <v>4657</v>
      </c>
      <c r="G15" s="342" t="str">
        <f>IFERROR(INDEX($D$2:$D$4444,_xlfn.AGGREGATE(15,3,(($C$2:$C$4444=$G$1)/($C$2:$C$4444=$G$1)*ROW($C$2:$C$4444))-ROW($C$1), ROWS($J$7:J19))),"")</f>
        <v/>
      </c>
      <c r="I15" s="373">
        <v>12</v>
      </c>
      <c r="J15" s="369" t="str">
        <f>IF(OR(J14="",J14=12),"",J14+1)</f>
        <v/>
      </c>
    </row>
    <row r="16" spans="1:11" x14ac:dyDescent="0.25">
      <c r="A16" t="s">
        <v>4494</v>
      </c>
      <c r="C16" s="340" t="s">
        <v>4088</v>
      </c>
      <c r="D16" s="340" t="s">
        <v>9041</v>
      </c>
      <c r="E16" s="340" t="str">
        <f t="shared" si="0"/>
        <v>ALBANYEDMUND J O'NEAL MIDDLE SCHOOL OF EXCELLENCE</v>
      </c>
      <c r="F16" s="369" t="s">
        <v>4658</v>
      </c>
      <c r="G16" s="342" t="str">
        <f>IFERROR(INDEX($D$2:$D$4444,_xlfn.AGGREGATE(15,3,(($C$2:$C$4444=$G$1)/($C$2:$C$4444=$G$1)*ROW($C$2:$C$4444))-ROW($C$1), ROWS($J$7:J20))),"")</f>
        <v/>
      </c>
    </row>
    <row r="17" spans="1:7" x14ac:dyDescent="0.25">
      <c r="A17" t="s">
        <v>4299</v>
      </c>
      <c r="C17" s="340" t="s">
        <v>4088</v>
      </c>
      <c r="D17" s="340" t="s">
        <v>9039</v>
      </c>
      <c r="E17" s="340" t="str">
        <f t="shared" si="0"/>
        <v>ALBANYNORTH ALBANY ACADEMY MIDDLE SCHOOL</v>
      </c>
      <c r="F17" s="369" t="s">
        <v>9040</v>
      </c>
      <c r="G17" s="342" t="str">
        <f>IFERROR(INDEX($D$2:$D$4444,_xlfn.AGGREGATE(15,3,(($C$2:$C$4444=$G$1)/($C$2:$C$4444=$G$1)*ROW($C$2:$C$4444))-ROW($C$1), ROWS($J$7:J21))),"")</f>
        <v/>
      </c>
    </row>
    <row r="18" spans="1:7" x14ac:dyDescent="0.25">
      <c r="A18" t="s">
        <v>4171</v>
      </c>
      <c r="C18" s="340" t="s">
        <v>4089</v>
      </c>
      <c r="D18" s="340" t="s">
        <v>186</v>
      </c>
      <c r="E18" s="340" t="str">
        <f t="shared" si="0"/>
        <v>BERNE KNOXBERNE-KNOX-WESTERLO JUNIOR-SENIOR HIGH SCHOOL</v>
      </c>
      <c r="F18" s="369" t="s">
        <v>4659</v>
      </c>
      <c r="G18" s="342" t="str">
        <f>IFERROR(INDEX($D$2:$D$4444,_xlfn.AGGREGATE(15,3,(($C$2:$C$4444=$G$1)/($C$2:$C$4444=$G$1)*ROW($C$2:$C$4444))-ROW($C$1), ROWS($J$7:J22))),"")</f>
        <v/>
      </c>
    </row>
    <row r="19" spans="1:7" x14ac:dyDescent="0.25">
      <c r="A19" t="s">
        <v>4100</v>
      </c>
      <c r="C19" s="340" t="s">
        <v>4089</v>
      </c>
      <c r="D19" s="340" t="s">
        <v>187</v>
      </c>
      <c r="E19" s="340" t="str">
        <f t="shared" si="0"/>
        <v>BERNE KNOXBERNE-KNOX-WESTERLO ELEMENTARY SCHOOL</v>
      </c>
      <c r="F19" s="369" t="s">
        <v>4660</v>
      </c>
      <c r="G19" s="342" t="str">
        <f>IFERROR(INDEX($D$2:$D$4444,_xlfn.AGGREGATE(15,3,(($C$2:$C$4444=$G$1)/($C$2:$C$4444=$G$1)*ROW($C$2:$C$4444))-ROW($C$1), ROWS($J$7:J23))),"")</f>
        <v/>
      </c>
    </row>
    <row r="20" spans="1:7" x14ac:dyDescent="0.25">
      <c r="A20" t="s">
        <v>4598</v>
      </c>
      <c r="C20" s="340" t="s">
        <v>4090</v>
      </c>
      <c r="D20" s="340" t="s">
        <v>188</v>
      </c>
      <c r="E20" s="340" t="str">
        <f t="shared" si="0"/>
        <v>BETHLEHEMELSMERE ELEMENTARY SCHOOL</v>
      </c>
      <c r="F20" s="369" t="s">
        <v>4661</v>
      </c>
      <c r="G20" s="342" t="str">
        <f>IFERROR(INDEX($D$2:$D$4444,_xlfn.AGGREGATE(15,3,(($C$2:$C$4444=$G$1)/($C$2:$C$4444=$G$1)*ROW($C$2:$C$4444))-ROW($C$1), ROWS($J$7:J24))),"")</f>
        <v/>
      </c>
    </row>
    <row r="21" spans="1:7" x14ac:dyDescent="0.25">
      <c r="A21" t="s">
        <v>4571</v>
      </c>
      <c r="C21" s="340" t="s">
        <v>4090</v>
      </c>
      <c r="D21" s="340" t="s">
        <v>189</v>
      </c>
      <c r="E21" s="340" t="str">
        <f t="shared" si="0"/>
        <v>BETHLEHEMGLENMONT ELEMENTARY SCHOOL</v>
      </c>
      <c r="F21" s="369" t="s">
        <v>4662</v>
      </c>
      <c r="G21" s="342" t="str">
        <f>IFERROR(INDEX($D$2:$D$4444,_xlfn.AGGREGATE(15,3,(($C$2:$C$4444=$G$1)/($C$2:$C$4444=$G$1)*ROW($C$2:$C$4444))-ROW($C$1), ROWS($J$7:J25))),"")</f>
        <v/>
      </c>
    </row>
    <row r="22" spans="1:7" x14ac:dyDescent="0.25">
      <c r="A22" t="s">
        <v>4486</v>
      </c>
      <c r="C22" s="340" t="s">
        <v>4090</v>
      </c>
      <c r="D22" s="340" t="s">
        <v>190</v>
      </c>
      <c r="E22" s="340" t="str">
        <f t="shared" si="0"/>
        <v>BETHLEHEMHAMAGRAEL ELEMENTARY SCHOOL</v>
      </c>
      <c r="F22" s="369" t="s">
        <v>4663</v>
      </c>
      <c r="G22" s="342" t="str">
        <f>IFERROR(INDEX($D$2:$D$4444,_xlfn.AGGREGATE(15,3,(($C$2:$C$4444=$G$1)/($C$2:$C$4444=$G$1)*ROW($C$2:$C$4444))-ROW($C$1), ROWS($J$7:J26))),"")</f>
        <v/>
      </c>
    </row>
    <row r="23" spans="1:7" x14ac:dyDescent="0.25">
      <c r="A23" t="s">
        <v>4189</v>
      </c>
      <c r="C23" s="340" t="s">
        <v>4090</v>
      </c>
      <c r="D23" s="340" t="s">
        <v>191</v>
      </c>
      <c r="E23" s="340" t="str">
        <f t="shared" si="0"/>
        <v>BETHLEHEMSLINGERLANDS ELEMENTARY SCHOOL</v>
      </c>
      <c r="F23" s="369" t="s">
        <v>4664</v>
      </c>
      <c r="G23" s="342" t="str">
        <f>IFERROR(INDEX($D$2:$D$4444,_xlfn.AGGREGATE(15,3,(($C$2:$C$4444=$G$1)/($C$2:$C$4444=$G$1)*ROW($C$2:$C$4444))-ROW($C$1), ROWS($J$7:J27))),"")</f>
        <v/>
      </c>
    </row>
    <row r="24" spans="1:7" x14ac:dyDescent="0.25">
      <c r="A24" t="s">
        <v>4624</v>
      </c>
      <c r="C24" s="340" t="s">
        <v>4090</v>
      </c>
      <c r="D24" s="340" t="s">
        <v>192</v>
      </c>
      <c r="E24" s="340" t="str">
        <f t="shared" si="0"/>
        <v>BETHLEHEMBETHLEHEM CENTRAL MIDDLE SCHOOL</v>
      </c>
      <c r="F24" s="369" t="s">
        <v>4665</v>
      </c>
      <c r="G24" s="342" t="str">
        <f>IFERROR(INDEX($D$2:$D$4444,_xlfn.AGGREGATE(15,3,(($C$2:$C$4444=$G$1)/($C$2:$C$4444=$G$1)*ROW($C$2:$C$4444))-ROW($C$1), ROWS($J$7:J28))),"")</f>
        <v/>
      </c>
    </row>
    <row r="25" spans="1:7" x14ac:dyDescent="0.25">
      <c r="A25" t="s">
        <v>4125</v>
      </c>
      <c r="C25" s="340" t="s">
        <v>4090</v>
      </c>
      <c r="D25" s="340" t="s">
        <v>193</v>
      </c>
      <c r="E25" s="340" t="str">
        <f t="shared" si="0"/>
        <v>BETHLEHEMBETHLEHEM CENTRAL SENIOR HIGH SCHOOL</v>
      </c>
      <c r="F25" s="369" t="s">
        <v>4666</v>
      </c>
      <c r="G25" s="342" t="str">
        <f>IFERROR(INDEX($D$2:$D$4444,_xlfn.AGGREGATE(15,3,(($C$2:$C$4444=$G$1)/($C$2:$C$4444=$G$1)*ROW($C$2:$C$4444))-ROW($C$1), ROWS($J$7:J29))),"")</f>
        <v/>
      </c>
    </row>
    <row r="26" spans="1:7" x14ac:dyDescent="0.25">
      <c r="A26" t="s">
        <v>58</v>
      </c>
      <c r="C26" s="340" t="s">
        <v>4090</v>
      </c>
      <c r="D26" s="340" t="s">
        <v>194</v>
      </c>
      <c r="E26" s="340" t="str">
        <f t="shared" si="0"/>
        <v>BETHLEHEMEAGLE ELEMENTARY SCHOOL</v>
      </c>
      <c r="F26" s="369" t="s">
        <v>4667</v>
      </c>
      <c r="G26" s="342" t="str">
        <f>IFERROR(INDEX($D$2:$D$4444,_xlfn.AGGREGATE(15,3,(($C$2:$C$4444=$G$1)/($C$2:$C$4444=$G$1)*ROW($C$2:$C$4444))-ROW($C$1), ROWS($J$7:J30))),"")</f>
        <v/>
      </c>
    </row>
    <row r="27" spans="1:7" x14ac:dyDescent="0.25">
      <c r="A27" t="s">
        <v>4432</v>
      </c>
      <c r="C27" s="340" t="s">
        <v>41</v>
      </c>
      <c r="D27" s="340" t="s">
        <v>195</v>
      </c>
      <c r="E27" s="340" t="str">
        <f t="shared" si="0"/>
        <v>RAVENA COEYMANRAVENA-COEYMANS-SELKIRK SENIOR HIGH SCHOOL</v>
      </c>
      <c r="F27" s="369" t="s">
        <v>4668</v>
      </c>
      <c r="G27" s="342" t="str">
        <f>IFERROR(INDEX($D$2:$D$4444,_xlfn.AGGREGATE(15,3,(($C$2:$C$4444=$G$1)/($C$2:$C$4444=$G$1)*ROW($C$2:$C$4444))-ROW($C$1), ROWS($J$7:J31))),"")</f>
        <v/>
      </c>
    </row>
    <row r="28" spans="1:7" x14ac:dyDescent="0.25">
      <c r="A28" t="s">
        <v>4481</v>
      </c>
      <c r="C28" s="340" t="s">
        <v>41</v>
      </c>
      <c r="D28" s="340" t="s">
        <v>196</v>
      </c>
      <c r="E28" s="340" t="str">
        <f t="shared" si="0"/>
        <v>RAVENA COEYMANALBERTUS W BECKER SCHOOL</v>
      </c>
      <c r="F28" s="369" t="s">
        <v>4669</v>
      </c>
      <c r="G28" s="342" t="str">
        <f>IFERROR(INDEX($D$2:$D$4444,_xlfn.AGGREGATE(15,3,(($C$2:$C$4444=$G$1)/($C$2:$C$4444=$G$1)*ROW($C$2:$C$4444))-ROW($C$1), ROWS($J$7:J32))),"")</f>
        <v/>
      </c>
    </row>
    <row r="29" spans="1:7" x14ac:dyDescent="0.25">
      <c r="A29" t="s">
        <v>4272</v>
      </c>
      <c r="C29" s="340" t="s">
        <v>41</v>
      </c>
      <c r="D29" s="340" t="s">
        <v>197</v>
      </c>
      <c r="E29" s="340" t="str">
        <f t="shared" si="0"/>
        <v>RAVENA COEYMANPIETER B COEYMANS SCHOOL</v>
      </c>
      <c r="F29" s="369" t="s">
        <v>4670</v>
      </c>
      <c r="G29" s="342" t="str">
        <f>IFERROR(INDEX($D$2:$D$4444,_xlfn.AGGREGATE(15,3,(($C$2:$C$4444=$G$1)/($C$2:$C$4444=$G$1)*ROW($C$2:$C$4444))-ROW($C$1), ROWS($J$7:J33))),"")</f>
        <v/>
      </c>
    </row>
    <row r="30" spans="1:7" x14ac:dyDescent="0.25">
      <c r="A30" t="s">
        <v>4489</v>
      </c>
      <c r="C30" s="340" t="s">
        <v>41</v>
      </c>
      <c r="D30" s="340" t="s">
        <v>198</v>
      </c>
      <c r="E30" s="340" t="str">
        <f t="shared" si="0"/>
        <v>RAVENA COEYMANRAVENA-COEYMANS-SELKIRK MIDDLE SCHOOL</v>
      </c>
      <c r="F30" s="369" t="s">
        <v>4671</v>
      </c>
      <c r="G30" s="342" t="str">
        <f>IFERROR(INDEX($D$2:$D$4444,_xlfn.AGGREGATE(15,3,(($C$2:$C$4444=$G$1)/($C$2:$C$4444=$G$1)*ROW($C$2:$C$4444))-ROW($C$1), ROWS($J$7:J34))),"")</f>
        <v/>
      </c>
    </row>
    <row r="31" spans="1:7" x14ac:dyDescent="0.25">
      <c r="A31" t="s">
        <v>55</v>
      </c>
      <c r="C31" s="340" t="s">
        <v>4091</v>
      </c>
      <c r="D31" s="340" t="s">
        <v>199</v>
      </c>
      <c r="E31" s="340" t="str">
        <f t="shared" si="0"/>
        <v>COHOESABRAM LANSING SCHOOL</v>
      </c>
      <c r="F31" s="369" t="s">
        <v>4672</v>
      </c>
      <c r="G31" s="342" t="str">
        <f>IFERROR(INDEX($D$2:$D$4444,_xlfn.AGGREGATE(15,3,(($C$2:$C$4444=$G$1)/($C$2:$C$4444=$G$1)*ROW($C$2:$C$4444))-ROW($C$1), ROWS($J$7:J35))),"")</f>
        <v/>
      </c>
    </row>
    <row r="32" spans="1:7" x14ac:dyDescent="0.25">
      <c r="A32" t="s">
        <v>4313</v>
      </c>
      <c r="C32" s="340" t="s">
        <v>4091</v>
      </c>
      <c r="D32" s="340" t="s">
        <v>200</v>
      </c>
      <c r="E32" s="340" t="str">
        <f t="shared" si="0"/>
        <v>COHOESVAN SCHAICK ISLAND SCHOOL</v>
      </c>
      <c r="F32" s="369" t="s">
        <v>4673</v>
      </c>
      <c r="G32" s="342" t="str">
        <f>IFERROR(INDEX($D$2:$D$4444,_xlfn.AGGREGATE(15,3,(($C$2:$C$4444=$G$1)/($C$2:$C$4444=$G$1)*ROW($C$2:$C$4444))-ROW($C$1), ROWS($J$7:J36))),"")</f>
        <v/>
      </c>
    </row>
    <row r="33" spans="1:7" x14ac:dyDescent="0.25">
      <c r="A33" t="s">
        <v>4376</v>
      </c>
      <c r="C33" s="340" t="s">
        <v>4091</v>
      </c>
      <c r="D33" s="340" t="s">
        <v>201</v>
      </c>
      <c r="E33" s="340" t="str">
        <f t="shared" si="0"/>
        <v>COHOESCOHOES HIGH SCHOOL</v>
      </c>
      <c r="F33" s="369" t="s">
        <v>4674</v>
      </c>
      <c r="G33" s="342" t="str">
        <f>IFERROR(INDEX($D$2:$D$4444,_xlfn.AGGREGATE(15,3,(($C$2:$C$4444=$G$1)/($C$2:$C$4444=$G$1)*ROW($C$2:$C$4444))-ROW($C$1), ROWS($J$7:J37))),"")</f>
        <v/>
      </c>
    </row>
    <row r="34" spans="1:7" x14ac:dyDescent="0.25">
      <c r="A34" t="s">
        <v>4463</v>
      </c>
      <c r="C34" s="340" t="s">
        <v>4091</v>
      </c>
      <c r="D34" s="340" t="s">
        <v>202</v>
      </c>
      <c r="E34" s="340" t="str">
        <f t="shared" si="0"/>
        <v>COHOESCOHOES MIDDLE SCHOOL</v>
      </c>
      <c r="F34" s="369" t="s">
        <v>4675</v>
      </c>
      <c r="G34" s="342" t="str">
        <f>IFERROR(INDEX($D$2:$D$4444,_xlfn.AGGREGATE(15,3,(($C$2:$C$4444=$G$1)/($C$2:$C$4444=$G$1)*ROW($C$2:$C$4444))-ROW($C$1), ROWS($J$7:J38))),"")</f>
        <v/>
      </c>
    </row>
    <row r="35" spans="1:7" x14ac:dyDescent="0.25">
      <c r="A35" t="s">
        <v>4357</v>
      </c>
      <c r="C35" s="340" t="s">
        <v>4091</v>
      </c>
      <c r="D35" s="340" t="s">
        <v>203</v>
      </c>
      <c r="E35" s="340" t="str">
        <f t="shared" si="0"/>
        <v>COHOESHARMONY HILL SCHOOL</v>
      </c>
      <c r="F35" s="369" t="s">
        <v>4676</v>
      </c>
      <c r="G35" s="342" t="str">
        <f>IFERROR(INDEX($D$2:$D$4444,_xlfn.AGGREGATE(15,3,(($C$2:$C$4444=$G$1)/($C$2:$C$4444=$G$1)*ROW($C$2:$C$4444))-ROW($C$1), ROWS($J$7:J39))),"")</f>
        <v/>
      </c>
    </row>
    <row r="36" spans="1:7" x14ac:dyDescent="0.25">
      <c r="A36" t="s">
        <v>4241</v>
      </c>
      <c r="C36" s="340" t="s">
        <v>4092</v>
      </c>
      <c r="D36" s="340" t="s">
        <v>204</v>
      </c>
      <c r="E36" s="340" t="str">
        <f t="shared" si="0"/>
        <v>SOUTH COLONIEROESSLEVILLE SCHOOL</v>
      </c>
      <c r="F36" s="369" t="s">
        <v>4677</v>
      </c>
      <c r="G36" s="342" t="str">
        <f>IFERROR(INDEX($D$2:$D$4444,_xlfn.AGGREGATE(15,3,(($C$2:$C$4444=$G$1)/($C$2:$C$4444=$G$1)*ROW($C$2:$C$4444))-ROW($C$1), ROWS($J$7:J40))),"")</f>
        <v/>
      </c>
    </row>
    <row r="37" spans="1:7" x14ac:dyDescent="0.25">
      <c r="A37" t="s">
        <v>4482</v>
      </c>
      <c r="C37" s="340" t="s">
        <v>4092</v>
      </c>
      <c r="D37" s="340" t="s">
        <v>205</v>
      </c>
      <c r="E37" s="340" t="str">
        <f t="shared" si="0"/>
        <v>SOUTH COLONIESADDLEWOOD ELEMENTARY SCHOOL</v>
      </c>
      <c r="F37" s="369" t="s">
        <v>4678</v>
      </c>
      <c r="G37" s="342" t="str">
        <f>IFERROR(INDEX($D$2:$D$4444,_xlfn.AGGREGATE(15,3,(($C$2:$C$4444=$G$1)/($C$2:$C$4444=$G$1)*ROW($C$2:$C$4444))-ROW($C$1), ROWS($J$7:J41))),"")</f>
        <v/>
      </c>
    </row>
    <row r="38" spans="1:7" x14ac:dyDescent="0.25">
      <c r="A38" t="s">
        <v>4518</v>
      </c>
      <c r="C38" s="340" t="s">
        <v>4092</v>
      </c>
      <c r="D38" s="340" t="s">
        <v>206</v>
      </c>
      <c r="E38" s="340" t="str">
        <f t="shared" si="0"/>
        <v>SOUTH COLONIESHAKER ROAD ELEMENTARY SCHOOL</v>
      </c>
      <c r="F38" s="369" t="s">
        <v>4679</v>
      </c>
      <c r="G38" s="342" t="str">
        <f>IFERROR(INDEX($D$2:$D$4444,_xlfn.AGGREGATE(15,3,(($C$2:$C$4444=$G$1)/($C$2:$C$4444=$G$1)*ROW($C$2:$C$4444))-ROW($C$1), ROWS($J$7:J42))),"")</f>
        <v/>
      </c>
    </row>
    <row r="39" spans="1:7" x14ac:dyDescent="0.25">
      <c r="A39" t="s">
        <v>149</v>
      </c>
      <c r="C39" s="340" t="s">
        <v>4092</v>
      </c>
      <c r="D39" s="340" t="s">
        <v>207</v>
      </c>
      <c r="E39" s="340" t="str">
        <f t="shared" si="0"/>
        <v>SOUTH COLONIECOLONIE CENTRAL HIGH SCHOOL</v>
      </c>
      <c r="F39" s="369" t="s">
        <v>4680</v>
      </c>
      <c r="G39" s="342" t="str">
        <f>IFERROR(INDEX($D$2:$D$4444,_xlfn.AGGREGATE(15,3,(($C$2:$C$4444=$G$1)/($C$2:$C$4444=$G$1)*ROW($C$2:$C$4444))-ROW($C$1), ROWS($J$7:J43))),"")</f>
        <v/>
      </c>
    </row>
    <row r="40" spans="1:7" x14ac:dyDescent="0.25">
      <c r="A40" t="s">
        <v>4182</v>
      </c>
      <c r="C40" s="340" t="s">
        <v>4092</v>
      </c>
      <c r="D40" s="340" t="s">
        <v>208</v>
      </c>
      <c r="E40" s="340" t="str">
        <f t="shared" si="0"/>
        <v>SOUTH COLONIEFOREST PARK ELEMENTARY SCHOOL</v>
      </c>
      <c r="F40" s="369" t="s">
        <v>4681</v>
      </c>
      <c r="G40" s="342" t="str">
        <f>IFERROR(INDEX($D$2:$D$4444,_xlfn.AGGREGATE(15,3,(($C$2:$C$4444=$G$1)/($C$2:$C$4444=$G$1)*ROW($C$2:$C$4444))-ROW($C$1), ROWS($J$7:J44))),"")</f>
        <v/>
      </c>
    </row>
    <row r="41" spans="1:7" x14ac:dyDescent="0.25">
      <c r="A41" t="s">
        <v>4271</v>
      </c>
      <c r="C41" s="340" t="s">
        <v>4092</v>
      </c>
      <c r="D41" s="340" t="s">
        <v>209</v>
      </c>
      <c r="E41" s="340" t="str">
        <f t="shared" si="0"/>
        <v>SOUTH COLONIEVEEDER ELEMENTARY SCHOOL</v>
      </c>
      <c r="F41" s="369" t="s">
        <v>4682</v>
      </c>
      <c r="G41" s="342" t="str">
        <f>IFERROR(INDEX($D$2:$D$4444,_xlfn.AGGREGATE(15,3,(($C$2:$C$4444=$G$1)/($C$2:$C$4444=$G$1)*ROW($C$2:$C$4444))-ROW($C$1), ROWS($J$7:J45))),"")</f>
        <v/>
      </c>
    </row>
    <row r="42" spans="1:7" x14ac:dyDescent="0.25">
      <c r="A42" t="s">
        <v>4590</v>
      </c>
      <c r="C42" s="340" t="s">
        <v>4092</v>
      </c>
      <c r="D42" s="340" t="s">
        <v>210</v>
      </c>
      <c r="E42" s="340" t="str">
        <f t="shared" si="0"/>
        <v>SOUTH COLONIESAND CREEK MIDDLE SCHOOL</v>
      </c>
      <c r="F42" s="369" t="s">
        <v>4683</v>
      </c>
      <c r="G42" s="342" t="str">
        <f>IFERROR(INDEX($D$2:$D$4444,_xlfn.AGGREGATE(15,3,(($C$2:$C$4444=$G$1)/($C$2:$C$4444=$G$1)*ROW($C$2:$C$4444))-ROW($C$1), ROWS($J$7:J46))),"")</f>
        <v/>
      </c>
    </row>
    <row r="43" spans="1:7" x14ac:dyDescent="0.25">
      <c r="A43" t="s">
        <v>4155</v>
      </c>
      <c r="C43" s="340" t="s">
        <v>4092</v>
      </c>
      <c r="D43" s="340" t="s">
        <v>211</v>
      </c>
      <c r="E43" s="340" t="str">
        <f t="shared" si="0"/>
        <v>SOUTH COLONIELISHA KILL MIDDLE SCHOOL</v>
      </c>
      <c r="F43" s="369" t="s">
        <v>4684</v>
      </c>
      <c r="G43" s="342" t="str">
        <f>IFERROR(INDEX($D$2:$D$4444,_xlfn.AGGREGATE(15,3,(($C$2:$C$4444=$G$1)/($C$2:$C$4444=$G$1)*ROW($C$2:$C$4444))-ROW($C$1), ROWS($J$7:J47))),"")</f>
        <v/>
      </c>
    </row>
    <row r="44" spans="1:7" x14ac:dyDescent="0.25">
      <c r="A44" t="s">
        <v>4101</v>
      </c>
      <c r="C44" s="340" t="s">
        <v>4093</v>
      </c>
      <c r="D44" s="340" t="s">
        <v>212</v>
      </c>
      <c r="E44" s="340" t="str">
        <f t="shared" si="0"/>
        <v>MENANDSMENANDS SCHOOL</v>
      </c>
      <c r="F44" s="369" t="s">
        <v>4685</v>
      </c>
      <c r="G44" s="342" t="str">
        <f>IFERROR(INDEX($D$2:$D$4444,_xlfn.AGGREGATE(15,3,(($C$2:$C$4444=$G$1)/($C$2:$C$4444=$G$1)*ROW($C$2:$C$4444))-ROW($C$1), ROWS($J$7:J48))),"")</f>
        <v/>
      </c>
    </row>
    <row r="45" spans="1:7" x14ac:dyDescent="0.25">
      <c r="A45" t="s">
        <v>77</v>
      </c>
      <c r="C45" s="340" t="s">
        <v>4094</v>
      </c>
      <c r="D45" s="340" t="s">
        <v>213</v>
      </c>
      <c r="E45" s="340" t="str">
        <f t="shared" si="0"/>
        <v>NORTH COLONIEBLUE CREEK SCHOOL</v>
      </c>
      <c r="F45" s="369" t="s">
        <v>4686</v>
      </c>
      <c r="G45" s="342" t="str">
        <f>IFERROR(INDEX($D$2:$D$4444,_xlfn.AGGREGATE(15,3,(($C$2:$C$4444=$G$1)/($C$2:$C$4444=$G$1)*ROW($C$2:$C$4444))-ROW($C$1), ROWS($J$7:J49))),"")</f>
        <v/>
      </c>
    </row>
    <row r="46" spans="1:7" x14ac:dyDescent="0.25">
      <c r="A46" t="s">
        <v>4308</v>
      </c>
      <c r="C46" s="340" t="s">
        <v>4094</v>
      </c>
      <c r="D46" s="340" t="s">
        <v>214</v>
      </c>
      <c r="E46" s="340" t="str">
        <f t="shared" si="0"/>
        <v>NORTH COLONIEBOGHT HILLS SCHOOL</v>
      </c>
      <c r="F46" s="369" t="s">
        <v>4687</v>
      </c>
      <c r="G46" s="342" t="str">
        <f>IFERROR(INDEX($D$2:$D$4444,_xlfn.AGGREGATE(15,3,(($C$2:$C$4444=$G$1)/($C$2:$C$4444=$G$1)*ROW($C$2:$C$4444))-ROW($C$1), ROWS($J$7:J50))),"")</f>
        <v/>
      </c>
    </row>
    <row r="47" spans="1:7" x14ac:dyDescent="0.25">
      <c r="A47" t="s">
        <v>98</v>
      </c>
      <c r="C47" s="340" t="s">
        <v>4094</v>
      </c>
      <c r="D47" s="340" t="s">
        <v>215</v>
      </c>
      <c r="E47" s="340" t="str">
        <f t="shared" si="0"/>
        <v>NORTH COLONIEFORTS FERRY SCHOOL</v>
      </c>
      <c r="F47" s="369" t="s">
        <v>4688</v>
      </c>
      <c r="G47" s="342" t="str">
        <f>IFERROR(INDEX($D$2:$D$4444,_xlfn.AGGREGATE(15,3,(($C$2:$C$4444=$G$1)/($C$2:$C$4444=$G$1)*ROW($C$2:$C$4444))-ROW($C$1), ROWS($J$7:J51))),"")</f>
        <v/>
      </c>
    </row>
    <row r="48" spans="1:7" x14ac:dyDescent="0.25">
      <c r="A48" t="s">
        <v>4137</v>
      </c>
      <c r="C48" s="340" t="s">
        <v>4094</v>
      </c>
      <c r="D48" s="340" t="s">
        <v>216</v>
      </c>
      <c r="E48" s="340" t="str">
        <f t="shared" si="0"/>
        <v>NORTH COLONIELATHAM RIDGE SCHOOL</v>
      </c>
      <c r="F48" s="369" t="s">
        <v>4689</v>
      </c>
      <c r="G48" s="342" t="str">
        <f>IFERROR(INDEX($D$2:$D$4444,_xlfn.AGGREGATE(15,3,(($C$2:$C$4444=$G$1)/($C$2:$C$4444=$G$1)*ROW($C$2:$C$4444))-ROW($C$1), ROWS($J$7:J52))),"")</f>
        <v/>
      </c>
    </row>
    <row r="49" spans="1:7" x14ac:dyDescent="0.25">
      <c r="A49" t="s">
        <v>4427</v>
      </c>
      <c r="C49" s="340" t="s">
        <v>4094</v>
      </c>
      <c r="D49" s="340" t="s">
        <v>217</v>
      </c>
      <c r="E49" s="340" t="str">
        <f t="shared" si="0"/>
        <v>NORTH COLONIELOUDONVILLE SCHOOL</v>
      </c>
      <c r="F49" s="369" t="s">
        <v>4690</v>
      </c>
      <c r="G49" s="342" t="str">
        <f>IFERROR(INDEX($D$2:$D$4444,_xlfn.AGGREGATE(15,3,(($C$2:$C$4444=$G$1)/($C$2:$C$4444=$G$1)*ROW($C$2:$C$4444))-ROW($C$1), ROWS($J$7:J53))),"")</f>
        <v/>
      </c>
    </row>
    <row r="50" spans="1:7" x14ac:dyDescent="0.25">
      <c r="A50" t="s">
        <v>4089</v>
      </c>
      <c r="C50" s="340" t="s">
        <v>4094</v>
      </c>
      <c r="D50" s="340" t="s">
        <v>218</v>
      </c>
      <c r="E50" s="340" t="str">
        <f t="shared" si="0"/>
        <v>NORTH COLONIESOUTHGATE SCHOOL</v>
      </c>
      <c r="F50" s="369" t="s">
        <v>4691</v>
      </c>
      <c r="G50" s="342" t="str">
        <f>IFERROR(INDEX($D$2:$D$4444,_xlfn.AGGREGATE(15,3,(($C$2:$C$4444=$G$1)/($C$2:$C$4444=$G$1)*ROW($C$2:$C$4444))-ROW($C$1), ROWS($J$7:J54))),"")</f>
        <v/>
      </c>
    </row>
    <row r="51" spans="1:7" x14ac:dyDescent="0.25">
      <c r="A51" t="s">
        <v>4090</v>
      </c>
      <c r="C51" s="340" t="s">
        <v>4094</v>
      </c>
      <c r="D51" s="340" t="s">
        <v>219</v>
      </c>
      <c r="E51" s="340" t="str">
        <f t="shared" si="0"/>
        <v>NORTH COLONIESHAKER JUNIOR HIGH SCHOOL</v>
      </c>
      <c r="F51" s="369" t="s">
        <v>4692</v>
      </c>
      <c r="G51" s="342" t="str">
        <f>IFERROR(INDEX($D$2:$D$4444,_xlfn.AGGREGATE(15,3,(($C$2:$C$4444=$G$1)/($C$2:$C$4444=$G$1)*ROW($C$2:$C$4444))-ROW($C$1), ROWS($J$7:J55))),"")</f>
        <v/>
      </c>
    </row>
    <row r="52" spans="1:7" x14ac:dyDescent="0.25">
      <c r="A52" t="s">
        <v>4347</v>
      </c>
      <c r="C52" s="340" t="s">
        <v>4094</v>
      </c>
      <c r="D52" s="340" t="s">
        <v>220</v>
      </c>
      <c r="E52" s="340" t="str">
        <f t="shared" si="0"/>
        <v>NORTH COLONIESHAKER HIGH SCHOOL</v>
      </c>
      <c r="F52" s="369" t="s">
        <v>4693</v>
      </c>
      <c r="G52" s="342" t="str">
        <f>IFERROR(INDEX($D$2:$D$4444,_xlfn.AGGREGATE(15,3,(($C$2:$C$4444=$G$1)/($C$2:$C$4444=$G$1)*ROW($C$2:$C$4444))-ROW($C$1), ROWS($J$7:J56))),"")</f>
        <v/>
      </c>
    </row>
    <row r="53" spans="1:7" x14ac:dyDescent="0.25">
      <c r="A53" t="s">
        <v>4109</v>
      </c>
      <c r="C53" s="340" t="s">
        <v>4095</v>
      </c>
      <c r="D53" s="340" t="s">
        <v>221</v>
      </c>
      <c r="E53" s="340" t="str">
        <f t="shared" si="0"/>
        <v>GREEN ISLANDHEATLY SCHOOL</v>
      </c>
      <c r="F53" s="369" t="s">
        <v>4694</v>
      </c>
      <c r="G53" s="342" t="str">
        <f>IFERROR(INDEX($D$2:$D$4444,_xlfn.AGGREGATE(15,3,(($C$2:$C$4444=$G$1)/($C$2:$C$4444=$G$1)*ROW($C$2:$C$4444))-ROW($C$1), ROWS($J$7:J57))),"")</f>
        <v/>
      </c>
    </row>
    <row r="54" spans="1:7" x14ac:dyDescent="0.25">
      <c r="A54" t="s">
        <v>171</v>
      </c>
      <c r="C54" s="340" t="s">
        <v>4096</v>
      </c>
      <c r="D54" s="340" t="s">
        <v>222</v>
      </c>
      <c r="E54" s="340" t="str">
        <f t="shared" si="0"/>
        <v>GUILDERLANDALTAMONT ELEMENTARY SCHOOL</v>
      </c>
      <c r="F54" s="369" t="s">
        <v>4695</v>
      </c>
      <c r="G54" s="342" t="str">
        <f>IFERROR(INDEX($D$2:$D$4444,_xlfn.AGGREGATE(15,3,(($C$2:$C$4444=$G$1)/($C$2:$C$4444=$G$1)*ROW($C$2:$C$4444))-ROW($C$1), ROWS($J$7:J58))),"")</f>
        <v/>
      </c>
    </row>
    <row r="55" spans="1:7" x14ac:dyDescent="0.25">
      <c r="A55" t="s">
        <v>43</v>
      </c>
      <c r="C55" s="340" t="s">
        <v>4096</v>
      </c>
      <c r="D55" s="340" t="s">
        <v>223</v>
      </c>
      <c r="E55" s="340" t="str">
        <f t="shared" si="0"/>
        <v>GUILDERLANDGUILDERLAND ELEMENTARY SCHOOL</v>
      </c>
      <c r="F55" s="369" t="s">
        <v>4696</v>
      </c>
      <c r="G55" s="342" t="str">
        <f>IFERROR(INDEX($D$2:$D$4444,_xlfn.AGGREGATE(15,3,(($C$2:$C$4444=$G$1)/($C$2:$C$4444=$G$1)*ROW($C$2:$C$4444))-ROW($C$1), ROWS($J$7:J59))),"")</f>
        <v/>
      </c>
    </row>
    <row r="56" spans="1:7" x14ac:dyDescent="0.25">
      <c r="A56" t="s">
        <v>4564</v>
      </c>
      <c r="C56" s="340" t="s">
        <v>4096</v>
      </c>
      <c r="D56" s="340" t="s">
        <v>224</v>
      </c>
      <c r="E56" s="340" t="str">
        <f t="shared" si="0"/>
        <v>GUILDERLANDWESTMERE ELEMENTARY SCHOOL</v>
      </c>
      <c r="F56" s="369" t="s">
        <v>4697</v>
      </c>
      <c r="G56" s="342" t="str">
        <f>IFERROR(INDEX($D$2:$D$4444,_xlfn.AGGREGATE(15,3,(($C$2:$C$4444=$G$1)/($C$2:$C$4444=$G$1)*ROW($C$2:$C$4444))-ROW($C$1), ROWS($J$7:J60))),"")</f>
        <v/>
      </c>
    </row>
    <row r="57" spans="1:7" x14ac:dyDescent="0.25">
      <c r="A57" t="s">
        <v>4637</v>
      </c>
      <c r="C57" s="340" t="s">
        <v>4096</v>
      </c>
      <c r="D57" s="340" t="s">
        <v>225</v>
      </c>
      <c r="E57" s="340" t="str">
        <f t="shared" si="0"/>
        <v>GUILDERLANDGUILDERLAND HIGH SCHOOL</v>
      </c>
      <c r="F57" s="369" t="s">
        <v>4698</v>
      </c>
      <c r="G57" s="342" t="str">
        <f>IFERROR(INDEX($D$2:$D$4444,_xlfn.AGGREGATE(15,3,(($C$2:$C$4444=$G$1)/($C$2:$C$4444=$G$1)*ROW($C$2:$C$4444))-ROW($C$1), ROWS($J$7:J61))),"")</f>
        <v/>
      </c>
    </row>
    <row r="58" spans="1:7" x14ac:dyDescent="0.25">
      <c r="A58" t="s">
        <v>4483</v>
      </c>
      <c r="C58" s="340" t="s">
        <v>4096</v>
      </c>
      <c r="D58" s="340" t="s">
        <v>226</v>
      </c>
      <c r="E58" s="340" t="str">
        <f t="shared" si="0"/>
        <v>GUILDERLANDLYNNWOOD ELEMENTARY SCHOOL</v>
      </c>
      <c r="F58" s="369" t="s">
        <v>4699</v>
      </c>
      <c r="G58" s="342" t="str">
        <f>IFERROR(INDEX($D$2:$D$4444,_xlfn.AGGREGATE(15,3,(($C$2:$C$4444=$G$1)/($C$2:$C$4444=$G$1)*ROW($C$2:$C$4444))-ROW($C$1), ROWS($J$7:J62))),"")</f>
        <v/>
      </c>
    </row>
    <row r="59" spans="1:7" x14ac:dyDescent="0.25">
      <c r="A59" t="s">
        <v>4443</v>
      </c>
      <c r="C59" s="340" t="s">
        <v>4096</v>
      </c>
      <c r="D59" s="340" t="s">
        <v>227</v>
      </c>
      <c r="E59" s="340" t="str">
        <f t="shared" si="0"/>
        <v>GUILDERLANDFARNSWORTH MIDDLE SCHOOL</v>
      </c>
      <c r="F59" s="369" t="s">
        <v>4700</v>
      </c>
      <c r="G59" s="342" t="str">
        <f>IFERROR(INDEX($D$2:$D$4444,_xlfn.AGGREGATE(15,3,(($C$2:$C$4444=$G$1)/($C$2:$C$4444=$G$1)*ROW($C$2:$C$4444))-ROW($C$1), ROWS($J$7:J63))),"")</f>
        <v/>
      </c>
    </row>
    <row r="60" spans="1:7" x14ac:dyDescent="0.25">
      <c r="A60" t="s">
        <v>4525</v>
      </c>
      <c r="C60" s="340" t="s">
        <v>4096</v>
      </c>
      <c r="D60" s="340" t="s">
        <v>228</v>
      </c>
      <c r="E60" s="340" t="str">
        <f t="shared" si="0"/>
        <v>GUILDERLANDPINE BUSH ELEMENTARY SCHOOL</v>
      </c>
      <c r="F60" s="369" t="s">
        <v>4701</v>
      </c>
      <c r="G60" s="342" t="str">
        <f>IFERROR(INDEX($D$2:$D$4444,_xlfn.AGGREGATE(15,3,(($C$2:$C$4444=$G$1)/($C$2:$C$4444=$G$1)*ROW($C$2:$C$4444))-ROW($C$1), ROWS($J$7:J64))),"")</f>
        <v/>
      </c>
    </row>
    <row r="61" spans="1:7" x14ac:dyDescent="0.25">
      <c r="A61" t="s">
        <v>4426</v>
      </c>
      <c r="C61" s="340" t="s">
        <v>4097</v>
      </c>
      <c r="D61" s="340" t="s">
        <v>229</v>
      </c>
      <c r="E61" s="340" t="str">
        <f t="shared" si="0"/>
        <v>VOORHEESVILLEVOORHEESVILLE ELEMENTARY SCHOOL</v>
      </c>
      <c r="F61" s="369" t="s">
        <v>4702</v>
      </c>
      <c r="G61" s="342" t="str">
        <f>IFERROR(INDEX($D$2:$D$4444,_xlfn.AGGREGATE(15,3,(($C$2:$C$4444=$G$1)/($C$2:$C$4444=$G$1)*ROW($C$2:$C$4444))-ROW($C$1), ROWS($J$7:J65))),"")</f>
        <v/>
      </c>
    </row>
    <row r="62" spans="1:7" x14ac:dyDescent="0.25">
      <c r="A62" t="s">
        <v>170</v>
      </c>
      <c r="C62" s="340" t="s">
        <v>4097</v>
      </c>
      <c r="D62" s="340" t="s">
        <v>230</v>
      </c>
      <c r="E62" s="340" t="str">
        <f t="shared" si="0"/>
        <v>VOORHEESVILLECLAYTON A BOUTON HIGH SCHOOL</v>
      </c>
      <c r="F62" s="369" t="s">
        <v>4703</v>
      </c>
      <c r="G62" s="342" t="str">
        <f>IFERROR(INDEX($D$2:$D$4444,_xlfn.AGGREGATE(15,3,(($C$2:$C$4444=$G$1)/($C$2:$C$4444=$G$1)*ROW($C$2:$C$4444))-ROW($C$1), ROWS($J$7:J66))),"")</f>
        <v/>
      </c>
    </row>
    <row r="63" spans="1:7" x14ac:dyDescent="0.25">
      <c r="A63" t="s">
        <v>4535</v>
      </c>
      <c r="C63" s="340" t="s">
        <v>4097</v>
      </c>
      <c r="D63" s="340" t="s">
        <v>231</v>
      </c>
      <c r="E63" s="340" t="str">
        <f t="shared" si="0"/>
        <v>VOORHEESVILLEVOORHEESVILLE MIDDLE SCHOOL</v>
      </c>
      <c r="F63" s="369" t="s">
        <v>4704</v>
      </c>
      <c r="G63" s="342" t="str">
        <f>IFERROR(INDEX($D$2:$D$4444,_xlfn.AGGREGATE(15,3,(($C$2:$C$4444=$G$1)/($C$2:$C$4444=$G$1)*ROW($C$2:$C$4444))-ROW($C$1), ROWS($J$7:J67))),"")</f>
        <v/>
      </c>
    </row>
    <row r="64" spans="1:7" x14ac:dyDescent="0.25">
      <c r="A64" t="s">
        <v>4287</v>
      </c>
      <c r="C64" s="340" t="s">
        <v>4098</v>
      </c>
      <c r="D64" s="340" t="s">
        <v>232</v>
      </c>
      <c r="E64" s="340" t="str">
        <f t="shared" si="0"/>
        <v>WATERVLIETWATERVLIET ELEMENTARY SCHOOL</v>
      </c>
      <c r="F64" s="369" t="s">
        <v>4705</v>
      </c>
      <c r="G64" s="342" t="str">
        <f>IFERROR(INDEX($D$2:$D$4444,_xlfn.AGGREGATE(15,3,(($C$2:$C$4444=$G$1)/($C$2:$C$4444=$G$1)*ROW($C$2:$C$4444))-ROW($C$1), ROWS($J$7:J68))),"")</f>
        <v/>
      </c>
    </row>
    <row r="65" spans="1:7" x14ac:dyDescent="0.25">
      <c r="A65" t="s">
        <v>66</v>
      </c>
      <c r="C65" s="340" t="s">
        <v>4098</v>
      </c>
      <c r="D65" s="340" t="s">
        <v>233</v>
      </c>
      <c r="E65" s="340" t="str">
        <f t="shared" si="0"/>
        <v>WATERVLIETWATERVLIET JUNIOR-SENIOR HIGH SCHOOL</v>
      </c>
      <c r="F65" s="369" t="s">
        <v>4706</v>
      </c>
      <c r="G65" s="342" t="str">
        <f>IFERROR(INDEX($D$2:$D$4444,_xlfn.AGGREGATE(15,3,(($C$2:$C$4444=$G$1)/($C$2:$C$4444=$G$1)*ROW($C$2:$C$4444))-ROW($C$1), ROWS($J$7:J69))),"")</f>
        <v/>
      </c>
    </row>
    <row r="66" spans="1:7" x14ac:dyDescent="0.25">
      <c r="A66" t="s">
        <v>4297</v>
      </c>
      <c r="C66" s="340" t="s">
        <v>4099</v>
      </c>
      <c r="D66" s="340" t="s">
        <v>234</v>
      </c>
      <c r="E66" s="340" t="str">
        <f t="shared" si="0"/>
        <v>ALFRED ALMONDALFRED-ALMOND ELEMENTARY SCHOOL</v>
      </c>
      <c r="F66" s="369" t="s">
        <v>4707</v>
      </c>
      <c r="G66" s="342" t="str">
        <f>IFERROR(INDEX($D$2:$D$4444,_xlfn.AGGREGATE(15,3,(($C$2:$C$4444=$G$1)/($C$2:$C$4444=$G$1)*ROW($C$2:$C$4444))-ROW($C$1), ROWS($J$7:J70))),"")</f>
        <v/>
      </c>
    </row>
    <row r="67" spans="1:7" x14ac:dyDescent="0.25">
      <c r="A67" t="s">
        <v>4144</v>
      </c>
      <c r="C67" s="340" t="s">
        <v>4099</v>
      </c>
      <c r="D67" s="340" t="s">
        <v>235</v>
      </c>
      <c r="E67" s="340" t="str">
        <f t="shared" ref="E67:E130" si="2">C67&amp;D67</f>
        <v>ALFRED ALMONDALFRED-ALMOND JUNIOR-SENIOR HIGH SCHOOL</v>
      </c>
      <c r="F67" s="369" t="s">
        <v>4708</v>
      </c>
      <c r="G67" s="342" t="str">
        <f>IFERROR(INDEX($D$2:$D$4444,_xlfn.AGGREGATE(15,3,(($C$2:$C$4444=$G$1)/($C$2:$C$4444=$G$1)*ROW($C$2:$C$4444))-ROW($C$1), ROWS($J$7:J71))),"")</f>
        <v/>
      </c>
    </row>
    <row r="68" spans="1:7" x14ac:dyDescent="0.25">
      <c r="A68" t="s">
        <v>4594</v>
      </c>
      <c r="C68" s="340" t="s">
        <v>4100</v>
      </c>
      <c r="D68" s="340" t="s">
        <v>236</v>
      </c>
      <c r="E68" s="340" t="str">
        <f t="shared" si="2"/>
        <v>ANDOVERANDOVER SCHOOL</v>
      </c>
      <c r="F68" s="369" t="s">
        <v>4709</v>
      </c>
      <c r="G68" s="342" t="str">
        <f>IFERROR(INDEX($D$2:$D$4444,_xlfn.AGGREGATE(15,3,(($C$2:$C$4444=$G$1)/($C$2:$C$4444=$G$1)*ROW($C$2:$C$4444))-ROW($C$1), ROWS($J$7:J72))),"")</f>
        <v/>
      </c>
    </row>
    <row r="69" spans="1:7" x14ac:dyDescent="0.25">
      <c r="A69" t="s">
        <v>4279</v>
      </c>
      <c r="C69" s="340" t="s">
        <v>42</v>
      </c>
      <c r="D69" s="340" t="s">
        <v>237</v>
      </c>
      <c r="E69" s="340" t="str">
        <f t="shared" si="2"/>
        <v>GENESEE VALLEYGENESEE VALLEY CENTRAL SCHOOL</v>
      </c>
      <c r="F69" s="369" t="s">
        <v>4710</v>
      </c>
      <c r="G69" s="342" t="str">
        <f>IFERROR(INDEX($D$2:$D$4444,_xlfn.AGGREGATE(15,3,(($C$2:$C$4444=$G$1)/($C$2:$C$4444=$G$1)*ROW($C$2:$C$4444))-ROW($C$1), ROWS($J$7:J73))),"")</f>
        <v/>
      </c>
    </row>
    <row r="70" spans="1:7" x14ac:dyDescent="0.25">
      <c r="A70" t="s">
        <v>127</v>
      </c>
      <c r="C70" s="340" t="s">
        <v>4101</v>
      </c>
      <c r="D70" s="340" t="s">
        <v>238</v>
      </c>
      <c r="E70" s="340" t="str">
        <f t="shared" si="2"/>
        <v>BELFASTBELFAST SCHOOL</v>
      </c>
      <c r="F70" s="369" t="s">
        <v>4711</v>
      </c>
      <c r="G70" s="342" t="str">
        <f>IFERROR(INDEX($D$2:$D$4444,_xlfn.AGGREGATE(15,3,(($C$2:$C$4444=$G$1)/($C$2:$C$4444=$G$1)*ROW($C$2:$C$4444))-ROW($C$1), ROWS($J$7:J74))),"")</f>
        <v/>
      </c>
    </row>
    <row r="71" spans="1:7" x14ac:dyDescent="0.25">
      <c r="A71" t="s">
        <v>64</v>
      </c>
      <c r="C71" s="340" t="s">
        <v>4102</v>
      </c>
      <c r="D71" s="340" t="s">
        <v>239</v>
      </c>
      <c r="E71" s="340" t="str">
        <f t="shared" si="2"/>
        <v>CANASERAGACANASERAGA SCHOOL</v>
      </c>
      <c r="F71" s="369" t="s">
        <v>4712</v>
      </c>
      <c r="G71" s="342" t="str">
        <f>IFERROR(INDEX($D$2:$D$4444,_xlfn.AGGREGATE(15,3,(($C$2:$C$4444=$G$1)/($C$2:$C$4444=$G$1)*ROW($C$2:$C$4444))-ROW($C$1), ROWS($J$7:J75))),"")</f>
        <v/>
      </c>
    </row>
    <row r="72" spans="1:7" x14ac:dyDescent="0.25">
      <c r="A72" t="s">
        <v>4200</v>
      </c>
      <c r="C72" s="340" t="s">
        <v>4103</v>
      </c>
      <c r="D72" s="340" t="s">
        <v>240</v>
      </c>
      <c r="E72" s="340" t="str">
        <f t="shared" si="2"/>
        <v>FRIENDSHIPFRIENDSHIP CENTRAL SCHOOL</v>
      </c>
      <c r="F72" s="369" t="s">
        <v>4713</v>
      </c>
      <c r="G72" s="342" t="str">
        <f>IFERROR(INDEX($D$2:$D$4444,_xlfn.AGGREGATE(15,3,(($C$2:$C$4444=$G$1)/($C$2:$C$4444=$G$1)*ROW($C$2:$C$4444))-ROW($C$1), ROWS($J$7:J76))),"")</f>
        <v/>
      </c>
    </row>
    <row r="73" spans="1:7" x14ac:dyDescent="0.25">
      <c r="A73" t="s">
        <v>4457</v>
      </c>
      <c r="C73" s="340" t="s">
        <v>4104</v>
      </c>
      <c r="D73" s="340" t="s">
        <v>241</v>
      </c>
      <c r="E73" s="340" t="str">
        <f t="shared" si="2"/>
        <v>FILLMOREFILLMORE CENTRAL SCHOOL</v>
      </c>
      <c r="F73" s="369" t="s">
        <v>4714</v>
      </c>
      <c r="G73" s="342" t="str">
        <f>IFERROR(INDEX($D$2:$D$4444,_xlfn.AGGREGATE(15,3,(($C$2:$C$4444=$G$1)/($C$2:$C$4444=$G$1)*ROW($C$2:$C$4444))-ROW($C$1), ROWS($J$7:J77))),"")</f>
        <v/>
      </c>
    </row>
    <row r="74" spans="1:7" x14ac:dyDescent="0.25">
      <c r="A74" t="s">
        <v>4610</v>
      </c>
      <c r="C74" s="340" t="s">
        <v>4105</v>
      </c>
      <c r="D74" s="340" t="s">
        <v>242</v>
      </c>
      <c r="E74" s="340" t="str">
        <f t="shared" si="2"/>
        <v>WHITESVILLEWHITESVILLE CENTRAL SCHOOL</v>
      </c>
      <c r="F74" s="369" t="s">
        <v>4715</v>
      </c>
      <c r="G74" s="342" t="str">
        <f>IFERROR(INDEX($D$2:$D$4444,_xlfn.AGGREGATE(15,3,(($C$2:$C$4444=$G$1)/($C$2:$C$4444=$G$1)*ROW($C$2:$C$4444))-ROW($C$1), ROWS($J$7:J78))),"")</f>
        <v/>
      </c>
    </row>
    <row r="75" spans="1:7" x14ac:dyDescent="0.25">
      <c r="A75" t="s">
        <v>4242</v>
      </c>
      <c r="C75" s="340" t="s">
        <v>4106</v>
      </c>
      <c r="D75" s="340" t="s">
        <v>243</v>
      </c>
      <c r="E75" s="340" t="str">
        <f t="shared" si="2"/>
        <v>CUBA-RUSHFORDCUBA-RUSHFORD HIGH SCHOOL</v>
      </c>
      <c r="F75" s="369" t="s">
        <v>4716</v>
      </c>
      <c r="G75" s="342" t="str">
        <f>IFERROR(INDEX($D$2:$D$4444,_xlfn.AGGREGATE(15,3,(($C$2:$C$4444=$G$1)/($C$2:$C$4444=$G$1)*ROW($C$2:$C$4444))-ROW($C$1), ROWS($J$7:J79))),"")</f>
        <v/>
      </c>
    </row>
    <row r="76" spans="1:7" x14ac:dyDescent="0.25">
      <c r="A76" t="s">
        <v>4247</v>
      </c>
      <c r="C76" s="340" t="s">
        <v>4106</v>
      </c>
      <c r="D76" s="340" t="s">
        <v>244</v>
      </c>
      <c r="E76" s="340" t="str">
        <f t="shared" si="2"/>
        <v>CUBA-RUSHFORDCUBA-RUSHFORD ELEMENTARY SCHOOL</v>
      </c>
      <c r="F76" s="369" t="s">
        <v>4717</v>
      </c>
      <c r="G76" s="342" t="str">
        <f>IFERROR(INDEX($D$2:$D$4444,_xlfn.AGGREGATE(15,3,(($C$2:$C$4444=$G$1)/($C$2:$C$4444=$G$1)*ROW($C$2:$C$4444))-ROW($C$1), ROWS($J$7:J80))),"")</f>
        <v/>
      </c>
    </row>
    <row r="77" spans="1:7" x14ac:dyDescent="0.25">
      <c r="A77" t="s">
        <v>79</v>
      </c>
      <c r="C77" s="340" t="s">
        <v>4106</v>
      </c>
      <c r="D77" s="340" t="s">
        <v>245</v>
      </c>
      <c r="E77" s="340" t="str">
        <f t="shared" si="2"/>
        <v>CUBA-RUSHFORDCUBA-RUSHFORD MIDDLE SCHOOL</v>
      </c>
      <c r="F77" s="369" t="s">
        <v>4718</v>
      </c>
      <c r="G77" s="342" t="str">
        <f>IFERROR(INDEX($D$2:$D$4444,_xlfn.AGGREGATE(15,3,(($C$2:$C$4444=$G$1)/($C$2:$C$4444=$G$1)*ROW($C$2:$C$4444))-ROW($C$1), ROWS($J$7:J81))),"")</f>
        <v/>
      </c>
    </row>
    <row r="78" spans="1:7" x14ac:dyDescent="0.25">
      <c r="A78" t="s">
        <v>4580</v>
      </c>
      <c r="C78" s="340" t="s">
        <v>4107</v>
      </c>
      <c r="D78" s="340" t="s">
        <v>246</v>
      </c>
      <c r="E78" s="340" t="str">
        <f t="shared" si="2"/>
        <v>SCIOSCIO CENTRAL SCHOOL</v>
      </c>
      <c r="F78" s="369" t="s">
        <v>4719</v>
      </c>
      <c r="G78" s="342" t="str">
        <f>IFERROR(INDEX($D$2:$D$4444,_xlfn.AGGREGATE(15,3,(($C$2:$C$4444=$G$1)/($C$2:$C$4444=$G$1)*ROW($C$2:$C$4444))-ROW($C$1), ROWS($J$7:J82))),"")</f>
        <v/>
      </c>
    </row>
    <row r="79" spans="1:7" x14ac:dyDescent="0.25">
      <c r="A79" t="s">
        <v>4360</v>
      </c>
      <c r="C79" s="340" t="s">
        <v>4108</v>
      </c>
      <c r="D79" s="340" t="s">
        <v>9042</v>
      </c>
      <c r="E79" s="340" t="str">
        <f t="shared" si="2"/>
        <v>WELLSVILLEWELLSVILLE SECONDARY SCHOOL</v>
      </c>
      <c r="F79" s="369" t="s">
        <v>4720</v>
      </c>
      <c r="G79" s="342" t="str">
        <f>IFERROR(INDEX($D$2:$D$4444,_xlfn.AGGREGATE(15,3,(($C$2:$C$4444=$G$1)/($C$2:$C$4444=$G$1)*ROW($C$2:$C$4444))-ROW($C$1), ROWS($J$7:J83))),"")</f>
        <v/>
      </c>
    </row>
    <row r="80" spans="1:7" x14ac:dyDescent="0.25">
      <c r="A80" t="s">
        <v>139</v>
      </c>
      <c r="C80" s="340" t="s">
        <v>4108</v>
      </c>
      <c r="D80" s="340" t="s">
        <v>247</v>
      </c>
      <c r="E80" s="340" t="str">
        <f t="shared" si="2"/>
        <v>WELLSVILLEWELLSVILLE ELEMENTARY SCHOOL</v>
      </c>
      <c r="F80" s="369" t="s">
        <v>4721</v>
      </c>
      <c r="G80" s="342" t="str">
        <f>IFERROR(INDEX($D$2:$D$4444,_xlfn.AGGREGATE(15,3,(($C$2:$C$4444=$G$1)/($C$2:$C$4444=$G$1)*ROW($C$2:$C$4444))-ROW($C$1), ROWS($J$7:J84))),"")</f>
        <v/>
      </c>
    </row>
    <row r="81" spans="1:7" x14ac:dyDescent="0.25">
      <c r="A81" t="s">
        <v>4300</v>
      </c>
      <c r="C81" s="340" t="s">
        <v>43</v>
      </c>
      <c r="D81" s="340" t="s">
        <v>248</v>
      </c>
      <c r="E81" s="340" t="str">
        <f t="shared" si="2"/>
        <v>BOLIVAR-RICHBGBOLIVAR-RICHBURG JUNIOR-SENIOR HIGH SCHOOL</v>
      </c>
      <c r="F81" s="369" t="s">
        <v>4722</v>
      </c>
      <c r="G81" s="342" t="str">
        <f>IFERROR(INDEX($D$2:$D$4444,_xlfn.AGGREGATE(15,3,(($C$2:$C$4444=$G$1)/($C$2:$C$4444=$G$1)*ROW($C$2:$C$4444))-ROW($C$1), ROWS($J$7:J85))),"")</f>
        <v/>
      </c>
    </row>
    <row r="82" spans="1:7" x14ac:dyDescent="0.25">
      <c r="A82" t="s">
        <v>4385</v>
      </c>
      <c r="C82" s="340" t="s">
        <v>43</v>
      </c>
      <c r="D82" s="340" t="s">
        <v>249</v>
      </c>
      <c r="E82" s="340" t="str">
        <f t="shared" si="2"/>
        <v>BOLIVAR-RICHBGBOLIVAR-RICHBURG ELEMENTARY SCHOOL</v>
      </c>
      <c r="F82" s="369" t="s">
        <v>4723</v>
      </c>
      <c r="G82" s="342" t="str">
        <f>IFERROR(INDEX($D$2:$D$4444,_xlfn.AGGREGATE(15,3,(($C$2:$C$4444=$G$1)/($C$2:$C$4444=$G$1)*ROW($C$2:$C$4444))-ROW($C$1), ROWS($J$7:J86))),"")</f>
        <v/>
      </c>
    </row>
    <row r="83" spans="1:7" x14ac:dyDescent="0.25">
      <c r="A83" t="s">
        <v>4102</v>
      </c>
      <c r="C83" s="340" t="s">
        <v>43</v>
      </c>
      <c r="D83" s="340" t="s">
        <v>250</v>
      </c>
      <c r="E83" s="340" t="str">
        <f t="shared" si="2"/>
        <v>BOLIVAR-RICHBGBOLIVAR-RICHBURG PRE-K PROGRAM</v>
      </c>
      <c r="F83" s="369" t="s">
        <v>4724</v>
      </c>
      <c r="G83" s="342" t="str">
        <f>IFERROR(INDEX($D$2:$D$4444,_xlfn.AGGREGATE(15,3,(($C$2:$C$4444=$G$1)/($C$2:$C$4444=$G$1)*ROW($C$2:$C$4444))-ROW($C$1), ROWS($J$7:J87))),"")</f>
        <v/>
      </c>
    </row>
    <row r="84" spans="1:7" x14ac:dyDescent="0.25">
      <c r="A84" t="s">
        <v>4283</v>
      </c>
      <c r="C84" s="340" t="s">
        <v>44</v>
      </c>
      <c r="D84" s="340" t="s">
        <v>251</v>
      </c>
      <c r="E84" s="340" t="str">
        <f t="shared" si="2"/>
        <v>CHENANGO FORKSCHENANGO FORKS ELEMENTARY SCHOOL</v>
      </c>
      <c r="F84" s="369" t="s">
        <v>4725</v>
      </c>
      <c r="G84" s="342" t="str">
        <f>IFERROR(INDEX($D$2:$D$4444,_xlfn.AGGREGATE(15,3,(($C$2:$C$4444=$G$1)/($C$2:$C$4444=$G$1)*ROW($C$2:$C$4444))-ROW($C$1), ROWS($J$7:J88))),"")</f>
        <v/>
      </c>
    </row>
    <row r="85" spans="1:7" x14ac:dyDescent="0.25">
      <c r="A85" t="s">
        <v>4547</v>
      </c>
      <c r="C85" s="340" t="s">
        <v>44</v>
      </c>
      <c r="D85" s="340" t="s">
        <v>252</v>
      </c>
      <c r="E85" s="340" t="str">
        <f t="shared" si="2"/>
        <v>CHENANGO FORKSCHENANGO FORKS HIGH SCHOOL</v>
      </c>
      <c r="F85" s="369" t="s">
        <v>4726</v>
      </c>
      <c r="G85" s="342" t="str">
        <f>IFERROR(INDEX($D$2:$D$4444,_xlfn.AGGREGATE(15,3,(($C$2:$C$4444=$G$1)/($C$2:$C$4444=$G$1)*ROW($C$2:$C$4444))-ROW($C$1), ROWS($J$7:J89))),"")</f>
        <v/>
      </c>
    </row>
    <row r="86" spans="1:7" x14ac:dyDescent="0.25">
      <c r="A86" t="s">
        <v>140</v>
      </c>
      <c r="C86" s="340" t="s">
        <v>44</v>
      </c>
      <c r="D86" s="340" t="s">
        <v>253</v>
      </c>
      <c r="E86" s="340" t="str">
        <f t="shared" si="2"/>
        <v>CHENANGO FORKSCHENANGO FORKS MIDDLE SCHOOL</v>
      </c>
      <c r="F86" s="369" t="s">
        <v>4727</v>
      </c>
      <c r="G86" s="342" t="str">
        <f>IFERROR(INDEX($D$2:$D$4444,_xlfn.AGGREGATE(15,3,(($C$2:$C$4444=$G$1)/($C$2:$C$4444=$G$1)*ROW($C$2:$C$4444))-ROW($C$1), ROWS($J$7:J90))),"")</f>
        <v/>
      </c>
    </row>
    <row r="87" spans="1:7" x14ac:dyDescent="0.25">
      <c r="A87" t="s">
        <v>4444</v>
      </c>
      <c r="C87" s="340" t="s">
        <v>4109</v>
      </c>
      <c r="D87" s="340" t="s">
        <v>254</v>
      </c>
      <c r="E87" s="340" t="str">
        <f t="shared" si="2"/>
        <v>BINGHAMTONCALVIN COOLIDGE SCHOOL</v>
      </c>
      <c r="F87" s="369" t="s">
        <v>4728</v>
      </c>
      <c r="G87" s="342" t="str">
        <f>IFERROR(INDEX($D$2:$D$4444,_xlfn.AGGREGATE(15,3,(($C$2:$C$4444=$G$1)/($C$2:$C$4444=$G$1)*ROW($C$2:$C$4444))-ROW($C$1), ROWS($J$7:J91))),"")</f>
        <v/>
      </c>
    </row>
    <row r="88" spans="1:7" x14ac:dyDescent="0.25">
      <c r="A88" t="s">
        <v>4337</v>
      </c>
      <c r="C88" s="340" t="s">
        <v>4109</v>
      </c>
      <c r="D88" s="340" t="s">
        <v>255</v>
      </c>
      <c r="E88" s="340" t="str">
        <f t="shared" si="2"/>
        <v>BINGHAMTONBENJAMIN FRANKLIN ELEMENTARY SCHOOL</v>
      </c>
      <c r="F88" s="369" t="s">
        <v>4729</v>
      </c>
      <c r="G88" s="342" t="str">
        <f>IFERROR(INDEX($D$2:$D$4444,_xlfn.AGGREGATE(15,3,(($C$2:$C$4444=$G$1)/($C$2:$C$4444=$G$1)*ROW($C$2:$C$4444))-ROW($C$1), ROWS($J$7:J92))),"")</f>
        <v/>
      </c>
    </row>
    <row r="89" spans="1:7" x14ac:dyDescent="0.25">
      <c r="A89" t="s">
        <v>4422</v>
      </c>
      <c r="C89" s="340" t="s">
        <v>4109</v>
      </c>
      <c r="D89" s="340" t="s">
        <v>256</v>
      </c>
      <c r="E89" s="340" t="str">
        <f t="shared" si="2"/>
        <v>BINGHAMTONTHOMAS JEFFERSON SCHOOL</v>
      </c>
      <c r="F89" s="369" t="s">
        <v>4730</v>
      </c>
      <c r="G89" s="342" t="str">
        <f>IFERROR(INDEX($D$2:$D$4444,_xlfn.AGGREGATE(15,3,(($C$2:$C$4444=$G$1)/($C$2:$C$4444=$G$1)*ROW($C$2:$C$4444))-ROW($C$1), ROWS($J$7:J93))),"")</f>
        <v/>
      </c>
    </row>
    <row r="90" spans="1:7" x14ac:dyDescent="0.25">
      <c r="A90" t="s">
        <v>4266</v>
      </c>
      <c r="C90" s="340" t="s">
        <v>4109</v>
      </c>
      <c r="D90" s="340" t="s">
        <v>257</v>
      </c>
      <c r="E90" s="340" t="str">
        <f t="shared" si="2"/>
        <v>BINGHAMTONMACARTHUR SCHOOL</v>
      </c>
      <c r="F90" s="369" t="s">
        <v>4731</v>
      </c>
      <c r="G90" s="342" t="str">
        <f>IFERROR(INDEX($D$2:$D$4444,_xlfn.AGGREGATE(15,3,(($C$2:$C$4444=$G$1)/($C$2:$C$4444=$G$1)*ROW($C$2:$C$4444))-ROW($C$1), ROWS($J$7:J94))),"")</f>
        <v/>
      </c>
    </row>
    <row r="91" spans="1:7" x14ac:dyDescent="0.25">
      <c r="A91" t="s">
        <v>53</v>
      </c>
      <c r="C91" s="340" t="s">
        <v>4109</v>
      </c>
      <c r="D91" s="340" t="s">
        <v>258</v>
      </c>
      <c r="E91" s="340" t="str">
        <f t="shared" si="2"/>
        <v>BINGHAMTONTHEODORE ROOSEVELT SCHOOL</v>
      </c>
      <c r="F91" s="369" t="s">
        <v>4732</v>
      </c>
      <c r="G91" s="342" t="str">
        <f>IFERROR(INDEX($D$2:$D$4444,_xlfn.AGGREGATE(15,3,(($C$2:$C$4444=$G$1)/($C$2:$C$4444=$G$1)*ROW($C$2:$C$4444))-ROW($C$1), ROWS($J$7:J95))),"")</f>
        <v/>
      </c>
    </row>
    <row r="92" spans="1:7" x14ac:dyDescent="0.25">
      <c r="A92" t="s">
        <v>4127</v>
      </c>
      <c r="C92" s="340" t="s">
        <v>4109</v>
      </c>
      <c r="D92" s="340" t="s">
        <v>259</v>
      </c>
      <c r="E92" s="340" t="str">
        <f t="shared" si="2"/>
        <v>BINGHAMTONWOODROW WILSON SCHOOL</v>
      </c>
      <c r="F92" s="369" t="s">
        <v>4733</v>
      </c>
      <c r="G92" s="342" t="str">
        <f>IFERROR(INDEX($D$2:$D$4444,_xlfn.AGGREGATE(15,3,(($C$2:$C$4444=$G$1)/($C$2:$C$4444=$G$1)*ROW($C$2:$C$4444))-ROW($C$1), ROWS($J$7:J96))),"")</f>
        <v/>
      </c>
    </row>
    <row r="93" spans="1:7" x14ac:dyDescent="0.25">
      <c r="A93" t="s">
        <v>4248</v>
      </c>
      <c r="C93" s="340" t="s">
        <v>4109</v>
      </c>
      <c r="D93" s="340" t="s">
        <v>260</v>
      </c>
      <c r="E93" s="340" t="str">
        <f t="shared" si="2"/>
        <v>BINGHAMTONEAST MIDDLE SCHOOL</v>
      </c>
      <c r="F93" s="369" t="s">
        <v>4734</v>
      </c>
      <c r="G93" s="342" t="str">
        <f>IFERROR(INDEX($D$2:$D$4444,_xlfn.AGGREGATE(15,3,(($C$2:$C$4444=$G$1)/($C$2:$C$4444=$G$1)*ROW($C$2:$C$4444))-ROW($C$1), ROWS($J$7:J97))),"")</f>
        <v/>
      </c>
    </row>
    <row r="94" spans="1:7" x14ac:dyDescent="0.25">
      <c r="A94" t="s">
        <v>50</v>
      </c>
      <c r="C94" s="340" t="s">
        <v>4109</v>
      </c>
      <c r="D94" s="340" t="s">
        <v>261</v>
      </c>
      <c r="E94" s="340" t="str">
        <f t="shared" si="2"/>
        <v>BINGHAMTONWEST MIDDLE SCHOOL</v>
      </c>
      <c r="F94" s="369" t="s">
        <v>4735</v>
      </c>
      <c r="G94" s="342" t="str">
        <f>IFERROR(INDEX($D$2:$D$4444,_xlfn.AGGREGATE(15,3,(($C$2:$C$4444=$G$1)/($C$2:$C$4444=$G$1)*ROW($C$2:$C$4444))-ROW($C$1), ROWS($J$7:J98))),"")</f>
        <v/>
      </c>
    </row>
    <row r="95" spans="1:7" x14ac:dyDescent="0.25">
      <c r="A95" t="s">
        <v>4280</v>
      </c>
      <c r="C95" s="340" t="s">
        <v>4109</v>
      </c>
      <c r="D95" s="340" t="s">
        <v>262</v>
      </c>
      <c r="E95" s="340" t="str">
        <f t="shared" si="2"/>
        <v>BINGHAMTONBINGHAMTON HIGH SCHOOL</v>
      </c>
      <c r="F95" s="369" t="s">
        <v>4736</v>
      </c>
      <c r="G95" s="342" t="str">
        <f>IFERROR(INDEX($D$2:$D$4444,_xlfn.AGGREGATE(15,3,(($C$2:$C$4444=$G$1)/($C$2:$C$4444=$G$1)*ROW($C$2:$C$4444))-ROW($C$1), ROWS($J$7:J99))),"")</f>
        <v/>
      </c>
    </row>
    <row r="96" spans="1:7" x14ac:dyDescent="0.25">
      <c r="A96" t="s">
        <v>146</v>
      </c>
      <c r="C96" s="340" t="s">
        <v>4109</v>
      </c>
      <c r="D96" s="340" t="s">
        <v>263</v>
      </c>
      <c r="E96" s="340" t="str">
        <f t="shared" si="2"/>
        <v>BINGHAMTONHORACE MANN SCHOOL</v>
      </c>
      <c r="F96" s="369" t="s">
        <v>4737</v>
      </c>
      <c r="G96" s="342" t="str">
        <f>IFERROR(INDEX($D$2:$D$4444,_xlfn.AGGREGATE(15,3,(($C$2:$C$4444=$G$1)/($C$2:$C$4444=$G$1)*ROW($C$2:$C$4444))-ROW($C$1), ROWS($J$7:J100))),"")</f>
        <v/>
      </c>
    </row>
    <row r="97" spans="1:7" x14ac:dyDescent="0.25">
      <c r="A97" t="s">
        <v>4526</v>
      </c>
      <c r="C97" s="340" t="s">
        <v>4110</v>
      </c>
      <c r="D97" s="340" t="s">
        <v>264</v>
      </c>
      <c r="E97" s="340" t="str">
        <f t="shared" si="2"/>
        <v>HARPURSVILLEW A OLMSTED ELEMENTARY SCHOOL</v>
      </c>
      <c r="F97" s="369" t="s">
        <v>4738</v>
      </c>
      <c r="G97" s="342" t="str">
        <f>IFERROR(INDEX($D$2:$D$4444,_xlfn.AGGREGATE(15,3,(($C$2:$C$4444=$G$1)/($C$2:$C$4444=$G$1)*ROW($C$2:$C$4444))-ROW($C$1), ROWS($J$7:J101))),"")</f>
        <v/>
      </c>
    </row>
    <row r="98" spans="1:7" x14ac:dyDescent="0.25">
      <c r="A98" t="s">
        <v>122</v>
      </c>
      <c r="C98" s="340" t="s">
        <v>4110</v>
      </c>
      <c r="D98" s="340" t="s">
        <v>265</v>
      </c>
      <c r="E98" s="340" t="str">
        <f t="shared" si="2"/>
        <v>HARPURSVILLEHARPURSVILLE JUNIOR-SENIOR HIGH SCHOOL</v>
      </c>
      <c r="F98" s="369" t="s">
        <v>4739</v>
      </c>
      <c r="G98" s="342" t="str">
        <f>IFERROR(INDEX($D$2:$D$4444,_xlfn.AGGREGATE(15,3,(($C$2:$C$4444=$G$1)/($C$2:$C$4444=$G$1)*ROW($C$2:$C$4444))-ROW($C$1), ROWS($J$7:J102))),"")</f>
        <v/>
      </c>
    </row>
    <row r="99" spans="1:7" x14ac:dyDescent="0.25">
      <c r="A99" t="s">
        <v>75</v>
      </c>
      <c r="C99" s="340" t="s">
        <v>45</v>
      </c>
      <c r="D99" s="340" t="s">
        <v>266</v>
      </c>
      <c r="E99" s="340" t="str">
        <f t="shared" si="2"/>
        <v>SUSQUEHANNA VABROOKSIDE ELEMENTARY SCHOOL</v>
      </c>
      <c r="F99" s="369" t="s">
        <v>4740</v>
      </c>
      <c r="G99" s="342" t="str">
        <f>IFERROR(INDEX($D$2:$D$4444,_xlfn.AGGREGATE(15,3,(($C$2:$C$4444=$G$1)/($C$2:$C$4444=$G$1)*ROW($C$2:$C$4444))-ROW($C$1), ROWS($J$7:J103))),"")</f>
        <v/>
      </c>
    </row>
    <row r="100" spans="1:7" x14ac:dyDescent="0.25">
      <c r="A100" t="s">
        <v>4608</v>
      </c>
      <c r="C100" s="340" t="s">
        <v>45</v>
      </c>
      <c r="D100" s="340" t="s">
        <v>267</v>
      </c>
      <c r="E100" s="340" t="str">
        <f t="shared" si="2"/>
        <v>SUSQUEHANNA VAF P DONNELLY SCHOOL</v>
      </c>
      <c r="F100" s="369" t="s">
        <v>4741</v>
      </c>
      <c r="G100" s="342" t="str">
        <f>IFERROR(INDEX($D$2:$D$4444,_xlfn.AGGREGATE(15,3,(($C$2:$C$4444=$G$1)/($C$2:$C$4444=$G$1)*ROW($C$2:$C$4444))-ROW($C$1), ROWS($J$7:J104))),"")</f>
        <v/>
      </c>
    </row>
    <row r="101" spans="1:7" x14ac:dyDescent="0.25">
      <c r="A101" t="s">
        <v>61</v>
      </c>
      <c r="C101" s="340" t="s">
        <v>45</v>
      </c>
      <c r="D101" s="340" t="s">
        <v>268</v>
      </c>
      <c r="E101" s="340" t="str">
        <f t="shared" si="2"/>
        <v>SUSQUEHANNA VARICHARD T STANK MIDDLE SCHOOL</v>
      </c>
      <c r="F101" s="369" t="s">
        <v>4742</v>
      </c>
      <c r="G101" s="342" t="str">
        <f>IFERROR(INDEX($D$2:$D$4444,_xlfn.AGGREGATE(15,3,(($C$2:$C$4444=$G$1)/($C$2:$C$4444=$G$1)*ROW($C$2:$C$4444))-ROW($C$1), ROWS($J$7:J105))),"")</f>
        <v/>
      </c>
    </row>
    <row r="102" spans="1:7" x14ac:dyDescent="0.25">
      <c r="A102" t="s">
        <v>4231</v>
      </c>
      <c r="C102" s="340" t="s">
        <v>45</v>
      </c>
      <c r="D102" s="340" t="s">
        <v>269</v>
      </c>
      <c r="E102" s="340" t="str">
        <f t="shared" si="2"/>
        <v>SUSQUEHANNA VASUSQUEHANNA VALLEY SENIOR HIGH SCHOOL</v>
      </c>
      <c r="F102" s="369" t="s">
        <v>4743</v>
      </c>
      <c r="G102" s="342" t="str">
        <f>IFERROR(INDEX($D$2:$D$4444,_xlfn.AGGREGATE(15,3,(($C$2:$C$4444=$G$1)/($C$2:$C$4444=$G$1)*ROW($C$2:$C$4444))-ROW($C$1), ROWS($J$7:J106))),"")</f>
        <v/>
      </c>
    </row>
    <row r="103" spans="1:7" x14ac:dyDescent="0.25">
      <c r="A103" t="s">
        <v>4162</v>
      </c>
      <c r="C103" s="340" t="s">
        <v>46</v>
      </c>
      <c r="D103" s="340" t="s">
        <v>270</v>
      </c>
      <c r="E103" s="340" t="str">
        <f t="shared" si="2"/>
        <v>CHENANGO VALLECHENANGO VALLEY HIGH SCHOOL</v>
      </c>
      <c r="F103" s="369" t="s">
        <v>4744</v>
      </c>
      <c r="G103" s="342" t="str">
        <f>IFERROR(INDEX($D$2:$D$4444,_xlfn.AGGREGATE(15,3,(($C$2:$C$4444=$G$1)/($C$2:$C$4444=$G$1)*ROW($C$2:$C$4444))-ROW($C$1), ROWS($J$7:J107))),"")</f>
        <v/>
      </c>
    </row>
    <row r="104" spans="1:7" x14ac:dyDescent="0.25">
      <c r="A104" t="s">
        <v>4133</v>
      </c>
      <c r="C104" s="340" t="s">
        <v>46</v>
      </c>
      <c r="D104" s="340" t="s">
        <v>271</v>
      </c>
      <c r="E104" s="340" t="str">
        <f t="shared" si="2"/>
        <v>CHENANGO VALLECHENANGO BRIDGE ELEMENTARY SCHOOL</v>
      </c>
      <c r="F104" s="369" t="s">
        <v>4745</v>
      </c>
      <c r="G104" s="342" t="str">
        <f>IFERROR(INDEX($D$2:$D$4444,_xlfn.AGGREGATE(15,3,(($C$2:$C$4444=$G$1)/($C$2:$C$4444=$G$1)*ROW($C$2:$C$4444))-ROW($C$1), ROWS($J$7:J108))),"")</f>
        <v/>
      </c>
    </row>
    <row r="105" spans="1:7" x14ac:dyDescent="0.25">
      <c r="A105" t="s">
        <v>4157</v>
      </c>
      <c r="C105" s="340" t="s">
        <v>46</v>
      </c>
      <c r="D105" s="340" t="s">
        <v>272</v>
      </c>
      <c r="E105" s="340" t="str">
        <f t="shared" si="2"/>
        <v>CHENANGO VALLEPORT DICKINSON ELEMENTARY SCHOOL</v>
      </c>
      <c r="F105" s="369" t="s">
        <v>4746</v>
      </c>
      <c r="G105" s="342" t="str">
        <f>IFERROR(INDEX($D$2:$D$4444,_xlfn.AGGREGATE(15,3,(($C$2:$C$4444=$G$1)/($C$2:$C$4444=$G$1)*ROW($C$2:$C$4444))-ROW($C$1), ROWS($J$7:J109))),"")</f>
        <v/>
      </c>
    </row>
    <row r="106" spans="1:7" x14ac:dyDescent="0.25">
      <c r="A106" t="s">
        <v>4201</v>
      </c>
      <c r="C106" s="340" t="s">
        <v>46</v>
      </c>
      <c r="D106" s="340" t="s">
        <v>273</v>
      </c>
      <c r="E106" s="340" t="str">
        <f t="shared" si="2"/>
        <v>CHENANGO VALLECHENANGO VALLEY MIDDLE SCHOOL</v>
      </c>
      <c r="F106" s="369" t="s">
        <v>4747</v>
      </c>
      <c r="G106" s="342" t="str">
        <f>IFERROR(INDEX($D$2:$D$4444,_xlfn.AGGREGATE(15,3,(($C$2:$C$4444=$G$1)/($C$2:$C$4444=$G$1)*ROW($C$2:$C$4444))-ROW($C$1), ROWS($J$7:J110))),"")</f>
        <v/>
      </c>
    </row>
    <row r="107" spans="1:7" x14ac:dyDescent="0.25">
      <c r="A107" t="s">
        <v>44</v>
      </c>
      <c r="C107" s="340" t="s">
        <v>4111</v>
      </c>
      <c r="D107" s="340" t="s">
        <v>274</v>
      </c>
      <c r="E107" s="340" t="str">
        <f t="shared" si="2"/>
        <v>MAINE ENDWELLHOMER BRINK SCHOOL</v>
      </c>
      <c r="F107" s="369" t="s">
        <v>4748</v>
      </c>
      <c r="G107" s="342" t="str">
        <f>IFERROR(INDEX($D$2:$D$4444,_xlfn.AGGREGATE(15,3,(($C$2:$C$4444=$G$1)/($C$2:$C$4444=$G$1)*ROW($C$2:$C$4444))-ROW($C$1), ROWS($J$7:J111))),"")</f>
        <v/>
      </c>
    </row>
    <row r="108" spans="1:7" x14ac:dyDescent="0.25">
      <c r="A108" t="s">
        <v>46</v>
      </c>
      <c r="C108" s="340" t="s">
        <v>4111</v>
      </c>
      <c r="D108" s="340" t="s">
        <v>275</v>
      </c>
      <c r="E108" s="340" t="str">
        <f t="shared" si="2"/>
        <v>MAINE ENDWELLMAINE MEMORIAL SCHOOL</v>
      </c>
      <c r="F108" s="369" t="s">
        <v>4749</v>
      </c>
      <c r="G108" s="342" t="str">
        <f>IFERROR(INDEX($D$2:$D$4444,_xlfn.AGGREGATE(15,3,(($C$2:$C$4444=$G$1)/($C$2:$C$4444=$G$1)*ROW($C$2:$C$4444))-ROW($C$1), ROWS($J$7:J112))),"")</f>
        <v/>
      </c>
    </row>
    <row r="109" spans="1:7" x14ac:dyDescent="0.25">
      <c r="A109" t="s">
        <v>126</v>
      </c>
      <c r="C109" s="340" t="s">
        <v>4111</v>
      </c>
      <c r="D109" s="340" t="s">
        <v>276</v>
      </c>
      <c r="E109" s="340" t="str">
        <f t="shared" si="2"/>
        <v>MAINE ENDWELLMAINE-ENDWELL MIDDLE SCHOOL</v>
      </c>
      <c r="F109" s="369" t="s">
        <v>4750</v>
      </c>
      <c r="G109" s="342" t="str">
        <f>IFERROR(INDEX($D$2:$D$4444,_xlfn.AGGREGATE(15,3,(($C$2:$C$4444=$G$1)/($C$2:$C$4444=$G$1)*ROW($C$2:$C$4444))-ROW($C$1), ROWS($J$7:J113))),"")</f>
        <v/>
      </c>
    </row>
    <row r="110" spans="1:7" x14ac:dyDescent="0.25">
      <c r="A110" t="s">
        <v>4390</v>
      </c>
      <c r="C110" s="340" t="s">
        <v>4111</v>
      </c>
      <c r="D110" s="340" t="s">
        <v>277</v>
      </c>
      <c r="E110" s="340" t="str">
        <f t="shared" si="2"/>
        <v>MAINE ENDWELLMAINE-ENDWELL SENIOR HIGH SCHOOL</v>
      </c>
      <c r="F110" s="369" t="s">
        <v>4751</v>
      </c>
      <c r="G110" s="342" t="str">
        <f>IFERROR(INDEX($D$2:$D$4444,_xlfn.AGGREGATE(15,3,(($C$2:$C$4444=$G$1)/($C$2:$C$4444=$G$1)*ROW($C$2:$C$4444))-ROW($C$1), ROWS($J$7:J114))),"")</f>
        <v/>
      </c>
    </row>
    <row r="111" spans="1:7" x14ac:dyDescent="0.25">
      <c r="A111" t="s">
        <v>4286</v>
      </c>
      <c r="C111" s="340" t="s">
        <v>4112</v>
      </c>
      <c r="D111" s="340" t="s">
        <v>278</v>
      </c>
      <c r="E111" s="340" t="str">
        <f t="shared" si="2"/>
        <v>DEPOSITDEPOSIT ELEMENTARY SCHOOL</v>
      </c>
      <c r="F111" s="369" t="s">
        <v>4752</v>
      </c>
      <c r="G111" s="342" t="str">
        <f>IFERROR(INDEX($D$2:$D$4444,_xlfn.AGGREGATE(15,3,(($C$2:$C$4444=$G$1)/($C$2:$C$4444=$G$1)*ROW($C$2:$C$4444))-ROW($C$1), ROWS($J$7:J115))),"")</f>
        <v/>
      </c>
    </row>
    <row r="112" spans="1:7" x14ac:dyDescent="0.25">
      <c r="A112" t="s">
        <v>85</v>
      </c>
      <c r="C112" s="340" t="s">
        <v>4112</v>
      </c>
      <c r="D112" s="340" t="s">
        <v>279</v>
      </c>
      <c r="E112" s="340" t="str">
        <f t="shared" si="2"/>
        <v>DEPOSITDEPOSIT MIDDLE-SENIOR HIGH SCHOOL</v>
      </c>
      <c r="F112" s="369" t="s">
        <v>4753</v>
      </c>
      <c r="G112" s="342" t="str">
        <f>IFERROR(INDEX($D$2:$D$4444,_xlfn.AGGREGATE(15,3,(($C$2:$C$4444=$G$1)/($C$2:$C$4444=$G$1)*ROW($C$2:$C$4444))-ROW($C$1), ROWS($J$7:J116))),"")</f>
        <v/>
      </c>
    </row>
    <row r="113" spans="1:7" x14ac:dyDescent="0.25">
      <c r="A113" t="s">
        <v>4166</v>
      </c>
      <c r="C113" s="340" t="s">
        <v>4113</v>
      </c>
      <c r="D113" s="340" t="s">
        <v>280</v>
      </c>
      <c r="E113" s="340" t="str">
        <f t="shared" si="2"/>
        <v>WHITNEY POINTTIOUGHNIOGA RIVERSIDE ACADEMY</v>
      </c>
      <c r="F113" s="369" t="s">
        <v>4754</v>
      </c>
      <c r="G113" s="342" t="str">
        <f>IFERROR(INDEX($D$2:$D$4444,_xlfn.AGGREGATE(15,3,(($C$2:$C$4444=$G$1)/($C$2:$C$4444=$G$1)*ROW($C$2:$C$4444))-ROW($C$1), ROWS($J$7:J117))),"")</f>
        <v/>
      </c>
    </row>
    <row r="114" spans="1:7" x14ac:dyDescent="0.25">
      <c r="A114" t="s">
        <v>4205</v>
      </c>
      <c r="C114" s="340" t="s">
        <v>4113</v>
      </c>
      <c r="D114" s="340" t="s">
        <v>281</v>
      </c>
      <c r="E114" s="340" t="str">
        <f t="shared" si="2"/>
        <v>WHITNEY POINTWHITNEY POINT SENIOR HIGH SCHOOL</v>
      </c>
      <c r="F114" s="369" t="s">
        <v>4755</v>
      </c>
      <c r="G114" s="342" t="str">
        <f>IFERROR(INDEX($D$2:$D$4444,_xlfn.AGGREGATE(15,3,(($C$2:$C$4444=$G$1)/($C$2:$C$4444=$G$1)*ROW($C$2:$C$4444))-ROW($C$1), ROWS($J$7:J118))),"")</f>
        <v/>
      </c>
    </row>
    <row r="115" spans="1:7" x14ac:dyDescent="0.25">
      <c r="A115" t="s">
        <v>4436</v>
      </c>
      <c r="C115" s="340" t="s">
        <v>4113</v>
      </c>
      <c r="D115" s="340" t="s">
        <v>282</v>
      </c>
      <c r="E115" s="340" t="str">
        <f t="shared" si="2"/>
        <v>WHITNEY POINTCARYL E ADAMS PRIMARY SCHOOL</v>
      </c>
      <c r="F115" s="369" t="s">
        <v>4756</v>
      </c>
      <c r="G115" s="342" t="str">
        <f>IFERROR(INDEX($D$2:$D$4444,_xlfn.AGGREGATE(15,3,(($C$2:$C$4444=$G$1)/($C$2:$C$4444=$G$1)*ROW($C$2:$C$4444))-ROW($C$1), ROWS($J$7:J119))),"")</f>
        <v/>
      </c>
    </row>
    <row r="116" spans="1:7" x14ac:dyDescent="0.25">
      <c r="A116" t="s">
        <v>62</v>
      </c>
      <c r="C116" s="340" t="s">
        <v>47</v>
      </c>
      <c r="D116" s="340" t="s">
        <v>283</v>
      </c>
      <c r="E116" s="340" t="str">
        <f t="shared" si="2"/>
        <v>UNION-ENDICOTTCHARLES F JOHNSON JR ELEMENTARY SCHOOL</v>
      </c>
      <c r="F116" s="369" t="s">
        <v>4757</v>
      </c>
      <c r="G116" s="342" t="str">
        <f>IFERROR(INDEX($D$2:$D$4444,_xlfn.AGGREGATE(15,3,(($C$2:$C$4444=$G$1)/($C$2:$C$4444=$G$1)*ROW($C$2:$C$4444))-ROW($C$1), ROWS($J$7:J120))),"")</f>
        <v/>
      </c>
    </row>
    <row r="117" spans="1:7" x14ac:dyDescent="0.25">
      <c r="A117" t="s">
        <v>4445</v>
      </c>
      <c r="C117" s="340" t="s">
        <v>47</v>
      </c>
      <c r="D117" s="340" t="s">
        <v>284</v>
      </c>
      <c r="E117" s="340" t="str">
        <f t="shared" si="2"/>
        <v>UNION-ENDICOTTGEORGE F JOHNSON ELEMENTARY SCHOOL</v>
      </c>
      <c r="F117" s="369" t="s">
        <v>4758</v>
      </c>
      <c r="G117" s="342" t="str">
        <f>IFERROR(INDEX($D$2:$D$4444,_xlfn.AGGREGATE(15,3,(($C$2:$C$4444=$G$1)/($C$2:$C$4444=$G$1)*ROW($C$2:$C$4444))-ROW($C$1), ROWS($J$7:J121))),"")</f>
        <v/>
      </c>
    </row>
    <row r="118" spans="1:7" x14ac:dyDescent="0.25">
      <c r="A118" t="s">
        <v>4361</v>
      </c>
      <c r="C118" s="340" t="s">
        <v>47</v>
      </c>
      <c r="D118" s="340" t="s">
        <v>285</v>
      </c>
      <c r="E118" s="340" t="str">
        <f t="shared" si="2"/>
        <v>UNION-ENDICOTTLINNAEUS W WEST SCHOOL</v>
      </c>
      <c r="F118" s="369" t="s">
        <v>4759</v>
      </c>
      <c r="G118" s="342" t="str">
        <f>IFERROR(INDEX($D$2:$D$4444,_xlfn.AGGREGATE(15,3,(($C$2:$C$4444=$G$1)/($C$2:$C$4444=$G$1)*ROW($C$2:$C$4444))-ROW($C$1), ROWS($J$7:J122))),"")</f>
        <v/>
      </c>
    </row>
    <row r="119" spans="1:7" x14ac:dyDescent="0.25">
      <c r="A119" t="s">
        <v>163</v>
      </c>
      <c r="C119" s="340" t="s">
        <v>47</v>
      </c>
      <c r="D119" s="340" t="s">
        <v>286</v>
      </c>
      <c r="E119" s="340" t="str">
        <f t="shared" si="2"/>
        <v>UNION-ENDICOTTJENNIE F SNAPP MIDDLE SCHOOL</v>
      </c>
      <c r="F119" s="369" t="s">
        <v>4760</v>
      </c>
      <c r="G119" s="342" t="str">
        <f>IFERROR(INDEX($D$2:$D$4444,_xlfn.AGGREGATE(15,3,(($C$2:$C$4444=$G$1)/($C$2:$C$4444=$G$1)*ROW($C$2:$C$4444))-ROW($C$1), ROWS($J$7:J123))),"")</f>
        <v/>
      </c>
    </row>
    <row r="120" spans="1:7" x14ac:dyDescent="0.25">
      <c r="A120" t="s">
        <v>4135</v>
      </c>
      <c r="C120" s="340" t="s">
        <v>47</v>
      </c>
      <c r="D120" s="340" t="s">
        <v>287</v>
      </c>
      <c r="E120" s="340" t="str">
        <f t="shared" si="2"/>
        <v>UNION-ENDICOTTUNION-ENDICOTT HIGH SCHOOL</v>
      </c>
      <c r="F120" s="369" t="s">
        <v>4761</v>
      </c>
      <c r="G120" s="342" t="str">
        <f>IFERROR(INDEX($D$2:$D$4444,_xlfn.AGGREGATE(15,3,(($C$2:$C$4444=$G$1)/($C$2:$C$4444=$G$1)*ROW($C$2:$C$4444))-ROW($C$1), ROWS($J$7:J124))),"")</f>
        <v/>
      </c>
    </row>
    <row r="121" spans="1:7" x14ac:dyDescent="0.25">
      <c r="A121" t="s">
        <v>136</v>
      </c>
      <c r="C121" s="340" t="s">
        <v>47</v>
      </c>
      <c r="D121" s="340" t="s">
        <v>288</v>
      </c>
      <c r="E121" s="340" t="str">
        <f t="shared" si="2"/>
        <v>UNION-ENDICOTTTHOMAS J WATSON SR ELEMENTARY SCHOOL</v>
      </c>
      <c r="F121" s="369" t="s">
        <v>4762</v>
      </c>
      <c r="G121" s="342" t="str">
        <f>IFERROR(INDEX($D$2:$D$4444,_xlfn.AGGREGATE(15,3,(($C$2:$C$4444=$G$1)/($C$2:$C$4444=$G$1)*ROW($C$2:$C$4444))-ROW($C$1), ROWS($J$7:J125))),"")</f>
        <v/>
      </c>
    </row>
    <row r="122" spans="1:7" x14ac:dyDescent="0.25">
      <c r="A122" t="s">
        <v>4091</v>
      </c>
      <c r="C122" s="340" t="s">
        <v>47</v>
      </c>
      <c r="D122" s="340" t="s">
        <v>289</v>
      </c>
      <c r="E122" s="340" t="str">
        <f t="shared" si="2"/>
        <v>UNION-ENDICOTTANN G MCGUINNESS ELEMENTAR SCHOOL</v>
      </c>
      <c r="F122" s="369" t="s">
        <v>4763</v>
      </c>
      <c r="G122" s="342" t="str">
        <f>IFERROR(INDEX($D$2:$D$4444,_xlfn.AGGREGATE(15,3,(($C$2:$C$4444=$G$1)/($C$2:$C$4444=$G$1)*ROW($C$2:$C$4444))-ROW($C$1), ROWS($J$7:J126))),"")</f>
        <v/>
      </c>
    </row>
    <row r="123" spans="1:7" x14ac:dyDescent="0.25">
      <c r="A123" t="s">
        <v>147</v>
      </c>
      <c r="C123" s="340" t="s">
        <v>48</v>
      </c>
      <c r="D123" s="340" t="s">
        <v>290</v>
      </c>
      <c r="E123" s="340" t="str">
        <f t="shared" si="2"/>
        <v>JOHNSON   CITYJOHNSON CITY ELEMENTARY/INTERMEDIATE SCHOOL</v>
      </c>
      <c r="F123" s="369" t="s">
        <v>4764</v>
      </c>
      <c r="G123" s="342" t="str">
        <f>IFERROR(INDEX($D$2:$D$4444,_xlfn.AGGREGATE(15,3,(($C$2:$C$4444=$G$1)/($C$2:$C$4444=$G$1)*ROW($C$2:$C$4444))-ROW($C$1), ROWS($J$7:J127))),"")</f>
        <v/>
      </c>
    </row>
    <row r="124" spans="1:7" x14ac:dyDescent="0.25">
      <c r="A124" t="s">
        <v>129</v>
      </c>
      <c r="C124" s="340" t="s">
        <v>48</v>
      </c>
      <c r="D124" s="340" t="s">
        <v>291</v>
      </c>
      <c r="E124" s="340" t="str">
        <f t="shared" si="2"/>
        <v>JOHNSON   CITYJOHNSON CITY ELEMENTARY/PRIMARY SCHOOL</v>
      </c>
      <c r="F124" s="369" t="s">
        <v>4765</v>
      </c>
      <c r="G124" s="342" t="str">
        <f>IFERROR(INDEX($D$2:$D$4444,_xlfn.AGGREGATE(15,3,(($C$2:$C$4444=$G$1)/($C$2:$C$4444=$G$1)*ROW($C$2:$C$4444))-ROW($C$1), ROWS($J$7:J128))),"")</f>
        <v/>
      </c>
    </row>
    <row r="125" spans="1:7" x14ac:dyDescent="0.25">
      <c r="A125" t="s">
        <v>4516</v>
      </c>
      <c r="C125" s="340" t="s">
        <v>48</v>
      </c>
      <c r="D125" s="340" t="s">
        <v>292</v>
      </c>
      <c r="E125" s="340" t="str">
        <f t="shared" si="2"/>
        <v>JOHNSON   CITYJOHNSON CITY MIDDLE SCHOOL</v>
      </c>
      <c r="F125" s="369" t="s">
        <v>4766</v>
      </c>
      <c r="G125" s="342" t="str">
        <f>IFERROR(INDEX($D$2:$D$4444,_xlfn.AGGREGATE(15,3,(($C$2:$C$4444=$G$1)/($C$2:$C$4444=$G$1)*ROW($C$2:$C$4444))-ROW($C$1), ROWS($J$7:J129))),"")</f>
        <v/>
      </c>
    </row>
    <row r="126" spans="1:7" x14ac:dyDescent="0.25">
      <c r="A126" t="s">
        <v>4498</v>
      </c>
      <c r="C126" s="340" t="s">
        <v>48</v>
      </c>
      <c r="D126" s="340" t="s">
        <v>293</v>
      </c>
      <c r="E126" s="340" t="str">
        <f t="shared" si="2"/>
        <v>JOHNSON   CITYJOHNSON CITY SENIOR HIGH SCHOOL</v>
      </c>
      <c r="F126" s="369" t="s">
        <v>4767</v>
      </c>
      <c r="G126" s="342" t="str">
        <f>IFERROR(INDEX($D$2:$D$4444,_xlfn.AGGREGATE(15,3,(($C$2:$C$4444=$G$1)/($C$2:$C$4444=$G$1)*ROW($C$2:$C$4444))-ROW($C$1), ROWS($J$7:J130))),"")</f>
        <v/>
      </c>
    </row>
    <row r="127" spans="1:7" x14ac:dyDescent="0.25">
      <c r="A127" t="s">
        <v>4523</v>
      </c>
      <c r="C127" s="340" t="s">
        <v>4114</v>
      </c>
      <c r="D127" s="340" t="s">
        <v>294</v>
      </c>
      <c r="E127" s="340" t="str">
        <f t="shared" si="2"/>
        <v>VESTALAFRICAN ROAD ELEMENTARY SCHOOL</v>
      </c>
      <c r="F127" s="369" t="s">
        <v>4768</v>
      </c>
      <c r="G127" s="342" t="str">
        <f>IFERROR(INDEX($D$2:$D$4444,_xlfn.AGGREGATE(15,3,(($C$2:$C$4444=$G$1)/($C$2:$C$4444=$G$1)*ROW($C$2:$C$4444))-ROW($C$1), ROWS($J$7:J131))),"")</f>
        <v/>
      </c>
    </row>
    <row r="128" spans="1:7" x14ac:dyDescent="0.25">
      <c r="A128" t="s">
        <v>4419</v>
      </c>
      <c r="C128" s="340" t="s">
        <v>4114</v>
      </c>
      <c r="D128" s="340" t="s">
        <v>295</v>
      </c>
      <c r="E128" s="340" t="str">
        <f t="shared" si="2"/>
        <v>VESTALCLAYTON AVENUE ELEMENTARY SCHOOL</v>
      </c>
      <c r="F128" s="369" t="s">
        <v>4769</v>
      </c>
      <c r="G128" s="342" t="str">
        <f>IFERROR(INDEX($D$2:$D$4444,_xlfn.AGGREGATE(15,3,(($C$2:$C$4444=$G$1)/($C$2:$C$4444=$G$1)*ROW($C$2:$C$4444))-ROW($C$1), ROWS($J$7:J132))),"")</f>
        <v/>
      </c>
    </row>
    <row r="129" spans="1:7" x14ac:dyDescent="0.25">
      <c r="A129" t="s">
        <v>60</v>
      </c>
      <c r="C129" s="340" t="s">
        <v>4114</v>
      </c>
      <c r="D129" s="340" t="s">
        <v>296</v>
      </c>
      <c r="E129" s="340" t="str">
        <f t="shared" si="2"/>
        <v>VESTALGLENWOOD ELEMENTARY SCHOOL</v>
      </c>
      <c r="F129" s="369" t="s">
        <v>4770</v>
      </c>
      <c r="G129" s="342" t="str">
        <f>IFERROR(INDEX($D$2:$D$4444,_xlfn.AGGREGATE(15,3,(($C$2:$C$4444=$G$1)/($C$2:$C$4444=$G$1)*ROW($C$2:$C$4444))-ROW($C$1), ROWS($J$7:J133))),"")</f>
        <v/>
      </c>
    </row>
    <row r="130" spans="1:7" x14ac:dyDescent="0.25">
      <c r="A130" t="s">
        <v>4267</v>
      </c>
      <c r="C130" s="340" t="s">
        <v>4114</v>
      </c>
      <c r="D130" s="340" t="s">
        <v>297</v>
      </c>
      <c r="E130" s="340" t="str">
        <f t="shared" si="2"/>
        <v>VESTALTIOGA HILLS ELEMENTARY SCHOOL</v>
      </c>
      <c r="F130" s="369" t="s">
        <v>4771</v>
      </c>
      <c r="G130" s="342" t="str">
        <f>IFERROR(INDEX($D$2:$D$4444,_xlfn.AGGREGATE(15,3,(($C$2:$C$4444=$G$1)/($C$2:$C$4444=$G$1)*ROW($C$2:$C$4444))-ROW($C$1), ROWS($J$7:J134))),"")</f>
        <v/>
      </c>
    </row>
    <row r="131" spans="1:7" x14ac:dyDescent="0.25">
      <c r="A131" t="s">
        <v>4493</v>
      </c>
      <c r="C131" s="340" t="s">
        <v>4114</v>
      </c>
      <c r="D131" s="340" t="s">
        <v>298</v>
      </c>
      <c r="E131" s="340" t="str">
        <f t="shared" ref="E131:E194" si="3">C131&amp;D131</f>
        <v>VESTALVESTAL HILLS ELEMENTARY SCHOOL</v>
      </c>
      <c r="F131" s="369" t="s">
        <v>4772</v>
      </c>
      <c r="G131" s="342" t="str">
        <f>IFERROR(INDEX($D$2:$D$4444,_xlfn.AGGREGATE(15,3,(($C$2:$C$4444=$G$1)/($C$2:$C$4444=$G$1)*ROW($C$2:$C$4444))-ROW($C$1), ROWS($J$7:J135))),"")</f>
        <v/>
      </c>
    </row>
    <row r="132" spans="1:7" x14ac:dyDescent="0.25">
      <c r="A132" t="s">
        <v>4459</v>
      </c>
      <c r="C132" s="340" t="s">
        <v>4114</v>
      </c>
      <c r="D132" s="340" t="s">
        <v>299</v>
      </c>
      <c r="E132" s="340" t="str">
        <f t="shared" si="3"/>
        <v>VESTALVESTAL MIDDLE SCHOOL</v>
      </c>
      <c r="F132" s="369" t="s">
        <v>4773</v>
      </c>
      <c r="G132" s="342" t="str">
        <f>IFERROR(INDEX($D$2:$D$4444,_xlfn.AGGREGATE(15,3,(($C$2:$C$4444=$G$1)/($C$2:$C$4444=$G$1)*ROW($C$2:$C$4444))-ROW($C$1), ROWS($J$7:J136))),"")</f>
        <v/>
      </c>
    </row>
    <row r="133" spans="1:7" x14ac:dyDescent="0.25">
      <c r="A133" t="s">
        <v>4484</v>
      </c>
      <c r="C133" s="340" t="s">
        <v>4114</v>
      </c>
      <c r="D133" s="340" t="s">
        <v>300</v>
      </c>
      <c r="E133" s="340" t="str">
        <f t="shared" si="3"/>
        <v>VESTALVESTAL SENIOR HIGH SCHOOL</v>
      </c>
      <c r="F133" s="369" t="s">
        <v>4774</v>
      </c>
      <c r="G133" s="342" t="str">
        <f>IFERROR(INDEX($D$2:$D$4444,_xlfn.AGGREGATE(15,3,(($C$2:$C$4444=$G$1)/($C$2:$C$4444=$G$1)*ROW($C$2:$C$4444))-ROW($C$1), ROWS($J$7:J137))),"")</f>
        <v/>
      </c>
    </row>
    <row r="134" spans="1:7" x14ac:dyDescent="0.25">
      <c r="A134" t="s">
        <v>4391</v>
      </c>
      <c r="C134" s="340" t="s">
        <v>4115</v>
      </c>
      <c r="D134" s="340" t="s">
        <v>301</v>
      </c>
      <c r="E134" s="340" t="str">
        <f t="shared" si="3"/>
        <v>WINDSORFLOYD BELL ELEMENTARY SCHOOL</v>
      </c>
      <c r="F134" s="369" t="s">
        <v>4775</v>
      </c>
      <c r="G134" s="342" t="str">
        <f>IFERROR(INDEX($D$2:$D$4444,_xlfn.AGGREGATE(15,3,(($C$2:$C$4444=$G$1)/($C$2:$C$4444=$G$1)*ROW($C$2:$C$4444))-ROW($C$1), ROWS($J$7:J138))),"")</f>
        <v/>
      </c>
    </row>
    <row r="135" spans="1:7" x14ac:dyDescent="0.25">
      <c r="A135" t="s">
        <v>4167</v>
      </c>
      <c r="C135" s="340" t="s">
        <v>4115</v>
      </c>
      <c r="D135" s="340" t="s">
        <v>302</v>
      </c>
      <c r="E135" s="340" t="str">
        <f t="shared" si="3"/>
        <v>WINDSORC R WEEKS ELEMENTARY SCHOOL</v>
      </c>
      <c r="F135" s="369" t="s">
        <v>4776</v>
      </c>
      <c r="G135" s="342" t="str">
        <f>IFERROR(INDEX($D$2:$D$4444,_xlfn.AGGREGATE(15,3,(($C$2:$C$4444=$G$1)/($C$2:$C$4444=$G$1)*ROW($C$2:$C$4444))-ROW($C$1), ROWS($J$7:J139))),"")</f>
        <v/>
      </c>
    </row>
    <row r="136" spans="1:7" x14ac:dyDescent="0.25">
      <c r="A136" t="s">
        <v>68</v>
      </c>
      <c r="C136" s="340" t="s">
        <v>4115</v>
      </c>
      <c r="D136" s="340" t="s">
        <v>303</v>
      </c>
      <c r="E136" s="340" t="str">
        <f t="shared" si="3"/>
        <v>WINDSORA F PALMER ELEMENTARY SCHOOL / WINDSOR CENTRAL MIDDLE SCHOOL</v>
      </c>
      <c r="F136" s="369" t="s">
        <v>4777</v>
      </c>
      <c r="G136" s="342" t="str">
        <f>IFERROR(INDEX($D$2:$D$4444,_xlfn.AGGREGATE(15,3,(($C$2:$C$4444=$G$1)/($C$2:$C$4444=$G$1)*ROW($C$2:$C$4444))-ROW($C$1), ROWS($J$7:J140))),"")</f>
        <v/>
      </c>
    </row>
    <row r="137" spans="1:7" x14ac:dyDescent="0.25">
      <c r="A137" t="s">
        <v>4591</v>
      </c>
      <c r="C137" s="340" t="s">
        <v>4115</v>
      </c>
      <c r="D137" s="340" t="s">
        <v>304</v>
      </c>
      <c r="E137" s="340" t="str">
        <f t="shared" si="3"/>
        <v>WINDSORWINDSOR CENTRAL HIGH SCHOOL</v>
      </c>
      <c r="F137" s="369" t="s">
        <v>4778</v>
      </c>
      <c r="G137" s="342" t="str">
        <f>IFERROR(INDEX($D$2:$D$4444,_xlfn.AGGREGATE(15,3,(($C$2:$C$4444=$G$1)/($C$2:$C$4444=$G$1)*ROW($C$2:$C$4444))-ROW($C$1), ROWS($J$7:J141))),"")</f>
        <v/>
      </c>
    </row>
    <row r="138" spans="1:7" x14ac:dyDescent="0.25">
      <c r="A138" t="s">
        <v>4221</v>
      </c>
      <c r="C138" s="340" t="s">
        <v>4116</v>
      </c>
      <c r="D138" s="340" t="s">
        <v>305</v>
      </c>
      <c r="E138" s="340" t="str">
        <f t="shared" si="3"/>
        <v>WEST VALLEYWEST VALLEY CENTRAL SCHOOL</v>
      </c>
      <c r="F138" s="369" t="s">
        <v>4779</v>
      </c>
      <c r="G138" s="342" t="str">
        <f>IFERROR(INDEX($D$2:$D$4444,_xlfn.AGGREGATE(15,3,(($C$2:$C$4444=$G$1)/($C$2:$C$4444=$G$1)*ROW($C$2:$C$4444))-ROW($C$1), ROWS($J$7:J142))),"")</f>
        <v/>
      </c>
    </row>
    <row r="139" spans="1:7" x14ac:dyDescent="0.25">
      <c r="A139" t="s">
        <v>4106</v>
      </c>
      <c r="C139" s="340" t="s">
        <v>49</v>
      </c>
      <c r="D139" s="340" t="s">
        <v>9043</v>
      </c>
      <c r="E139" s="340" t="str">
        <f t="shared" si="3"/>
        <v>ALLEGANY-LIMESALLEGANY-LIMESTONE MIDDLE-HIGH SCHOOL</v>
      </c>
      <c r="F139" s="369" t="s">
        <v>4780</v>
      </c>
      <c r="G139" s="342" t="str">
        <f>IFERROR(INDEX($D$2:$D$4444,_xlfn.AGGREGATE(15,3,(($C$2:$C$4444=$G$1)/($C$2:$C$4444=$G$1)*ROW($C$2:$C$4444))-ROW($C$1), ROWS($J$7:J143))),"")</f>
        <v/>
      </c>
    </row>
    <row r="140" spans="1:7" x14ac:dyDescent="0.25">
      <c r="A140" t="s">
        <v>4277</v>
      </c>
      <c r="C140" s="340" t="s">
        <v>49</v>
      </c>
      <c r="D140" s="340" t="s">
        <v>306</v>
      </c>
      <c r="E140" s="340" t="str">
        <f t="shared" si="3"/>
        <v>ALLEGANY-LIMESALLEGANY-LIMESTONE ELEMENTARY SCHOOL</v>
      </c>
      <c r="F140" s="369" t="s">
        <v>4781</v>
      </c>
      <c r="G140" s="342" t="str">
        <f>IFERROR(INDEX($D$2:$D$4444,_xlfn.AGGREGATE(15,3,(($C$2:$C$4444=$G$1)/($C$2:$C$4444=$G$1)*ROW($C$2:$C$4444))-ROW($C$1), ROWS($J$7:J144))),"")</f>
        <v/>
      </c>
    </row>
    <row r="141" spans="1:7" x14ac:dyDescent="0.25">
      <c r="A141" t="s">
        <v>4276</v>
      </c>
      <c r="C141" s="340" t="s">
        <v>4117</v>
      </c>
      <c r="D141" s="340" t="s">
        <v>307</v>
      </c>
      <c r="E141" s="340" t="str">
        <f t="shared" si="3"/>
        <v>ELLICOTTVILLEELLICOTTVILLE ELEMENTARY SCHOOL</v>
      </c>
      <c r="F141" s="369" t="s">
        <v>4782</v>
      </c>
      <c r="G141" s="342" t="str">
        <f>IFERROR(INDEX($D$2:$D$4444,_xlfn.AGGREGATE(15,3,(($C$2:$C$4444=$G$1)/($C$2:$C$4444=$G$1)*ROW($C$2:$C$4444))-ROW($C$1), ROWS($J$7:J145))),"")</f>
        <v/>
      </c>
    </row>
    <row r="142" spans="1:7" x14ac:dyDescent="0.25">
      <c r="A142" t="s">
        <v>4281</v>
      </c>
      <c r="C142" s="340" t="s">
        <v>4117</v>
      </c>
      <c r="D142" s="340" t="s">
        <v>308</v>
      </c>
      <c r="E142" s="340" t="str">
        <f t="shared" si="3"/>
        <v>ELLICOTTVILLEELLICOTTVILLE MIDDLE SCHOOL HIGH SCHOOL</v>
      </c>
      <c r="F142" s="369" t="s">
        <v>4783</v>
      </c>
      <c r="G142" s="342" t="str">
        <f>IFERROR(INDEX($D$2:$D$4444,_xlfn.AGGREGATE(15,3,(($C$2:$C$4444=$G$1)/($C$2:$C$4444=$G$1)*ROW($C$2:$C$4444))-ROW($C$1), ROWS($J$7:J146))),"")</f>
        <v/>
      </c>
    </row>
    <row r="143" spans="1:7" x14ac:dyDescent="0.25">
      <c r="A143" t="s">
        <v>4495</v>
      </c>
      <c r="C143" s="340" t="s">
        <v>4118</v>
      </c>
      <c r="D143" s="340" t="s">
        <v>309</v>
      </c>
      <c r="E143" s="340" t="str">
        <f t="shared" si="3"/>
        <v>FRANKLINVILLEFRANKLINVILLE JUNIOR-SENIOR HIGH SCHOOL</v>
      </c>
      <c r="F143" s="369" t="s">
        <v>4784</v>
      </c>
      <c r="G143" s="342" t="str">
        <f>IFERROR(INDEX($D$2:$D$4444,_xlfn.AGGREGATE(15,3,(($C$2:$C$4444=$G$1)/($C$2:$C$4444=$G$1)*ROW($C$2:$C$4444))-ROW($C$1), ROWS($J$7:J147))),"")</f>
        <v/>
      </c>
    </row>
    <row r="144" spans="1:7" x14ac:dyDescent="0.25">
      <c r="A144" t="s">
        <v>4173</v>
      </c>
      <c r="C144" s="340" t="s">
        <v>4118</v>
      </c>
      <c r="D144" s="340" t="s">
        <v>310</v>
      </c>
      <c r="E144" s="340" t="str">
        <f t="shared" si="3"/>
        <v>FRANKLINVILLEFRANKLINVILLE ELEMENTARY SCHOOL</v>
      </c>
      <c r="F144" s="369" t="s">
        <v>4785</v>
      </c>
      <c r="G144" s="342" t="str">
        <f>IFERROR(INDEX($D$2:$D$4444,_xlfn.AGGREGATE(15,3,(($C$2:$C$4444=$G$1)/($C$2:$C$4444=$G$1)*ROW($C$2:$C$4444))-ROW($C$1), ROWS($J$7:J148))),"")</f>
        <v/>
      </c>
    </row>
    <row r="145" spans="1:7" x14ac:dyDescent="0.25">
      <c r="A145" t="s">
        <v>4203</v>
      </c>
      <c r="C145" s="340" t="s">
        <v>4119</v>
      </c>
      <c r="D145" s="340" t="s">
        <v>311</v>
      </c>
      <c r="E145" s="340" t="str">
        <f t="shared" si="3"/>
        <v>HINSDALEHINSDALE CENTRAL SCHOOL</v>
      </c>
      <c r="F145" s="369" t="s">
        <v>4786</v>
      </c>
      <c r="G145" s="342" t="str">
        <f>IFERROR(INDEX($D$2:$D$4444,_xlfn.AGGREGATE(15,3,(($C$2:$C$4444=$G$1)/($C$2:$C$4444=$G$1)*ROW($C$2:$C$4444))-ROW($C$1), ROWS($J$7:J149))),"")</f>
        <v/>
      </c>
    </row>
    <row r="146" spans="1:7" x14ac:dyDescent="0.25">
      <c r="A146" t="s">
        <v>4112</v>
      </c>
      <c r="C146" s="340" t="s">
        <v>50</v>
      </c>
      <c r="D146" s="340" t="s">
        <v>312</v>
      </c>
      <c r="E146" s="340" t="str">
        <f t="shared" si="3"/>
        <v>CATTARAUGUS-LICATTARAUGUS-LITTLE VALLEY ELEMENTARY SCHOOL</v>
      </c>
      <c r="F146" s="369" t="s">
        <v>4787</v>
      </c>
      <c r="G146" s="342" t="str">
        <f>IFERROR(INDEX($D$2:$D$4444,_xlfn.AGGREGATE(15,3,(($C$2:$C$4444=$G$1)/($C$2:$C$4444=$G$1)*ROW($C$2:$C$4444))-ROW($C$1), ROWS($J$7:J150))),"")</f>
        <v/>
      </c>
    </row>
    <row r="147" spans="1:7" x14ac:dyDescent="0.25">
      <c r="A147" t="s">
        <v>4597</v>
      </c>
      <c r="C147" s="340" t="s">
        <v>50</v>
      </c>
      <c r="D147" s="340" t="s">
        <v>313</v>
      </c>
      <c r="E147" s="340" t="str">
        <f t="shared" si="3"/>
        <v>CATTARAUGUS-LICATTARAUGUS-LITTLE VALLEY HIGH SCHOOL</v>
      </c>
      <c r="F147" s="369" t="s">
        <v>4788</v>
      </c>
      <c r="G147" s="342" t="str">
        <f>IFERROR(INDEX($D$2:$D$4444,_xlfn.AGGREGATE(15,3,(($C$2:$C$4444=$G$1)/($C$2:$C$4444=$G$1)*ROW($C$2:$C$4444))-ROW($C$1), ROWS($J$7:J151))),"")</f>
        <v/>
      </c>
    </row>
    <row r="148" spans="1:7" x14ac:dyDescent="0.25">
      <c r="A148" t="s">
        <v>4256</v>
      </c>
      <c r="C148" s="340" t="s">
        <v>50</v>
      </c>
      <c r="D148" s="340" t="s">
        <v>314</v>
      </c>
      <c r="E148" s="340" t="str">
        <f t="shared" si="3"/>
        <v>CATTARAUGUS-LICATTARAUGUS-LITTLE VALLEY MIDDLE SCHOOL</v>
      </c>
      <c r="F148" s="369" t="s">
        <v>4789</v>
      </c>
      <c r="G148" s="342" t="str">
        <f>IFERROR(INDEX($D$2:$D$4444,_xlfn.AGGREGATE(15,3,(($C$2:$C$4444=$G$1)/($C$2:$C$4444=$G$1)*ROW($C$2:$C$4444))-ROW($C$1), ROWS($J$7:J152))),"")</f>
        <v/>
      </c>
    </row>
    <row r="149" spans="1:7" x14ac:dyDescent="0.25">
      <c r="A149" t="s">
        <v>4183</v>
      </c>
      <c r="C149" s="340" t="s">
        <v>4120</v>
      </c>
      <c r="D149" s="340" t="s">
        <v>315</v>
      </c>
      <c r="E149" s="340" t="str">
        <f t="shared" si="3"/>
        <v>OLEANWASHINGTON WEST ELEMENTARY SCHOOL</v>
      </c>
      <c r="F149" s="369" t="s">
        <v>4790</v>
      </c>
      <c r="G149" s="342" t="str">
        <f>IFERROR(INDEX($D$2:$D$4444,_xlfn.AGGREGATE(15,3,(($C$2:$C$4444=$G$1)/($C$2:$C$4444=$G$1)*ROW($C$2:$C$4444))-ROW($C$1), ROWS($J$7:J153))),"")</f>
        <v/>
      </c>
    </row>
    <row r="150" spans="1:7" x14ac:dyDescent="0.25">
      <c r="A150" t="s">
        <v>4172</v>
      </c>
      <c r="C150" s="340" t="s">
        <v>4120</v>
      </c>
      <c r="D150" s="340" t="s">
        <v>316</v>
      </c>
      <c r="E150" s="340" t="str">
        <f t="shared" si="3"/>
        <v>OLEANEAST VIEW ELEMENTARY SCHOOL</v>
      </c>
      <c r="F150" s="369" t="s">
        <v>4791</v>
      </c>
      <c r="G150" s="342" t="str">
        <f>IFERROR(INDEX($D$2:$D$4444,_xlfn.AGGREGATE(15,3,(($C$2:$C$4444=$G$1)/($C$2:$C$4444=$G$1)*ROW($C$2:$C$4444))-ROW($C$1), ROWS($J$7:J154))),"")</f>
        <v/>
      </c>
    </row>
    <row r="151" spans="1:7" x14ac:dyDescent="0.25">
      <c r="A151" t="s">
        <v>4550</v>
      </c>
      <c r="C151" s="340" t="s">
        <v>4120</v>
      </c>
      <c r="D151" s="340" t="s">
        <v>317</v>
      </c>
      <c r="E151" s="340" t="str">
        <f t="shared" si="3"/>
        <v>OLEANOLEAN SENIOR HIGH SCHOOL</v>
      </c>
      <c r="F151" s="369" t="s">
        <v>4792</v>
      </c>
      <c r="G151" s="342" t="str">
        <f>IFERROR(INDEX($D$2:$D$4444,_xlfn.AGGREGATE(15,3,(($C$2:$C$4444=$G$1)/($C$2:$C$4444=$G$1)*ROW($C$2:$C$4444))-ROW($C$1), ROWS($J$7:J155))),"")</f>
        <v/>
      </c>
    </row>
    <row r="152" spans="1:7" x14ac:dyDescent="0.25">
      <c r="A152" t="s">
        <v>4467</v>
      </c>
      <c r="C152" s="340" t="s">
        <v>4120</v>
      </c>
      <c r="D152" s="340" t="s">
        <v>318</v>
      </c>
      <c r="E152" s="340" t="str">
        <f t="shared" si="3"/>
        <v>OLEANOLEAN INTERMEDIATE-MIDDLE SCHOOL</v>
      </c>
      <c r="F152" s="369" t="s">
        <v>4793</v>
      </c>
      <c r="G152" s="342" t="str">
        <f>IFERROR(INDEX($D$2:$D$4444,_xlfn.AGGREGATE(15,3,(($C$2:$C$4444=$G$1)/($C$2:$C$4444=$G$1)*ROW($C$2:$C$4444))-ROW($C$1), ROWS($J$7:J156))),"")</f>
        <v/>
      </c>
    </row>
    <row r="153" spans="1:7" x14ac:dyDescent="0.25">
      <c r="A153" t="s">
        <v>4629</v>
      </c>
      <c r="C153" s="340" t="s">
        <v>4121</v>
      </c>
      <c r="D153" s="340" t="s">
        <v>319</v>
      </c>
      <c r="E153" s="340" t="str">
        <f t="shared" si="3"/>
        <v>GOWANDAGOWANDA ELEMENTARY SCHOOL</v>
      </c>
      <c r="F153" s="369" t="s">
        <v>4794</v>
      </c>
      <c r="G153" s="342" t="str">
        <f>IFERROR(INDEX($D$2:$D$4444,_xlfn.AGGREGATE(15,3,(($C$2:$C$4444=$G$1)/($C$2:$C$4444=$G$1)*ROW($C$2:$C$4444))-ROW($C$1), ROWS($J$7:J157))),"")</f>
        <v/>
      </c>
    </row>
    <row r="154" spans="1:7" x14ac:dyDescent="0.25">
      <c r="A154" t="s">
        <v>4136</v>
      </c>
      <c r="C154" s="340" t="s">
        <v>4121</v>
      </c>
      <c r="D154" s="340" t="s">
        <v>320</v>
      </c>
      <c r="E154" s="340" t="str">
        <f t="shared" si="3"/>
        <v>GOWANDAGOWANDA MIDDLE SCHOOL</v>
      </c>
      <c r="F154" s="369" t="s">
        <v>4795</v>
      </c>
      <c r="G154" s="342" t="str">
        <f>IFERROR(INDEX($D$2:$D$4444,_xlfn.AGGREGATE(15,3,(($C$2:$C$4444=$G$1)/($C$2:$C$4444=$G$1)*ROW($C$2:$C$4444))-ROW($C$1), ROWS($J$7:J158))),"")</f>
        <v/>
      </c>
    </row>
    <row r="155" spans="1:7" x14ac:dyDescent="0.25">
      <c r="A155" t="s">
        <v>108</v>
      </c>
      <c r="C155" s="340" t="s">
        <v>4121</v>
      </c>
      <c r="D155" s="340" t="s">
        <v>321</v>
      </c>
      <c r="E155" s="340" t="str">
        <f t="shared" si="3"/>
        <v>GOWANDAGOWANDA HIGH SCHOOL</v>
      </c>
      <c r="F155" s="369" t="s">
        <v>4796</v>
      </c>
      <c r="G155" s="342" t="str">
        <f>IFERROR(INDEX($D$2:$D$4444,_xlfn.AGGREGATE(15,3,(($C$2:$C$4444=$G$1)/($C$2:$C$4444=$G$1)*ROW($C$2:$C$4444))-ROW($C$1), ROWS($J$7:J159))),"")</f>
        <v/>
      </c>
    </row>
    <row r="156" spans="1:7" x14ac:dyDescent="0.25">
      <c r="A156" t="s">
        <v>82</v>
      </c>
      <c r="C156" s="340" t="s">
        <v>4122</v>
      </c>
      <c r="D156" s="340" t="s">
        <v>322</v>
      </c>
      <c r="E156" s="340" t="str">
        <f t="shared" si="3"/>
        <v>PORTVILLEPORTVILLE ELEMENTARY SCHOOL</v>
      </c>
      <c r="F156" s="369" t="s">
        <v>4797</v>
      </c>
      <c r="G156" s="342" t="str">
        <f>IFERROR(INDEX($D$2:$D$4444,_xlfn.AGGREGATE(15,3,(($C$2:$C$4444=$G$1)/($C$2:$C$4444=$G$1)*ROW($C$2:$C$4444))-ROW($C$1), ROWS($J$7:J160))),"")</f>
        <v/>
      </c>
    </row>
    <row r="157" spans="1:7" x14ac:dyDescent="0.25">
      <c r="A157" t="s">
        <v>4199</v>
      </c>
      <c r="C157" s="340" t="s">
        <v>4122</v>
      </c>
      <c r="D157" s="340" t="s">
        <v>323</v>
      </c>
      <c r="E157" s="340" t="str">
        <f t="shared" si="3"/>
        <v>PORTVILLEPORTVILLE JUNIOR-SENIOR HIGH SCHOOL</v>
      </c>
      <c r="F157" s="369" t="s">
        <v>4798</v>
      </c>
      <c r="G157" s="342" t="str">
        <f>IFERROR(INDEX($D$2:$D$4444,_xlfn.AGGREGATE(15,3,(($C$2:$C$4444=$G$1)/($C$2:$C$4444=$G$1)*ROW($C$2:$C$4444))-ROW($C$1), ROWS($J$7:J161))),"")</f>
        <v/>
      </c>
    </row>
    <row r="158" spans="1:7" x14ac:dyDescent="0.25">
      <c r="A158" t="s">
        <v>111</v>
      </c>
      <c r="C158" s="340" t="s">
        <v>4123</v>
      </c>
      <c r="D158" s="340" t="s">
        <v>324</v>
      </c>
      <c r="E158" s="340" t="str">
        <f t="shared" si="3"/>
        <v>RANDOLPHRANDOLPH SENIOR HIGH SCHOOL</v>
      </c>
      <c r="F158" s="369" t="s">
        <v>4799</v>
      </c>
      <c r="G158" s="342" t="str">
        <f>IFERROR(INDEX($D$2:$D$4444,_xlfn.AGGREGATE(15,3,(($C$2:$C$4444=$G$1)/($C$2:$C$4444=$G$1)*ROW($C$2:$C$4444))-ROW($C$1), ROWS($J$7:J162))),"")</f>
        <v/>
      </c>
    </row>
    <row r="159" spans="1:7" x14ac:dyDescent="0.25">
      <c r="A159" t="s">
        <v>128</v>
      </c>
      <c r="C159" s="340" t="s">
        <v>4123</v>
      </c>
      <c r="D159" s="340" t="s">
        <v>325</v>
      </c>
      <c r="E159" s="340" t="str">
        <f t="shared" si="3"/>
        <v>RANDOLPHG N CHAPMAN ELEMENTARY SCHOOL</v>
      </c>
      <c r="F159" s="369" t="s">
        <v>4800</v>
      </c>
      <c r="G159" s="342" t="str">
        <f>IFERROR(INDEX($D$2:$D$4444,_xlfn.AGGREGATE(15,3,(($C$2:$C$4444=$G$1)/($C$2:$C$4444=$G$1)*ROW($C$2:$C$4444))-ROW($C$1), ROWS($J$7:J163))),"")</f>
        <v/>
      </c>
    </row>
    <row r="160" spans="1:7" x14ac:dyDescent="0.25">
      <c r="A160" t="s">
        <v>4507</v>
      </c>
      <c r="C160" s="340" t="s">
        <v>9526</v>
      </c>
      <c r="D160" s="340" t="s">
        <v>326</v>
      </c>
      <c r="E160" s="340" t="str">
        <f t="shared" si="3"/>
        <v>Randolph Children's Home UFSDRANDOLPH ACADEMY</v>
      </c>
      <c r="F160" s="369" t="s">
        <v>4801</v>
      </c>
      <c r="G160" s="342" t="str">
        <f>IFERROR(INDEX($D$2:$D$4444,_xlfn.AGGREGATE(15,3,(($C$2:$C$4444=$G$1)/($C$2:$C$4444=$G$1)*ROW($C$2:$C$4444))-ROW($C$1), ROWS($J$7:J164))),"")</f>
        <v/>
      </c>
    </row>
    <row r="161" spans="1:7" x14ac:dyDescent="0.25">
      <c r="A161" t="s">
        <v>4520</v>
      </c>
      <c r="C161" s="340" t="s">
        <v>9526</v>
      </c>
      <c r="D161" s="340" t="s">
        <v>327</v>
      </c>
      <c r="E161" s="340" t="str">
        <f t="shared" si="3"/>
        <v>Randolph Children's Home UFSDRANDOLPH ACADEMYHAMBURG CAMPUS</v>
      </c>
      <c r="F161" s="369" t="s">
        <v>4802</v>
      </c>
      <c r="G161" s="342" t="str">
        <f>IFERROR(INDEX($D$2:$D$4444,_xlfn.AGGREGATE(15,3,(($C$2:$C$4444=$G$1)/($C$2:$C$4444=$G$1)*ROW($C$2:$C$4444))-ROW($C$1), ROWS($J$7:J165))),"")</f>
        <v/>
      </c>
    </row>
    <row r="162" spans="1:7" x14ac:dyDescent="0.25">
      <c r="A162" t="s">
        <v>4305</v>
      </c>
      <c r="C162" s="340" t="s">
        <v>4124</v>
      </c>
      <c r="D162" s="340" t="s">
        <v>9046</v>
      </c>
      <c r="E162" s="340" t="str">
        <f t="shared" si="3"/>
        <v>SALAMANCASALAMANCA HIGH SCHOOL</v>
      </c>
      <c r="F162" s="369" t="s">
        <v>4803</v>
      </c>
      <c r="G162" s="342" t="str">
        <f>IFERROR(INDEX($D$2:$D$4444,_xlfn.AGGREGATE(15,3,(($C$2:$C$4444=$G$1)/($C$2:$C$4444=$G$1)*ROW($C$2:$C$4444))-ROW($C$1), ROWS($J$7:J166))),"")</f>
        <v/>
      </c>
    </row>
    <row r="163" spans="1:7" x14ac:dyDescent="0.25">
      <c r="A163" t="s">
        <v>4505</v>
      </c>
      <c r="C163" s="340" t="s">
        <v>4124</v>
      </c>
      <c r="D163" s="340" t="s">
        <v>328</v>
      </c>
      <c r="E163" s="340" t="str">
        <f t="shared" si="3"/>
        <v>SALAMANCAPROSPECT ELEMENTARY SCHOOL</v>
      </c>
      <c r="F163" s="369" t="s">
        <v>4804</v>
      </c>
      <c r="G163" s="342" t="str">
        <f>IFERROR(INDEX($D$2:$D$4444,_xlfn.AGGREGATE(15,3,(($C$2:$C$4444=$G$1)/($C$2:$C$4444=$G$1)*ROW($C$2:$C$4444))-ROW($C$1), ROWS($J$7:J167))),"")</f>
        <v/>
      </c>
    </row>
    <row r="164" spans="1:7" x14ac:dyDescent="0.25">
      <c r="A164" t="s">
        <v>4536</v>
      </c>
      <c r="C164" s="340" t="s">
        <v>4124</v>
      </c>
      <c r="D164" s="340" t="s">
        <v>9047</v>
      </c>
      <c r="E164" s="340" t="str">
        <f t="shared" si="3"/>
        <v>SALAMANCASENECA INTERMEDIATE SCHOOL</v>
      </c>
      <c r="F164" s="369" t="s">
        <v>4805</v>
      </c>
      <c r="G164" s="342" t="str">
        <f>IFERROR(INDEX($D$2:$D$4444,_xlfn.AGGREGATE(15,3,(($C$2:$C$4444=$G$1)/($C$2:$C$4444=$G$1)*ROW($C$2:$C$4444))-ROW($C$1), ROWS($J$7:J168))),"")</f>
        <v/>
      </c>
    </row>
    <row r="165" spans="1:7" x14ac:dyDescent="0.25">
      <c r="A165" t="s">
        <v>4442</v>
      </c>
      <c r="C165" s="340" t="s">
        <v>4124</v>
      </c>
      <c r="D165" s="340" t="s">
        <v>9044</v>
      </c>
      <c r="E165" s="340" t="str">
        <f t="shared" si="3"/>
        <v>SALAMANCAWARRIOR ACADEMY</v>
      </c>
      <c r="F165" s="369" t="s">
        <v>9045</v>
      </c>
      <c r="G165" s="342" t="str">
        <f>IFERROR(INDEX($D$2:$D$4444,_xlfn.AGGREGATE(15,3,(($C$2:$C$4444=$G$1)/($C$2:$C$4444=$G$1)*ROW($C$2:$C$4444))-ROW($C$1), ROWS($J$7:J169))),"")</f>
        <v/>
      </c>
    </row>
    <row r="166" spans="1:7" x14ac:dyDescent="0.25">
      <c r="A166" t="s">
        <v>84</v>
      </c>
      <c r="C166" s="340" t="s">
        <v>51</v>
      </c>
      <c r="D166" s="340" t="s">
        <v>329</v>
      </c>
      <c r="E166" s="340" t="str">
        <f t="shared" si="3"/>
        <v>YORKSHRE-PIONEDELEVAN ELEMENTARY SCHOOL</v>
      </c>
      <c r="F166" s="369" t="s">
        <v>4806</v>
      </c>
      <c r="G166" s="342" t="str">
        <f>IFERROR(INDEX($D$2:$D$4444,_xlfn.AGGREGATE(15,3,(($C$2:$C$4444=$G$1)/($C$2:$C$4444=$G$1)*ROW($C$2:$C$4444))-ROW($C$1), ROWS($J$7:J170))),"")</f>
        <v/>
      </c>
    </row>
    <row r="167" spans="1:7" x14ac:dyDescent="0.25">
      <c r="A167" t="s">
        <v>4319</v>
      </c>
      <c r="C167" s="340" t="s">
        <v>51</v>
      </c>
      <c r="D167" s="340" t="s">
        <v>330</v>
      </c>
      <c r="E167" s="340" t="str">
        <f t="shared" si="3"/>
        <v>YORKSHRE-PIONEPIONEER MIDDLE SCHOOL</v>
      </c>
      <c r="F167" s="369" t="s">
        <v>4807</v>
      </c>
      <c r="G167" s="342" t="str">
        <f>IFERROR(INDEX($D$2:$D$4444,_xlfn.AGGREGATE(15,3,(($C$2:$C$4444=$G$1)/($C$2:$C$4444=$G$1)*ROW($C$2:$C$4444))-ROW($C$1), ROWS($J$7:J171))),"")</f>
        <v/>
      </c>
    </row>
    <row r="168" spans="1:7" x14ac:dyDescent="0.25">
      <c r="A168" t="s">
        <v>99</v>
      </c>
      <c r="C168" s="340" t="s">
        <v>51</v>
      </c>
      <c r="D168" s="340" t="s">
        <v>331</v>
      </c>
      <c r="E168" s="340" t="str">
        <f t="shared" si="3"/>
        <v>YORKSHRE-PIONEARCADE ELEMENTARY SCHOOL</v>
      </c>
      <c r="F168" s="369" t="s">
        <v>4808</v>
      </c>
      <c r="G168" s="342" t="str">
        <f>IFERROR(INDEX($D$2:$D$4444,_xlfn.AGGREGATE(15,3,(($C$2:$C$4444=$G$1)/($C$2:$C$4444=$G$1)*ROW($C$2:$C$4444))-ROW($C$1), ROWS($J$7:J172))),"")</f>
        <v/>
      </c>
    </row>
    <row r="169" spans="1:7" x14ac:dyDescent="0.25">
      <c r="A169" t="s">
        <v>4592</v>
      </c>
      <c r="C169" s="340" t="s">
        <v>51</v>
      </c>
      <c r="D169" s="340" t="s">
        <v>332</v>
      </c>
      <c r="E169" s="340" t="str">
        <f t="shared" si="3"/>
        <v>YORKSHRE-PIONEPIONEER SENIOR HIGH SCHOOL</v>
      </c>
      <c r="F169" s="369" t="s">
        <v>4809</v>
      </c>
      <c r="G169" s="342" t="str">
        <f>IFERROR(INDEX($D$2:$D$4444,_xlfn.AGGREGATE(15,3,(($C$2:$C$4444=$G$1)/($C$2:$C$4444=$G$1)*ROW($C$2:$C$4444))-ROW($C$1), ROWS($J$7:J173))),"")</f>
        <v/>
      </c>
    </row>
    <row r="170" spans="1:7" x14ac:dyDescent="0.25">
      <c r="A170" t="s">
        <v>153</v>
      </c>
      <c r="C170" s="340" t="s">
        <v>4125</v>
      </c>
      <c r="D170" s="340" t="s">
        <v>333</v>
      </c>
      <c r="E170" s="340" t="str">
        <f t="shared" si="3"/>
        <v>AUBURNCASEY PARK ELEMENTARY SCHOOL</v>
      </c>
      <c r="F170" s="369" t="s">
        <v>4810</v>
      </c>
      <c r="G170" s="342" t="str">
        <f>IFERROR(INDEX($D$2:$D$4444,_xlfn.AGGREGATE(15,3,(($C$2:$C$4444=$G$1)/($C$2:$C$4444=$G$1)*ROW($C$2:$C$4444))-ROW($C$1), ROWS($J$7:J174))),"")</f>
        <v/>
      </c>
    </row>
    <row r="171" spans="1:7" x14ac:dyDescent="0.25">
      <c r="A171" t="s">
        <v>4206</v>
      </c>
      <c r="C171" s="340" t="s">
        <v>4125</v>
      </c>
      <c r="D171" s="340" t="s">
        <v>334</v>
      </c>
      <c r="E171" s="340" t="str">
        <f t="shared" si="3"/>
        <v>AUBURNGENESEE STREET ELEMENTARY SCHOOL</v>
      </c>
      <c r="F171" s="369" t="s">
        <v>4811</v>
      </c>
      <c r="G171" s="342" t="str">
        <f>IFERROR(INDEX($D$2:$D$4444,_xlfn.AGGREGATE(15,3,(($C$2:$C$4444=$G$1)/($C$2:$C$4444=$G$1)*ROW($C$2:$C$4444))-ROW($C$1), ROWS($J$7:J175))),"")</f>
        <v/>
      </c>
    </row>
    <row r="172" spans="1:7" x14ac:dyDescent="0.25">
      <c r="A172" t="s">
        <v>4599</v>
      </c>
      <c r="C172" s="340" t="s">
        <v>4125</v>
      </c>
      <c r="D172" s="340" t="s">
        <v>335</v>
      </c>
      <c r="E172" s="340" t="str">
        <f t="shared" si="3"/>
        <v>AUBURNHERMAN AVENUE ELEMENTARY SCHOOL</v>
      </c>
      <c r="F172" s="369" t="s">
        <v>4812</v>
      </c>
      <c r="G172" s="342" t="str">
        <f>IFERROR(INDEX($D$2:$D$4444,_xlfn.AGGREGATE(15,3,(($C$2:$C$4444=$G$1)/($C$2:$C$4444=$G$1)*ROW($C$2:$C$4444))-ROW($C$1), ROWS($J$7:J176))),"")</f>
        <v/>
      </c>
    </row>
    <row r="173" spans="1:7" x14ac:dyDescent="0.25">
      <c r="A173" t="s">
        <v>4460</v>
      </c>
      <c r="C173" s="340" t="s">
        <v>4125</v>
      </c>
      <c r="D173" s="340" t="s">
        <v>336</v>
      </c>
      <c r="E173" s="340" t="str">
        <f t="shared" si="3"/>
        <v>AUBURNOWASCO ELEMENTARY SCHOOL</v>
      </c>
      <c r="F173" s="369" t="s">
        <v>4813</v>
      </c>
      <c r="G173" s="342" t="str">
        <f>IFERROR(INDEX($D$2:$D$4444,_xlfn.AGGREGATE(15,3,(($C$2:$C$4444=$G$1)/($C$2:$C$4444=$G$1)*ROW($C$2:$C$4444))-ROW($C$1), ROWS($J$7:J177))),"")</f>
        <v/>
      </c>
    </row>
    <row r="174" spans="1:7" x14ac:dyDescent="0.25">
      <c r="A174" t="s">
        <v>4413</v>
      </c>
      <c r="C174" s="340" t="s">
        <v>4125</v>
      </c>
      <c r="D174" s="340" t="s">
        <v>337</v>
      </c>
      <c r="E174" s="340" t="str">
        <f t="shared" si="3"/>
        <v>AUBURNWILLIAM H SEWARD ELEMENTARY SCHOOL</v>
      </c>
      <c r="F174" s="369" t="s">
        <v>4814</v>
      </c>
      <c r="G174" s="342" t="str">
        <f>IFERROR(INDEX($D$2:$D$4444,_xlfn.AGGREGATE(15,3,(($C$2:$C$4444=$G$1)/($C$2:$C$4444=$G$1)*ROW($C$2:$C$4444))-ROW($C$1), ROWS($J$7:J178))),"")</f>
        <v/>
      </c>
    </row>
    <row r="175" spans="1:7" x14ac:dyDescent="0.25">
      <c r="A175" t="s">
        <v>4456</v>
      </c>
      <c r="C175" s="340" t="s">
        <v>4125</v>
      </c>
      <c r="D175" s="340" t="s">
        <v>338</v>
      </c>
      <c r="E175" s="340" t="str">
        <f t="shared" si="3"/>
        <v>AUBURNAUBURN JUNIOR HIGH SCHOOL</v>
      </c>
      <c r="F175" s="369" t="s">
        <v>4815</v>
      </c>
      <c r="G175" s="342" t="str">
        <f>IFERROR(INDEX($D$2:$D$4444,_xlfn.AGGREGATE(15,3,(($C$2:$C$4444=$G$1)/($C$2:$C$4444=$G$1)*ROW($C$2:$C$4444))-ROW($C$1), ROWS($J$7:J179))),"")</f>
        <v/>
      </c>
    </row>
    <row r="176" spans="1:7" x14ac:dyDescent="0.25">
      <c r="A176" t="s">
        <v>4243</v>
      </c>
      <c r="C176" s="340" t="s">
        <v>4125</v>
      </c>
      <c r="D176" s="340" t="s">
        <v>339</v>
      </c>
      <c r="E176" s="340" t="str">
        <f t="shared" si="3"/>
        <v>AUBURNAUBURN HIGH SCHOOL</v>
      </c>
      <c r="F176" s="369" t="s">
        <v>4816</v>
      </c>
      <c r="G176" s="342" t="str">
        <f>IFERROR(INDEX($D$2:$D$4444,_xlfn.AGGREGATE(15,3,(($C$2:$C$4444=$G$1)/($C$2:$C$4444=$G$1)*ROW($C$2:$C$4444))-ROW($C$1), ROWS($J$7:J180))),"")</f>
        <v/>
      </c>
    </row>
    <row r="177" spans="1:7" x14ac:dyDescent="0.25">
      <c r="A177" t="s">
        <v>4540</v>
      </c>
      <c r="C177" s="340" t="s">
        <v>4126</v>
      </c>
      <c r="D177" s="340" t="s">
        <v>340</v>
      </c>
      <c r="E177" s="340" t="str">
        <f t="shared" si="3"/>
        <v>WEEDSPORTWEEDSPORT JUNIOR-SENIOR HIGH SCHOOL</v>
      </c>
      <c r="F177" s="369" t="s">
        <v>4817</v>
      </c>
      <c r="G177" s="342" t="str">
        <f>IFERROR(INDEX($D$2:$D$4444,_xlfn.AGGREGATE(15,3,(($C$2:$C$4444=$G$1)/($C$2:$C$4444=$G$1)*ROW($C$2:$C$4444))-ROW($C$1), ROWS($J$7:J181))),"")</f>
        <v/>
      </c>
    </row>
    <row r="178" spans="1:7" x14ac:dyDescent="0.25">
      <c r="A178" t="s">
        <v>4563</v>
      </c>
      <c r="C178" s="340" t="s">
        <v>4126</v>
      </c>
      <c r="D178" s="340" t="s">
        <v>341</v>
      </c>
      <c r="E178" s="340" t="str">
        <f t="shared" si="3"/>
        <v>WEEDSPORTWEEDSPORT ELEMENTARY SCHOOL</v>
      </c>
      <c r="F178" s="369" t="s">
        <v>4818</v>
      </c>
      <c r="G178" s="342" t="str">
        <f>IFERROR(INDEX($D$2:$D$4444,_xlfn.AGGREGATE(15,3,(($C$2:$C$4444=$G$1)/($C$2:$C$4444=$G$1)*ROW($C$2:$C$4444))-ROW($C$1), ROWS($J$7:J182))),"")</f>
        <v/>
      </c>
    </row>
    <row r="179" spans="1:7" x14ac:dyDescent="0.25">
      <c r="A179" t="s">
        <v>4117</v>
      </c>
      <c r="C179" s="340" t="s">
        <v>4127</v>
      </c>
      <c r="D179" s="340" t="s">
        <v>342</v>
      </c>
      <c r="E179" s="340" t="str">
        <f t="shared" si="3"/>
        <v>CATO MERIDIANCATO-MERIDIAN ELEMENTARY SCHOOL</v>
      </c>
      <c r="F179" s="369" t="s">
        <v>4819</v>
      </c>
      <c r="G179" s="342" t="str">
        <f>IFERROR(INDEX($D$2:$D$4444,_xlfn.AGGREGATE(15,3,(($C$2:$C$4444=$G$1)/($C$2:$C$4444=$G$1)*ROW($C$2:$C$4444))-ROW($C$1), ROWS($J$7:J183))),"")</f>
        <v/>
      </c>
    </row>
    <row r="180" spans="1:7" x14ac:dyDescent="0.25">
      <c r="A180" t="s">
        <v>4148</v>
      </c>
      <c r="C180" s="340" t="s">
        <v>4127</v>
      </c>
      <c r="D180" s="340" t="s">
        <v>343</v>
      </c>
      <c r="E180" s="340" t="str">
        <f t="shared" si="3"/>
        <v>CATO MERIDIANCATO-MERIDIAN MIDDLE SCHOOL</v>
      </c>
      <c r="F180" s="369" t="s">
        <v>4820</v>
      </c>
      <c r="G180" s="342" t="str">
        <f>IFERROR(INDEX($D$2:$D$4444,_xlfn.AGGREGATE(15,3,(($C$2:$C$4444=$G$1)/($C$2:$C$4444=$G$1)*ROW($C$2:$C$4444))-ROW($C$1), ROWS($J$7:J184))),"")</f>
        <v/>
      </c>
    </row>
    <row r="181" spans="1:7" x14ac:dyDescent="0.25">
      <c r="A181" t="s">
        <v>54</v>
      </c>
      <c r="C181" s="340" t="s">
        <v>4127</v>
      </c>
      <c r="D181" s="340" t="s">
        <v>344</v>
      </c>
      <c r="E181" s="340" t="str">
        <f t="shared" si="3"/>
        <v>CATO MERIDIANCATO-MERIDIAN SENIOR HIGH SCHOOL</v>
      </c>
      <c r="F181" s="369" t="s">
        <v>4821</v>
      </c>
      <c r="G181" s="342" t="str">
        <f>IFERROR(INDEX($D$2:$D$4444,_xlfn.AGGREGATE(15,3,(($C$2:$C$4444=$G$1)/($C$2:$C$4444=$G$1)*ROW($C$2:$C$4444))-ROW($C$1), ROWS($J$7:J185))),"")</f>
        <v/>
      </c>
    </row>
    <row r="182" spans="1:7" x14ac:dyDescent="0.25">
      <c r="A182" t="s">
        <v>4317</v>
      </c>
      <c r="C182" s="340" t="s">
        <v>52</v>
      </c>
      <c r="D182" s="340" t="s">
        <v>9048</v>
      </c>
      <c r="E182" s="340" t="str">
        <f t="shared" si="3"/>
        <v>SOUTHERN CAYUGSOUTHERN CAYUGA  7-12 SECONDARY SCHOOL</v>
      </c>
      <c r="F182" s="369" t="s">
        <v>4822</v>
      </c>
      <c r="G182" s="342" t="str">
        <f>IFERROR(INDEX($D$2:$D$4444,_xlfn.AGGREGATE(15,3,(($C$2:$C$4444=$G$1)/($C$2:$C$4444=$G$1)*ROW($C$2:$C$4444))-ROW($C$1), ROWS($J$7:J186))),"")</f>
        <v/>
      </c>
    </row>
    <row r="183" spans="1:7" x14ac:dyDescent="0.25">
      <c r="A183" t="s">
        <v>4601</v>
      </c>
      <c r="C183" s="340" t="s">
        <v>52</v>
      </c>
      <c r="D183" s="340" t="s">
        <v>345</v>
      </c>
      <c r="E183" s="340" t="str">
        <f t="shared" si="3"/>
        <v>SOUTHERN CAYUGSOUTHERN CAYUGA ELEMENTARY SCHOOL</v>
      </c>
      <c r="F183" s="369" t="s">
        <v>4823</v>
      </c>
      <c r="G183" s="342" t="str">
        <f>IFERROR(INDEX($D$2:$D$4444,_xlfn.AGGREGATE(15,3,(($C$2:$C$4444=$G$1)/($C$2:$C$4444=$G$1)*ROW($C$2:$C$4444))-ROW($C$1), ROWS($J$7:J187))),"")</f>
        <v/>
      </c>
    </row>
    <row r="184" spans="1:7" x14ac:dyDescent="0.25">
      <c r="A184" t="s">
        <v>4512</v>
      </c>
      <c r="C184" s="340" t="s">
        <v>4128</v>
      </c>
      <c r="D184" s="340" t="s">
        <v>346</v>
      </c>
      <c r="E184" s="340" t="str">
        <f t="shared" si="3"/>
        <v>PORT BYRONA A GATES ELEMENTARY SCHOOL</v>
      </c>
      <c r="F184" s="369" t="s">
        <v>4824</v>
      </c>
      <c r="G184" s="342" t="str">
        <f>IFERROR(INDEX($D$2:$D$4444,_xlfn.AGGREGATE(15,3,(($C$2:$C$4444=$G$1)/($C$2:$C$4444=$G$1)*ROW($C$2:$C$4444))-ROW($C$1), ROWS($J$7:J188))),"")</f>
        <v/>
      </c>
    </row>
    <row r="185" spans="1:7" x14ac:dyDescent="0.25">
      <c r="A185" t="s">
        <v>4208</v>
      </c>
      <c r="C185" s="340" t="s">
        <v>4128</v>
      </c>
      <c r="D185" s="340" t="s">
        <v>347</v>
      </c>
      <c r="E185" s="340" t="str">
        <f t="shared" si="3"/>
        <v>PORT BYRONPORT BYRON SENIOR HIGH SCHOOL</v>
      </c>
      <c r="F185" s="369" t="s">
        <v>4825</v>
      </c>
      <c r="G185" s="342" t="str">
        <f>IFERROR(INDEX($D$2:$D$4444,_xlfn.AGGREGATE(15,3,(($C$2:$C$4444=$G$1)/($C$2:$C$4444=$G$1)*ROW($C$2:$C$4444))-ROW($C$1), ROWS($J$7:J189))),"")</f>
        <v/>
      </c>
    </row>
    <row r="186" spans="1:7" x14ac:dyDescent="0.25">
      <c r="A186" t="s">
        <v>4372</v>
      </c>
      <c r="C186" s="340" t="s">
        <v>4129</v>
      </c>
      <c r="D186" s="340" t="s">
        <v>348</v>
      </c>
      <c r="E186" s="340" t="str">
        <f t="shared" si="3"/>
        <v>MORAVIAMILLARD FILLMORE ELEMENTARY SCHOOL</v>
      </c>
      <c r="F186" s="369" t="s">
        <v>4826</v>
      </c>
      <c r="G186" s="342" t="str">
        <f>IFERROR(INDEX($D$2:$D$4444,_xlfn.AGGREGATE(15,3,(($C$2:$C$4444=$G$1)/($C$2:$C$4444=$G$1)*ROW($C$2:$C$4444))-ROW($C$1), ROWS($J$7:J190))),"")</f>
        <v/>
      </c>
    </row>
    <row r="187" spans="1:7" x14ac:dyDescent="0.25">
      <c r="A187" t="s">
        <v>4294</v>
      </c>
      <c r="C187" s="340" t="s">
        <v>4129</v>
      </c>
      <c r="D187" s="340" t="s">
        <v>349</v>
      </c>
      <c r="E187" s="340" t="str">
        <f t="shared" si="3"/>
        <v>MORAVIAMORAVIA JUNIOR-SENIOR HIGH SCHOOL</v>
      </c>
      <c r="F187" s="369" t="s">
        <v>4827</v>
      </c>
      <c r="G187" s="342" t="str">
        <f>IFERROR(INDEX($D$2:$D$4444,_xlfn.AGGREGATE(15,3,(($C$2:$C$4444=$G$1)/($C$2:$C$4444=$G$1)*ROW($C$2:$C$4444))-ROW($C$1), ROWS($J$7:J191))),"")</f>
        <v/>
      </c>
    </row>
    <row r="188" spans="1:7" x14ac:dyDescent="0.25">
      <c r="A188" t="s">
        <v>4138</v>
      </c>
      <c r="C188" s="340" t="s">
        <v>4130</v>
      </c>
      <c r="D188" s="340" t="s">
        <v>9050</v>
      </c>
      <c r="E188" s="340" t="str">
        <f t="shared" si="3"/>
        <v>UNION SPRINGSANDREW J SMITH ELEMENTARY SCHOOL</v>
      </c>
      <c r="F188" s="369" t="s">
        <v>9051</v>
      </c>
      <c r="G188" s="342" t="str">
        <f>IFERROR(INDEX($D$2:$D$4444,_xlfn.AGGREGATE(15,3,(($C$2:$C$4444=$G$1)/($C$2:$C$4444=$G$1)*ROW($C$2:$C$4444))-ROW($C$1), ROWS($J$7:J192))),"")</f>
        <v/>
      </c>
    </row>
    <row r="189" spans="1:7" x14ac:dyDescent="0.25">
      <c r="A189" t="s">
        <v>4631</v>
      </c>
      <c r="C189" s="340" t="s">
        <v>4130</v>
      </c>
      <c r="D189" s="340" t="s">
        <v>9049</v>
      </c>
      <c r="E189" s="340" t="str">
        <f t="shared" si="3"/>
        <v>UNION SPRINGSUNION SPRINGS HIGH SCHOOL</v>
      </c>
      <c r="F189" s="369" t="s">
        <v>4828</v>
      </c>
      <c r="G189" s="342" t="str">
        <f>IFERROR(INDEX($D$2:$D$4444,_xlfn.AGGREGATE(15,3,(($C$2:$C$4444=$G$1)/($C$2:$C$4444=$G$1)*ROW($C$2:$C$4444))-ROW($C$1), ROWS($J$7:J193))),"")</f>
        <v/>
      </c>
    </row>
    <row r="190" spans="1:7" x14ac:dyDescent="0.25">
      <c r="A190" t="s">
        <v>4348</v>
      </c>
      <c r="C190" s="340" t="s">
        <v>4130</v>
      </c>
      <c r="D190" s="340" t="s">
        <v>350</v>
      </c>
      <c r="E190" s="340" t="str">
        <f t="shared" si="3"/>
        <v>UNION SPRINGSUNION SPRINGS MIDDLE SCHOOL</v>
      </c>
      <c r="F190" s="369" t="s">
        <v>4829</v>
      </c>
      <c r="G190" s="342" t="str">
        <f>IFERROR(INDEX($D$2:$D$4444,_xlfn.AGGREGATE(15,3,(($C$2:$C$4444=$G$1)/($C$2:$C$4444=$G$1)*ROW($C$2:$C$4444))-ROW($C$1), ROWS($J$7:J194))),"")</f>
        <v/>
      </c>
    </row>
    <row r="191" spans="1:7" x14ac:dyDescent="0.25">
      <c r="A191" t="s">
        <v>4377</v>
      </c>
      <c r="C191" s="340" t="s">
        <v>4131</v>
      </c>
      <c r="D191" s="340" t="s">
        <v>351</v>
      </c>
      <c r="E191" s="340" t="str">
        <f t="shared" si="3"/>
        <v>SOUTHWESTERNSOUTHWESTERN SENIOR HIGH SCHOOL</v>
      </c>
      <c r="F191" s="369" t="s">
        <v>4830</v>
      </c>
      <c r="G191" s="342" t="str">
        <f>IFERROR(INDEX($D$2:$D$4444,_xlfn.AGGREGATE(15,3,(($C$2:$C$4444=$G$1)/($C$2:$C$4444=$G$1)*ROW($C$2:$C$4444))-ROW($C$1), ROWS($J$7:J195))),"")</f>
        <v/>
      </c>
    </row>
    <row r="192" spans="1:7" x14ac:dyDescent="0.25">
      <c r="A192" t="s">
        <v>4104</v>
      </c>
      <c r="C192" s="340" t="s">
        <v>4131</v>
      </c>
      <c r="D192" s="340" t="s">
        <v>352</v>
      </c>
      <c r="E192" s="340" t="str">
        <f t="shared" si="3"/>
        <v>SOUTHWESTERNSOUTHWESTERN MIDDLE SCHOOL</v>
      </c>
      <c r="F192" s="369" t="s">
        <v>4831</v>
      </c>
      <c r="G192" s="342" t="str">
        <f>IFERROR(INDEX($D$2:$D$4444,_xlfn.AGGREGATE(15,3,(($C$2:$C$4444=$G$1)/($C$2:$C$4444=$G$1)*ROW($C$2:$C$4444))-ROW($C$1), ROWS($J$7:J196))),"")</f>
        <v/>
      </c>
    </row>
    <row r="193" spans="1:7" x14ac:dyDescent="0.25">
      <c r="A193" t="s">
        <v>4527</v>
      </c>
      <c r="C193" s="340" t="s">
        <v>4131</v>
      </c>
      <c r="D193" s="340" t="s">
        <v>353</v>
      </c>
      <c r="E193" s="340" t="str">
        <f t="shared" si="3"/>
        <v>SOUTHWESTERNSOUTHWESTERN ELEMENTARY SCHOOL</v>
      </c>
      <c r="F193" s="369" t="s">
        <v>4832</v>
      </c>
      <c r="G193" s="342" t="str">
        <f>IFERROR(INDEX($D$2:$D$4444,_xlfn.AGGREGATE(15,3,(($C$2:$C$4444=$G$1)/($C$2:$C$4444=$G$1)*ROW($C$2:$C$4444))-ROW($C$1), ROWS($J$7:J197))),"")</f>
        <v/>
      </c>
    </row>
    <row r="194" spans="1:7" x14ac:dyDescent="0.25">
      <c r="A194" t="s">
        <v>155</v>
      </c>
      <c r="C194" s="340" t="s">
        <v>4132</v>
      </c>
      <c r="D194" s="340" t="s">
        <v>354</v>
      </c>
      <c r="E194" s="340" t="str">
        <f t="shared" si="3"/>
        <v>FREWSBURGROBERT H JACKSON ELEMENTARY SCHOOL</v>
      </c>
      <c r="F194" s="369" t="s">
        <v>4833</v>
      </c>
      <c r="G194" s="342" t="str">
        <f>IFERROR(INDEX($D$2:$D$4444,_xlfn.AGGREGATE(15,3,(($C$2:$C$4444=$G$1)/($C$2:$C$4444=$G$1)*ROW($C$2:$C$4444))-ROW($C$1), ROWS($J$7:J198))),"")</f>
        <v/>
      </c>
    </row>
    <row r="195" spans="1:7" x14ac:dyDescent="0.25">
      <c r="A195" t="s">
        <v>4321</v>
      </c>
      <c r="C195" s="340" t="s">
        <v>4132</v>
      </c>
      <c r="D195" s="340" t="s">
        <v>355</v>
      </c>
      <c r="E195" s="340" t="str">
        <f t="shared" ref="E195:E258" si="4">C195&amp;D195</f>
        <v>FREWSBURGFREWSBURG JUNIOR-SENIOR HIGH SCHOOL</v>
      </c>
      <c r="F195" s="369" t="s">
        <v>4834</v>
      </c>
      <c r="G195" s="342" t="str">
        <f>IFERROR(INDEX($D$2:$D$4444,_xlfn.AGGREGATE(15,3,(($C$2:$C$4444=$G$1)/($C$2:$C$4444=$G$1)*ROW($C$2:$C$4444))-ROW($C$1), ROWS($J$7:J199))),"")</f>
        <v/>
      </c>
    </row>
    <row r="196" spans="1:7" x14ac:dyDescent="0.25">
      <c r="A196" t="s">
        <v>4399</v>
      </c>
      <c r="C196" s="340" t="s">
        <v>53</v>
      </c>
      <c r="D196" s="340" t="s">
        <v>356</v>
      </c>
      <c r="E196" s="340" t="str">
        <f t="shared" si="4"/>
        <v>CASSADAGA VALLSINCLAIRVILLE ELEMENTARY SCHOOL</v>
      </c>
      <c r="F196" s="369" t="s">
        <v>4835</v>
      </c>
      <c r="G196" s="342" t="str">
        <f>IFERROR(INDEX($D$2:$D$4444,_xlfn.AGGREGATE(15,3,(($C$2:$C$4444=$G$1)/($C$2:$C$4444=$G$1)*ROW($C$2:$C$4444))-ROW($C$1), ROWS($J$7:J200))),"")</f>
        <v/>
      </c>
    </row>
    <row r="197" spans="1:7" x14ac:dyDescent="0.25">
      <c r="A197" t="s">
        <v>88</v>
      </c>
      <c r="C197" s="340" t="s">
        <v>53</v>
      </c>
      <c r="D197" s="340" t="s">
        <v>357</v>
      </c>
      <c r="E197" s="340" t="str">
        <f t="shared" si="4"/>
        <v>CASSADAGA VALLCASSADAGA VALLEY MIDDLE/HIGH SCHOOL</v>
      </c>
      <c r="F197" s="369" t="s">
        <v>4836</v>
      </c>
      <c r="G197" s="342" t="str">
        <f>IFERROR(INDEX($D$2:$D$4444,_xlfn.AGGREGATE(15,3,(($C$2:$C$4444=$G$1)/($C$2:$C$4444=$G$1)*ROW($C$2:$C$4444))-ROW($C$1), ROWS($J$7:J201))),"")</f>
        <v/>
      </c>
    </row>
    <row r="198" spans="1:7" x14ac:dyDescent="0.25">
      <c r="A198" t="s">
        <v>4140</v>
      </c>
      <c r="C198" s="340" t="s">
        <v>4133</v>
      </c>
      <c r="D198" s="340" t="s">
        <v>358</v>
      </c>
      <c r="E198" s="340" t="str">
        <f t="shared" si="4"/>
        <v>CHAUTAUQUACHAUTAUQUA LAKE SECONDARY SCHOOL</v>
      </c>
      <c r="F198" s="369" t="s">
        <v>4837</v>
      </c>
      <c r="G198" s="342" t="str">
        <f>IFERROR(INDEX($D$2:$D$4444,_xlfn.AGGREGATE(15,3,(($C$2:$C$4444=$G$1)/($C$2:$C$4444=$G$1)*ROW($C$2:$C$4444))-ROW($C$1), ROWS($J$7:J202))),"")</f>
        <v/>
      </c>
    </row>
    <row r="199" spans="1:7" x14ac:dyDescent="0.25">
      <c r="A199" t="s">
        <v>4572</v>
      </c>
      <c r="C199" s="340" t="s">
        <v>4133</v>
      </c>
      <c r="D199" s="340" t="s">
        <v>359</v>
      </c>
      <c r="E199" s="340" t="str">
        <f t="shared" si="4"/>
        <v>CHAUTAUQUACHAUTAUQUA LAKE ELEMENTARY SCHOOL</v>
      </c>
      <c r="F199" s="369" t="s">
        <v>4838</v>
      </c>
      <c r="G199" s="342" t="str">
        <f>IFERROR(INDEX($D$2:$D$4444,_xlfn.AGGREGATE(15,3,(($C$2:$C$4444=$G$1)/($C$2:$C$4444=$G$1)*ROW($C$2:$C$4444))-ROW($C$1), ROWS($J$7:J203))),"")</f>
        <v/>
      </c>
    </row>
    <row r="200" spans="1:7" x14ac:dyDescent="0.25">
      <c r="A200" t="s">
        <v>4573</v>
      </c>
      <c r="C200" s="340" t="s">
        <v>4134</v>
      </c>
      <c r="D200" s="340" t="s">
        <v>360</v>
      </c>
      <c r="E200" s="340" t="str">
        <f t="shared" si="4"/>
        <v>PINE VALLEYPINE VALLEY ELEMENTARY SCHOOL</v>
      </c>
      <c r="F200" s="369" t="s">
        <v>4839</v>
      </c>
      <c r="G200" s="342" t="str">
        <f>IFERROR(INDEX($D$2:$D$4444,_xlfn.AGGREGATE(15,3,(($C$2:$C$4444=$G$1)/($C$2:$C$4444=$G$1)*ROW($C$2:$C$4444))-ROW($C$1), ROWS($J$7:J204))),"")</f>
        <v/>
      </c>
    </row>
    <row r="201" spans="1:7" x14ac:dyDescent="0.25">
      <c r="A201" t="s">
        <v>4301</v>
      </c>
      <c r="C201" s="340" t="s">
        <v>4134</v>
      </c>
      <c r="D201" s="340" t="s">
        <v>361</v>
      </c>
      <c r="E201" s="340" t="str">
        <f t="shared" si="4"/>
        <v>PINE VALLEYPINE VALLEY CENTRAL JUNIOR-SENIOR HIGH SCHOOL</v>
      </c>
      <c r="F201" s="369" t="s">
        <v>4840</v>
      </c>
      <c r="G201" s="342" t="str">
        <f>IFERROR(INDEX($D$2:$D$4444,_xlfn.AGGREGATE(15,3,(($C$2:$C$4444=$G$1)/($C$2:$C$4444=$G$1)*ROW($C$2:$C$4444))-ROW($C$1), ROWS($J$7:J205))),"")</f>
        <v/>
      </c>
    </row>
    <row r="202" spans="1:7" x14ac:dyDescent="0.25">
      <c r="A202" t="s">
        <v>72</v>
      </c>
      <c r="C202" s="340" t="s">
        <v>4135</v>
      </c>
      <c r="D202" s="340" t="s">
        <v>362</v>
      </c>
      <c r="E202" s="340" t="str">
        <f t="shared" si="4"/>
        <v>CLYMERCLYMER CENTRAL SCHOOL</v>
      </c>
      <c r="F202" s="369" t="s">
        <v>4841</v>
      </c>
      <c r="G202" s="342" t="str">
        <f>IFERROR(INDEX($D$2:$D$4444,_xlfn.AGGREGATE(15,3,(($C$2:$C$4444=$G$1)/($C$2:$C$4444=$G$1)*ROW($C$2:$C$4444))-ROW($C$1), ROWS($J$7:J206))),"")</f>
        <v/>
      </c>
    </row>
    <row r="203" spans="1:7" x14ac:dyDescent="0.25">
      <c r="A203" t="s">
        <v>4174</v>
      </c>
      <c r="C203" s="340" t="s">
        <v>4136</v>
      </c>
      <c r="D203" s="340" t="s">
        <v>363</v>
      </c>
      <c r="E203" s="340" t="str">
        <f t="shared" si="4"/>
        <v>DUNKIRKSCHOOL 3</v>
      </c>
      <c r="F203" s="369" t="s">
        <v>4842</v>
      </c>
      <c r="G203" s="342" t="str">
        <f>IFERROR(INDEX($D$2:$D$4444,_xlfn.AGGREGATE(15,3,(($C$2:$C$4444=$G$1)/($C$2:$C$4444=$G$1)*ROW($C$2:$C$4444))-ROW($C$1), ROWS($J$7:J207))),"")</f>
        <v/>
      </c>
    </row>
    <row r="204" spans="1:7" x14ac:dyDescent="0.25">
      <c r="A204" t="s">
        <v>93</v>
      </c>
      <c r="C204" s="340" t="s">
        <v>4136</v>
      </c>
      <c r="D204" s="340" t="s">
        <v>364</v>
      </c>
      <c r="E204" s="340" t="str">
        <f t="shared" si="4"/>
        <v>DUNKIRKSCHOOL 4</v>
      </c>
      <c r="F204" s="369" t="s">
        <v>4843</v>
      </c>
      <c r="G204" s="342" t="str">
        <f>IFERROR(INDEX($D$2:$D$4444,_xlfn.AGGREGATE(15,3,(($C$2:$C$4444=$G$1)/($C$2:$C$4444=$G$1)*ROW($C$2:$C$4444))-ROW($C$1), ROWS($J$7:J208))),"")</f>
        <v/>
      </c>
    </row>
    <row r="205" spans="1:7" x14ac:dyDescent="0.25">
      <c r="A205" t="s">
        <v>4118</v>
      </c>
      <c r="C205" s="340" t="s">
        <v>4136</v>
      </c>
      <c r="D205" s="340" t="s">
        <v>365</v>
      </c>
      <c r="E205" s="340" t="str">
        <f t="shared" si="4"/>
        <v>DUNKIRKSCHOOL 5</v>
      </c>
      <c r="F205" s="369" t="s">
        <v>4844</v>
      </c>
      <c r="G205" s="342" t="str">
        <f>IFERROR(INDEX($D$2:$D$4444,_xlfn.AGGREGATE(15,3,(($C$2:$C$4444=$G$1)/($C$2:$C$4444=$G$1)*ROW($C$2:$C$4444))-ROW($C$1), ROWS($J$7:J209))),"")</f>
        <v/>
      </c>
    </row>
    <row r="206" spans="1:7" x14ac:dyDescent="0.25">
      <c r="A206" t="s">
        <v>4143</v>
      </c>
      <c r="C206" s="340" t="s">
        <v>4136</v>
      </c>
      <c r="D206" s="340" t="s">
        <v>366</v>
      </c>
      <c r="E206" s="340" t="str">
        <f t="shared" si="4"/>
        <v>DUNKIRKSCHOOL 7</v>
      </c>
      <c r="F206" s="369" t="s">
        <v>4845</v>
      </c>
      <c r="G206" s="342" t="str">
        <f>IFERROR(INDEX($D$2:$D$4444,_xlfn.AGGREGATE(15,3,(($C$2:$C$4444=$G$1)/($C$2:$C$4444=$G$1)*ROW($C$2:$C$4444))-ROW($C$1), ROWS($J$7:J210))),"")</f>
        <v/>
      </c>
    </row>
    <row r="207" spans="1:7" x14ac:dyDescent="0.25">
      <c r="A207" t="s">
        <v>4312</v>
      </c>
      <c r="C207" s="340" t="s">
        <v>4136</v>
      </c>
      <c r="D207" s="340" t="s">
        <v>367</v>
      </c>
      <c r="E207" s="340" t="str">
        <f t="shared" si="4"/>
        <v>DUNKIRKDUNKIRK SENIOR HIGH SCHOOL</v>
      </c>
      <c r="F207" s="369" t="s">
        <v>4846</v>
      </c>
      <c r="G207" s="342" t="str">
        <f>IFERROR(INDEX($D$2:$D$4444,_xlfn.AGGREGATE(15,3,(($C$2:$C$4444=$G$1)/($C$2:$C$4444=$G$1)*ROW($C$2:$C$4444))-ROW($C$1), ROWS($J$7:J211))),"")</f>
        <v/>
      </c>
    </row>
    <row r="208" spans="1:7" x14ac:dyDescent="0.25">
      <c r="A208" t="s">
        <v>4132</v>
      </c>
      <c r="C208" s="340" t="s">
        <v>4136</v>
      </c>
      <c r="D208" s="340" t="s">
        <v>368</v>
      </c>
      <c r="E208" s="340" t="str">
        <f t="shared" si="4"/>
        <v>DUNKIRKDUNKIRK MIDDLE SCHOOL</v>
      </c>
      <c r="F208" s="369" t="s">
        <v>4847</v>
      </c>
      <c r="G208" s="342" t="str">
        <f>IFERROR(INDEX($D$2:$D$4444,_xlfn.AGGREGATE(15,3,(($C$2:$C$4444=$G$1)/($C$2:$C$4444=$G$1)*ROW($C$2:$C$4444))-ROW($C$1), ROWS($J$7:J212))),"")</f>
        <v/>
      </c>
    </row>
    <row r="209" spans="1:7" x14ac:dyDescent="0.25">
      <c r="A209" t="s">
        <v>4103</v>
      </c>
      <c r="C209" s="340" t="s">
        <v>4137</v>
      </c>
      <c r="D209" s="340" t="s">
        <v>369</v>
      </c>
      <c r="E209" s="340" t="str">
        <f t="shared" si="4"/>
        <v>BEMUS POINTBEMUS POINT ELEMENTARY SCHOOL</v>
      </c>
      <c r="F209" s="369" t="s">
        <v>4848</v>
      </c>
      <c r="G209" s="342" t="str">
        <f>IFERROR(INDEX($D$2:$D$4444,_xlfn.AGGREGATE(15,3,(($C$2:$C$4444=$G$1)/($C$2:$C$4444=$G$1)*ROW($C$2:$C$4444))-ROW($C$1), ROWS($J$7:J213))),"")</f>
        <v/>
      </c>
    </row>
    <row r="210" spans="1:7" x14ac:dyDescent="0.25">
      <c r="A210" t="s">
        <v>4211</v>
      </c>
      <c r="C210" s="340" t="s">
        <v>4137</v>
      </c>
      <c r="D210" s="340" t="s">
        <v>370</v>
      </c>
      <c r="E210" s="340" t="str">
        <f t="shared" si="4"/>
        <v>BEMUS POINTMAPLE GROVE JUNIOR/SENIOR HIGH SCHOOL</v>
      </c>
      <c r="F210" s="369" t="s">
        <v>4849</v>
      </c>
      <c r="G210" s="342" t="str">
        <f>IFERROR(INDEX($D$2:$D$4444,_xlfn.AGGREGATE(15,3,(($C$2:$C$4444=$G$1)/($C$2:$C$4444=$G$1)*ROW($C$2:$C$4444))-ROW($C$1), ROWS($J$7:J214))),"")</f>
        <v/>
      </c>
    </row>
    <row r="211" spans="1:7" x14ac:dyDescent="0.25">
      <c r="A211" t="s">
        <v>4406</v>
      </c>
      <c r="C211" s="340" t="s">
        <v>4138</v>
      </c>
      <c r="D211" s="340" t="s">
        <v>371</v>
      </c>
      <c r="E211" s="340" t="str">
        <f t="shared" si="4"/>
        <v>FALCONERHARVEY C FENNER ELEMENTARY SCHOOL</v>
      </c>
      <c r="F211" s="369" t="s">
        <v>4850</v>
      </c>
      <c r="G211" s="342" t="str">
        <f>IFERROR(INDEX($D$2:$D$4444,_xlfn.AGGREGATE(15,3,(($C$2:$C$4444=$G$1)/($C$2:$C$4444=$G$1)*ROW($C$2:$C$4444))-ROW($C$1), ROWS($J$7:J215))),"")</f>
        <v/>
      </c>
    </row>
    <row r="212" spans="1:7" x14ac:dyDescent="0.25">
      <c r="A212" t="s">
        <v>4461</v>
      </c>
      <c r="C212" s="340" t="s">
        <v>4138</v>
      </c>
      <c r="D212" s="340" t="s">
        <v>372</v>
      </c>
      <c r="E212" s="340" t="str">
        <f t="shared" si="4"/>
        <v>FALCONERFALCONER MIDDLE/HIGH SCHOOL</v>
      </c>
      <c r="F212" s="369" t="s">
        <v>4851</v>
      </c>
      <c r="G212" s="342" t="str">
        <f>IFERROR(INDEX($D$2:$D$4444,_xlfn.AGGREGATE(15,3,(($C$2:$C$4444=$G$1)/($C$2:$C$4444=$G$1)*ROW($C$2:$C$4444))-ROW($C$1), ROWS($J$7:J216))),"")</f>
        <v/>
      </c>
    </row>
    <row r="213" spans="1:7" x14ac:dyDescent="0.25">
      <c r="A213" t="s">
        <v>4586</v>
      </c>
      <c r="C213" s="340" t="s">
        <v>4138</v>
      </c>
      <c r="D213" s="340" t="s">
        <v>373</v>
      </c>
      <c r="E213" s="340" t="str">
        <f t="shared" si="4"/>
        <v>FALCONERPAUL B D TEMPLE ELEMENTARY SCHOOL</v>
      </c>
      <c r="F213" s="369" t="s">
        <v>4852</v>
      </c>
      <c r="G213" s="342" t="str">
        <f>IFERROR(INDEX($D$2:$D$4444,_xlfn.AGGREGATE(15,3,(($C$2:$C$4444=$G$1)/($C$2:$C$4444=$G$1)*ROW($C$2:$C$4444))-ROW($C$1), ROWS($J$7:J217))),"")</f>
        <v/>
      </c>
    </row>
    <row r="214" spans="1:7" x14ac:dyDescent="0.25">
      <c r="A214" t="s">
        <v>4318</v>
      </c>
      <c r="C214" s="340" t="s">
        <v>4139</v>
      </c>
      <c r="D214" s="340" t="s">
        <v>374</v>
      </c>
      <c r="E214" s="340" t="str">
        <f t="shared" si="4"/>
        <v>SILVER CREEKSILVER CREEK HIGH SCHOOL</v>
      </c>
      <c r="F214" s="369" t="s">
        <v>4853</v>
      </c>
      <c r="G214" s="342" t="str">
        <f>IFERROR(INDEX($D$2:$D$4444,_xlfn.AGGREGATE(15,3,(($C$2:$C$4444=$G$1)/($C$2:$C$4444=$G$1)*ROW($C$2:$C$4444))-ROW($C$1), ROWS($J$7:J218))),"")</f>
        <v/>
      </c>
    </row>
    <row r="215" spans="1:7" x14ac:dyDescent="0.25">
      <c r="A215" t="s">
        <v>4424</v>
      </c>
      <c r="C215" s="340" t="s">
        <v>4139</v>
      </c>
      <c r="D215" s="340" t="s">
        <v>375</v>
      </c>
      <c r="E215" s="340" t="str">
        <f t="shared" si="4"/>
        <v>SILVER CREEKSILVER CREEK MIDDLE SCHOOL</v>
      </c>
      <c r="F215" s="369" t="s">
        <v>4854</v>
      </c>
      <c r="G215" s="342" t="str">
        <f>IFERROR(INDEX($D$2:$D$4444,_xlfn.AGGREGATE(15,3,(($C$2:$C$4444=$G$1)/($C$2:$C$4444=$G$1)*ROW($C$2:$C$4444))-ROW($C$1), ROWS($J$7:J219))),"")</f>
        <v/>
      </c>
    </row>
    <row r="216" spans="1:7" x14ac:dyDescent="0.25">
      <c r="A216" t="s">
        <v>4288</v>
      </c>
      <c r="C216" s="340" t="s">
        <v>4139</v>
      </c>
      <c r="D216" s="340" t="s">
        <v>376</v>
      </c>
      <c r="E216" s="340" t="str">
        <f t="shared" si="4"/>
        <v>SILVER CREEKSILVER CREEK ELEMENTARY SCHOOL</v>
      </c>
      <c r="F216" s="369" t="s">
        <v>4855</v>
      </c>
      <c r="G216" s="342" t="str">
        <f>IFERROR(INDEX($D$2:$D$4444,_xlfn.AGGREGATE(15,3,(($C$2:$C$4444=$G$1)/($C$2:$C$4444=$G$1)*ROW($C$2:$C$4444))-ROW($C$1), ROWS($J$7:J220))),"")</f>
        <v/>
      </c>
    </row>
    <row r="217" spans="1:7" x14ac:dyDescent="0.25">
      <c r="A217" t="s">
        <v>4262</v>
      </c>
      <c r="C217" s="340" t="s">
        <v>4140</v>
      </c>
      <c r="D217" s="340" t="s">
        <v>377</v>
      </c>
      <c r="E217" s="340" t="str">
        <f t="shared" si="4"/>
        <v>FORESTVILLEFORESTVILLE ELEMENTARY SCHOOL</v>
      </c>
      <c r="F217" s="369" t="s">
        <v>4856</v>
      </c>
      <c r="G217" s="342" t="str">
        <f>IFERROR(INDEX($D$2:$D$4444,_xlfn.AGGREGATE(15,3,(($C$2:$C$4444=$G$1)/($C$2:$C$4444=$G$1)*ROW($C$2:$C$4444))-ROW($C$1), ROWS($J$7:J221))),"")</f>
        <v/>
      </c>
    </row>
    <row r="218" spans="1:7" x14ac:dyDescent="0.25">
      <c r="A218" t="s">
        <v>42</v>
      </c>
      <c r="C218" s="340" t="s">
        <v>4140</v>
      </c>
      <c r="D218" s="340" t="s">
        <v>378</v>
      </c>
      <c r="E218" s="340" t="str">
        <f t="shared" si="4"/>
        <v>FORESTVILLEFORESTVILLE CENTRAL HIGH SCHOOL</v>
      </c>
      <c r="F218" s="369" t="s">
        <v>4857</v>
      </c>
      <c r="G218" s="342" t="str">
        <f>IFERROR(INDEX($D$2:$D$4444,_xlfn.AGGREGATE(15,3,(($C$2:$C$4444=$G$1)/($C$2:$C$4444=$G$1)*ROW($C$2:$C$4444))-ROW($C$1), ROWS($J$7:J222))),"")</f>
        <v/>
      </c>
    </row>
    <row r="219" spans="1:7" x14ac:dyDescent="0.25">
      <c r="A219" t="s">
        <v>4273</v>
      </c>
      <c r="C219" s="340" t="s">
        <v>4141</v>
      </c>
      <c r="D219" s="340" t="s">
        <v>379</v>
      </c>
      <c r="E219" s="340" t="str">
        <f t="shared" si="4"/>
        <v>PANAMAPANAMA HIGH SCHOOL</v>
      </c>
      <c r="F219" s="369" t="s">
        <v>4858</v>
      </c>
      <c r="G219" s="342" t="str">
        <f>IFERROR(INDEX($D$2:$D$4444,_xlfn.AGGREGATE(15,3,(($C$2:$C$4444=$G$1)/($C$2:$C$4444=$G$1)*ROW($C$2:$C$4444))-ROW($C$1), ROWS($J$7:J223))),"")</f>
        <v/>
      </c>
    </row>
    <row r="220" spans="1:7" x14ac:dyDescent="0.25">
      <c r="A220" t="s">
        <v>4386</v>
      </c>
      <c r="C220" s="340" t="s">
        <v>4141</v>
      </c>
      <c r="D220" s="340" t="s">
        <v>380</v>
      </c>
      <c r="E220" s="340" t="str">
        <f t="shared" si="4"/>
        <v>PANAMAPANAMA K-6 SCHOOL</v>
      </c>
      <c r="F220" s="369" t="s">
        <v>4859</v>
      </c>
      <c r="G220" s="342" t="str">
        <f>IFERROR(INDEX($D$2:$D$4444,_xlfn.AGGREGATE(15,3,(($C$2:$C$4444=$G$1)/($C$2:$C$4444=$G$1)*ROW($C$2:$C$4444))-ROW($C$1), ROWS($J$7:J224))),"")</f>
        <v/>
      </c>
    </row>
    <row r="221" spans="1:7" x14ac:dyDescent="0.25">
      <c r="A221" t="s">
        <v>4161</v>
      </c>
      <c r="C221" s="340" t="s">
        <v>4142</v>
      </c>
      <c r="D221" s="340" t="s">
        <v>381</v>
      </c>
      <c r="E221" s="340" t="str">
        <f t="shared" si="4"/>
        <v>JAMESTOWNCARLYLE C RING ELEMENTARY SCHOOL</v>
      </c>
      <c r="F221" s="369" t="s">
        <v>4860</v>
      </c>
      <c r="G221" s="342" t="str">
        <f>IFERROR(INDEX($D$2:$D$4444,_xlfn.AGGREGATE(15,3,(($C$2:$C$4444=$G$1)/($C$2:$C$4444=$G$1)*ROW($C$2:$C$4444))-ROW($C$1), ROWS($J$7:J225))),"")</f>
        <v/>
      </c>
    </row>
    <row r="222" spans="1:7" x14ac:dyDescent="0.25">
      <c r="A222" t="s">
        <v>135</v>
      </c>
      <c r="C222" s="340" t="s">
        <v>4142</v>
      </c>
      <c r="D222" s="340" t="s">
        <v>382</v>
      </c>
      <c r="E222" s="340" t="str">
        <f t="shared" si="4"/>
        <v>JAMESTOWNCLINTON V BUSH ELEMENTARY SCHOOL</v>
      </c>
      <c r="F222" s="369" t="s">
        <v>4861</v>
      </c>
      <c r="G222" s="342" t="str">
        <f>IFERROR(INDEX($D$2:$D$4444,_xlfn.AGGREGATE(15,3,(($C$2:$C$4444=$G$1)/($C$2:$C$4444=$G$1)*ROW($C$2:$C$4444))-ROW($C$1), ROWS($J$7:J226))),"")</f>
        <v/>
      </c>
    </row>
    <row r="223" spans="1:7" x14ac:dyDescent="0.25">
      <c r="A223" t="s">
        <v>123</v>
      </c>
      <c r="C223" s="340" t="s">
        <v>4142</v>
      </c>
      <c r="D223" s="340" t="s">
        <v>383</v>
      </c>
      <c r="E223" s="340" t="str">
        <f t="shared" si="4"/>
        <v>JAMESTOWNPERSELL MIDDLE SCHOOL</v>
      </c>
      <c r="F223" s="369" t="s">
        <v>4862</v>
      </c>
      <c r="G223" s="342" t="str">
        <f>IFERROR(INDEX($D$2:$D$4444,_xlfn.AGGREGATE(15,3,(($C$2:$C$4444=$G$1)/($C$2:$C$4444=$G$1)*ROW($C$2:$C$4444))-ROW($C$1), ROWS($J$7:J227))),"")</f>
        <v/>
      </c>
    </row>
    <row r="224" spans="1:7" x14ac:dyDescent="0.25">
      <c r="A224" t="s">
        <v>4302</v>
      </c>
      <c r="C224" s="340" t="s">
        <v>4142</v>
      </c>
      <c r="D224" s="340" t="s">
        <v>384</v>
      </c>
      <c r="E224" s="340" t="str">
        <f t="shared" si="4"/>
        <v>JAMESTOWNMILTON J FLETCHER ELEMENTARY SCHOOL</v>
      </c>
      <c r="F224" s="369" t="s">
        <v>4863</v>
      </c>
      <c r="G224" s="342" t="str">
        <f>IFERROR(INDEX($D$2:$D$4444,_xlfn.AGGREGATE(15,3,(($C$2:$C$4444=$G$1)/($C$2:$C$4444=$G$1)*ROW($C$2:$C$4444))-ROW($C$1), ROWS($J$7:J228))),"")</f>
        <v/>
      </c>
    </row>
    <row r="225" spans="1:7" x14ac:dyDescent="0.25">
      <c r="A225" t="s">
        <v>4566</v>
      </c>
      <c r="C225" s="340" t="s">
        <v>4142</v>
      </c>
      <c r="D225" s="340" t="s">
        <v>385</v>
      </c>
      <c r="E225" s="340" t="str">
        <f t="shared" si="4"/>
        <v>JAMESTOWNSAMUEL G LOVE ELEMENTARY SCHOOL</v>
      </c>
      <c r="F225" s="369" t="s">
        <v>4864</v>
      </c>
      <c r="G225" s="342" t="str">
        <f>IFERROR(INDEX($D$2:$D$4444,_xlfn.AGGREGATE(15,3,(($C$2:$C$4444=$G$1)/($C$2:$C$4444=$G$1)*ROW($C$2:$C$4444))-ROW($C$1), ROWS($J$7:J229))),"")</f>
        <v/>
      </c>
    </row>
    <row r="226" spans="1:7" x14ac:dyDescent="0.25">
      <c r="A226" t="s">
        <v>162</v>
      </c>
      <c r="C226" s="340" t="s">
        <v>4142</v>
      </c>
      <c r="D226" s="340" t="s">
        <v>386</v>
      </c>
      <c r="E226" s="340" t="str">
        <f t="shared" si="4"/>
        <v>JAMESTOWNTHOMAS JEFFERSON MIDDLE SCHOOL</v>
      </c>
      <c r="F226" s="369" t="s">
        <v>4865</v>
      </c>
      <c r="G226" s="342" t="str">
        <f>IFERROR(INDEX($D$2:$D$4444,_xlfn.AGGREGATE(15,3,(($C$2:$C$4444=$G$1)/($C$2:$C$4444=$G$1)*ROW($C$2:$C$4444))-ROW($C$1), ROWS($J$7:J230))),"")</f>
        <v/>
      </c>
    </row>
    <row r="227" spans="1:7" x14ac:dyDescent="0.25">
      <c r="A227" t="s">
        <v>4236</v>
      </c>
      <c r="C227" s="340" t="s">
        <v>4142</v>
      </c>
      <c r="D227" s="340" t="s">
        <v>387</v>
      </c>
      <c r="E227" s="340" t="str">
        <f t="shared" si="4"/>
        <v>JAMESTOWNABRAHAM LINCOLN ELEMENTARY SCHOOL</v>
      </c>
      <c r="F227" s="369" t="s">
        <v>4866</v>
      </c>
      <c r="G227" s="342" t="str">
        <f>IFERROR(INDEX($D$2:$D$4444,_xlfn.AGGREGATE(15,3,(($C$2:$C$4444=$G$1)/($C$2:$C$4444=$G$1)*ROW($C$2:$C$4444))-ROW($C$1), ROWS($J$7:J231))),"")</f>
        <v/>
      </c>
    </row>
    <row r="228" spans="1:7" x14ac:dyDescent="0.25">
      <c r="A228" t="s">
        <v>112</v>
      </c>
      <c r="C228" s="340" t="s">
        <v>4142</v>
      </c>
      <c r="D228" s="340" t="s">
        <v>388</v>
      </c>
      <c r="E228" s="340" t="str">
        <f t="shared" si="4"/>
        <v>JAMESTOWNGEORGE WASHINGTON MIDDLE SCHOOL</v>
      </c>
      <c r="F228" s="369" t="s">
        <v>4867</v>
      </c>
      <c r="G228" s="342" t="str">
        <f>IFERROR(INDEX($D$2:$D$4444,_xlfn.AGGREGATE(15,3,(($C$2:$C$4444=$G$1)/($C$2:$C$4444=$G$1)*ROW($C$2:$C$4444))-ROW($C$1), ROWS($J$7:J232))),"")</f>
        <v/>
      </c>
    </row>
    <row r="229" spans="1:7" x14ac:dyDescent="0.25">
      <c r="A229" t="s">
        <v>4393</v>
      </c>
      <c r="C229" s="340" t="s">
        <v>4142</v>
      </c>
      <c r="D229" s="340" t="s">
        <v>389</v>
      </c>
      <c r="E229" s="340" t="str">
        <f t="shared" si="4"/>
        <v>JAMESTOWNJAMESTOWN HIGH SCHOOL</v>
      </c>
      <c r="F229" s="369" t="s">
        <v>4868</v>
      </c>
      <c r="G229" s="342" t="str">
        <f>IFERROR(INDEX($D$2:$D$4444,_xlfn.AGGREGATE(15,3,(($C$2:$C$4444=$G$1)/($C$2:$C$4444=$G$1)*ROW($C$2:$C$4444))-ROW($C$1), ROWS($J$7:J233))),"")</f>
        <v/>
      </c>
    </row>
    <row r="230" spans="1:7" x14ac:dyDescent="0.25">
      <c r="A230" t="s">
        <v>4446</v>
      </c>
      <c r="C230" s="340" t="s">
        <v>4143</v>
      </c>
      <c r="D230" s="340" t="s">
        <v>390</v>
      </c>
      <c r="E230" s="340" t="str">
        <f t="shared" si="4"/>
        <v>FREDONIAFREDONIA ELEMENTARY SCHOOL</v>
      </c>
      <c r="F230" s="369" t="s">
        <v>4869</v>
      </c>
      <c r="G230" s="342" t="str">
        <f>IFERROR(INDEX($D$2:$D$4444,_xlfn.AGGREGATE(15,3,(($C$2:$C$4444=$G$1)/($C$2:$C$4444=$G$1)*ROW($C$2:$C$4444))-ROW($C$1), ROWS($J$7:J234))),"")</f>
        <v/>
      </c>
    </row>
    <row r="231" spans="1:7" x14ac:dyDescent="0.25">
      <c r="A231" t="s">
        <v>4121</v>
      </c>
      <c r="C231" s="340" t="s">
        <v>4143</v>
      </c>
      <c r="D231" s="340" t="s">
        <v>391</v>
      </c>
      <c r="E231" s="340" t="str">
        <f t="shared" si="4"/>
        <v>FREDONIAFREDONIA MIDDLE SCHOOL</v>
      </c>
      <c r="F231" s="369" t="s">
        <v>4870</v>
      </c>
      <c r="G231" s="342" t="str">
        <f>IFERROR(INDEX($D$2:$D$4444,_xlfn.AGGREGATE(15,3,(($C$2:$C$4444=$G$1)/($C$2:$C$4444=$G$1)*ROW($C$2:$C$4444))-ROW($C$1), ROWS($J$7:J235))),"")</f>
        <v/>
      </c>
    </row>
    <row r="232" spans="1:7" x14ac:dyDescent="0.25">
      <c r="A232" t="s">
        <v>4209</v>
      </c>
      <c r="C232" s="340" t="s">
        <v>4143</v>
      </c>
      <c r="D232" s="340" t="s">
        <v>392</v>
      </c>
      <c r="E232" s="340" t="str">
        <f t="shared" si="4"/>
        <v>FREDONIAFREDONIA HIGH SCHOOL</v>
      </c>
      <c r="F232" s="369" t="s">
        <v>4871</v>
      </c>
      <c r="G232" s="342" t="str">
        <f>IFERROR(INDEX($D$2:$D$4444,_xlfn.AGGREGATE(15,3,(($C$2:$C$4444=$G$1)/($C$2:$C$4444=$G$1)*ROW($C$2:$C$4444))-ROW($C$1), ROWS($J$7:J236))),"")</f>
        <v/>
      </c>
    </row>
    <row r="233" spans="1:7" x14ac:dyDescent="0.25">
      <c r="A233" t="s">
        <v>4574</v>
      </c>
      <c r="C233" s="340" t="s">
        <v>4143</v>
      </c>
      <c r="D233" s="340" t="s">
        <v>9052</v>
      </c>
      <c r="E233" s="340" t="str">
        <f t="shared" si="4"/>
        <v>FREDONIAWHEELOCK PRIMARY SCHOOL</v>
      </c>
      <c r="F233" s="369" t="s">
        <v>9053</v>
      </c>
      <c r="G233" s="342" t="str">
        <f>IFERROR(INDEX($D$2:$D$4444,_xlfn.AGGREGATE(15,3,(($C$2:$C$4444=$G$1)/($C$2:$C$4444=$G$1)*ROW($C$2:$C$4444))-ROW($C$1), ROWS($J$7:J237))),"")</f>
        <v/>
      </c>
    </row>
    <row r="234" spans="1:7" x14ac:dyDescent="0.25">
      <c r="A234" t="s">
        <v>4334</v>
      </c>
      <c r="C234" s="340" t="s">
        <v>4144</v>
      </c>
      <c r="D234" s="340" t="s">
        <v>393</v>
      </c>
      <c r="E234" s="340" t="str">
        <f t="shared" si="4"/>
        <v>BROCTONBROCTON ELEMENTARY SCHOOL</v>
      </c>
      <c r="F234" s="369" t="s">
        <v>4872</v>
      </c>
      <c r="G234" s="342" t="str">
        <f>IFERROR(INDEX($D$2:$D$4444,_xlfn.AGGREGATE(15,3,(($C$2:$C$4444=$G$1)/($C$2:$C$4444=$G$1)*ROW($C$2:$C$4444))-ROW($C$1), ROWS($J$7:J238))),"")</f>
        <v/>
      </c>
    </row>
    <row r="235" spans="1:7" x14ac:dyDescent="0.25">
      <c r="A235" t="s">
        <v>4289</v>
      </c>
      <c r="C235" s="340" t="s">
        <v>4144</v>
      </c>
      <c r="D235" s="340" t="s">
        <v>394</v>
      </c>
      <c r="E235" s="340" t="str">
        <f t="shared" si="4"/>
        <v>BROCTONBROCTON MIDDLE HIGH SCHOOL</v>
      </c>
      <c r="F235" s="369" t="s">
        <v>4873</v>
      </c>
      <c r="G235" s="342" t="str">
        <f>IFERROR(INDEX($D$2:$D$4444,_xlfn.AGGREGATE(15,3,(($C$2:$C$4444=$G$1)/($C$2:$C$4444=$G$1)*ROW($C$2:$C$4444))-ROW($C$1), ROWS($J$7:J239))),"")</f>
        <v/>
      </c>
    </row>
    <row r="236" spans="1:7" x14ac:dyDescent="0.25">
      <c r="A236" t="s">
        <v>4095</v>
      </c>
      <c r="C236" s="340" t="s">
        <v>4145</v>
      </c>
      <c r="D236" s="340" t="s">
        <v>395</v>
      </c>
      <c r="E236" s="340" t="str">
        <f t="shared" si="4"/>
        <v>RIPLEYRIPLEY CENTRAL SCHOOL</v>
      </c>
      <c r="F236" s="369" t="s">
        <v>4874</v>
      </c>
      <c r="G236" s="342" t="str">
        <f>IFERROR(INDEX($D$2:$D$4444,_xlfn.AGGREGATE(15,3,(($C$2:$C$4444=$G$1)/($C$2:$C$4444=$G$1)*ROW($C$2:$C$4444))-ROW($C$1), ROWS($J$7:J240))),"")</f>
        <v/>
      </c>
    </row>
    <row r="237" spans="1:7" x14ac:dyDescent="0.25">
      <c r="A237" t="s">
        <v>4600</v>
      </c>
      <c r="C237" s="340" t="s">
        <v>4146</v>
      </c>
      <c r="D237" s="340" t="s">
        <v>396</v>
      </c>
      <c r="E237" s="340" t="str">
        <f t="shared" si="4"/>
        <v>SHERMANSHERMAN ELEMENTARY SCHOOL</v>
      </c>
      <c r="F237" s="369" t="s">
        <v>4875</v>
      </c>
      <c r="G237" s="342" t="str">
        <f>IFERROR(INDEX($D$2:$D$4444,_xlfn.AGGREGATE(15,3,(($C$2:$C$4444=$G$1)/($C$2:$C$4444=$G$1)*ROW($C$2:$C$4444))-ROW($C$1), ROWS($J$7:J241))),"")</f>
        <v/>
      </c>
    </row>
    <row r="238" spans="1:7" x14ac:dyDescent="0.25">
      <c r="A238" t="s">
        <v>4151</v>
      </c>
      <c r="C238" s="340" t="s">
        <v>4146</v>
      </c>
      <c r="D238" s="340" t="s">
        <v>397</v>
      </c>
      <c r="E238" s="340" t="str">
        <f t="shared" si="4"/>
        <v>SHERMANSHERMAN HIGH SCHOOL</v>
      </c>
      <c r="F238" s="369" t="s">
        <v>4876</v>
      </c>
      <c r="G238" s="342" t="str">
        <f>IFERROR(INDEX($D$2:$D$4444,_xlfn.AGGREGATE(15,3,(($C$2:$C$4444=$G$1)/($C$2:$C$4444=$G$1)*ROW($C$2:$C$4444))-ROW($C$1), ROWS($J$7:J242))),"")</f>
        <v/>
      </c>
    </row>
    <row r="239" spans="1:7" x14ac:dyDescent="0.25">
      <c r="A239" t="s">
        <v>4539</v>
      </c>
      <c r="C239" s="340" t="s">
        <v>4147</v>
      </c>
      <c r="D239" s="340" t="s">
        <v>398</v>
      </c>
      <c r="E239" s="340" t="str">
        <f t="shared" si="4"/>
        <v>WESTFIELDWESTFIELD ELEMENTARY SCHOOL</v>
      </c>
      <c r="F239" s="369" t="s">
        <v>4877</v>
      </c>
      <c r="G239" s="342" t="str">
        <f>IFERROR(INDEX($D$2:$D$4444,_xlfn.AGGREGATE(15,3,(($C$2:$C$4444=$G$1)/($C$2:$C$4444=$G$1)*ROW($C$2:$C$4444))-ROW($C$1), ROWS($J$7:J243))),"")</f>
        <v/>
      </c>
    </row>
    <row r="240" spans="1:7" x14ac:dyDescent="0.25">
      <c r="A240" t="s">
        <v>4249</v>
      </c>
      <c r="C240" s="340" t="s">
        <v>4147</v>
      </c>
      <c r="D240" s="340" t="s">
        <v>399</v>
      </c>
      <c r="E240" s="340" t="str">
        <f t="shared" si="4"/>
        <v>WESTFIELDWESTFIELD HIGH SCHOOL</v>
      </c>
      <c r="F240" s="369" t="s">
        <v>4878</v>
      </c>
      <c r="G240" s="342" t="str">
        <f>IFERROR(INDEX($D$2:$D$4444,_xlfn.AGGREGATE(15,3,(($C$2:$C$4444=$G$1)/($C$2:$C$4444=$G$1)*ROW($C$2:$C$4444))-ROW($C$1), ROWS($J$7:J244))),"")</f>
        <v/>
      </c>
    </row>
    <row r="241" spans="1:7" x14ac:dyDescent="0.25">
      <c r="A241" t="s">
        <v>4575</v>
      </c>
      <c r="C241" s="340" t="s">
        <v>4147</v>
      </c>
      <c r="D241" s="340" t="s">
        <v>400</v>
      </c>
      <c r="E241" s="340" t="str">
        <f t="shared" si="4"/>
        <v>WESTFIELDWESTFIELD MIDDLE SCHOOL</v>
      </c>
      <c r="F241" s="369" t="s">
        <v>4879</v>
      </c>
      <c r="G241" s="342" t="str">
        <f>IFERROR(INDEX($D$2:$D$4444,_xlfn.AGGREGATE(15,3,(($C$2:$C$4444=$G$1)/($C$2:$C$4444=$G$1)*ROW($C$2:$C$4444))-ROW($C$1), ROWS($J$7:J245))),"")</f>
        <v/>
      </c>
    </row>
    <row r="242" spans="1:7" x14ac:dyDescent="0.25">
      <c r="A242" t="s">
        <v>121</v>
      </c>
      <c r="C242" s="340" t="s">
        <v>4148</v>
      </c>
      <c r="D242" s="340" t="s">
        <v>9055</v>
      </c>
      <c r="E242" s="340" t="str">
        <f t="shared" si="4"/>
        <v xml:space="preserve">ELMIRADIVEN SCHOOL </v>
      </c>
      <c r="F242" s="369" t="s">
        <v>4880</v>
      </c>
      <c r="G242" s="342" t="str">
        <f>IFERROR(INDEX($D$2:$D$4444,_xlfn.AGGREGATE(15,3,(($C$2:$C$4444=$G$1)/($C$2:$C$4444=$G$1)*ROW($C$2:$C$4444))-ROW($C$1), ROWS($J$7:J246))),"")</f>
        <v/>
      </c>
    </row>
    <row r="243" spans="1:7" x14ac:dyDescent="0.25">
      <c r="A243" t="s">
        <v>56</v>
      </c>
      <c r="C243" s="340" t="s">
        <v>4148</v>
      </c>
      <c r="D243" s="340" t="s">
        <v>401</v>
      </c>
      <c r="E243" s="340" t="str">
        <f t="shared" si="4"/>
        <v>ELMIRAFASSETT ELEMENTARY SCHOOL</v>
      </c>
      <c r="F243" s="369" t="s">
        <v>4881</v>
      </c>
      <c r="G243" s="342" t="str">
        <f>IFERROR(INDEX($D$2:$D$4444,_xlfn.AGGREGATE(15,3,(($C$2:$C$4444=$G$1)/($C$2:$C$4444=$G$1)*ROW($C$2:$C$4444))-ROW($C$1), ROWS($J$7:J247))),"")</f>
        <v/>
      </c>
    </row>
    <row r="244" spans="1:7" x14ac:dyDescent="0.25">
      <c r="A244" t="s">
        <v>4551</v>
      </c>
      <c r="C244" s="340" t="s">
        <v>4148</v>
      </c>
      <c r="D244" s="340" t="s">
        <v>9054</v>
      </c>
      <c r="E244" s="340" t="str">
        <f t="shared" si="4"/>
        <v xml:space="preserve">ELMIRAHENDY AVENUE SCHOOL </v>
      </c>
      <c r="F244" s="369" t="s">
        <v>4882</v>
      </c>
      <c r="G244" s="342" t="str">
        <f>IFERROR(INDEX($D$2:$D$4444,_xlfn.AGGREGATE(15,3,(($C$2:$C$4444=$G$1)/($C$2:$C$4444=$G$1)*ROW($C$2:$C$4444))-ROW($C$1), ROWS($J$7:J248))),"")</f>
        <v/>
      </c>
    </row>
    <row r="245" spans="1:7" x14ac:dyDescent="0.25">
      <c r="A245" t="s">
        <v>4096</v>
      </c>
      <c r="C245" s="340" t="s">
        <v>4148</v>
      </c>
      <c r="D245" s="340" t="s">
        <v>402</v>
      </c>
      <c r="E245" s="340" t="str">
        <f t="shared" si="4"/>
        <v>ELMIRAPARLEY COBURN SCHOOL</v>
      </c>
      <c r="F245" s="369" t="s">
        <v>4883</v>
      </c>
      <c r="G245" s="342" t="str">
        <f>IFERROR(INDEX($D$2:$D$4444,_xlfn.AGGREGATE(15,3,(($C$2:$C$4444=$G$1)/($C$2:$C$4444=$G$1)*ROW($C$2:$C$4444))-ROW($C$1), ROWS($J$7:J249))),"")</f>
        <v/>
      </c>
    </row>
    <row r="246" spans="1:7" x14ac:dyDescent="0.25">
      <c r="A246" t="s">
        <v>161</v>
      </c>
      <c r="C246" s="340" t="s">
        <v>4148</v>
      </c>
      <c r="D246" s="340" t="s">
        <v>403</v>
      </c>
      <c r="E246" s="340" t="str">
        <f t="shared" si="4"/>
        <v>ELMIRAPINE CITY SCHOOL</v>
      </c>
      <c r="F246" s="369" t="s">
        <v>4884</v>
      </c>
      <c r="G246" s="342" t="str">
        <f>IFERROR(INDEX($D$2:$D$4444,_xlfn.AGGREGATE(15,3,(($C$2:$C$4444=$G$1)/($C$2:$C$4444=$G$1)*ROW($C$2:$C$4444))-ROW($C$1), ROWS($J$7:J250))),"")</f>
        <v/>
      </c>
    </row>
    <row r="247" spans="1:7" x14ac:dyDescent="0.25">
      <c r="A247" t="s">
        <v>4423</v>
      </c>
      <c r="C247" s="340" t="s">
        <v>4148</v>
      </c>
      <c r="D247" s="340" t="s">
        <v>9056</v>
      </c>
      <c r="E247" s="340" t="str">
        <f t="shared" si="4"/>
        <v>ELMIRARIVERSIDE ELEMENTARY</v>
      </c>
      <c r="F247" s="369" t="s">
        <v>4885</v>
      </c>
      <c r="G247" s="342" t="str">
        <f>IFERROR(INDEX($D$2:$D$4444,_xlfn.AGGREGATE(15,3,(($C$2:$C$4444=$G$1)/($C$2:$C$4444=$G$1)*ROW($C$2:$C$4444))-ROW($C$1), ROWS($J$7:J251))),"")</f>
        <v/>
      </c>
    </row>
    <row r="248" spans="1:7" x14ac:dyDescent="0.25">
      <c r="A248" t="s">
        <v>148</v>
      </c>
      <c r="C248" s="340" t="s">
        <v>4148</v>
      </c>
      <c r="D248" s="340" t="s">
        <v>405</v>
      </c>
      <c r="E248" s="340" t="str">
        <f t="shared" si="4"/>
        <v>ELMIRATHOMAS K BEECHER SCHOOL</v>
      </c>
      <c r="F248" s="369" t="s">
        <v>4886</v>
      </c>
      <c r="G248" s="342" t="str">
        <f>IFERROR(INDEX($D$2:$D$4444,_xlfn.AGGREGATE(15,3,(($C$2:$C$4444=$G$1)/($C$2:$C$4444=$G$1)*ROW($C$2:$C$4444))-ROW($C$1), ROWS($J$7:J252))),"")</f>
        <v/>
      </c>
    </row>
    <row r="249" spans="1:7" x14ac:dyDescent="0.25">
      <c r="A249" t="s">
        <v>4210</v>
      </c>
      <c r="C249" s="340" t="s">
        <v>4148</v>
      </c>
      <c r="D249" s="340" t="s">
        <v>406</v>
      </c>
      <c r="E249" s="340" t="str">
        <f t="shared" si="4"/>
        <v>ELMIRABROADWAY ACADEMY</v>
      </c>
      <c r="F249" s="369" t="s">
        <v>4887</v>
      </c>
      <c r="G249" s="342" t="str">
        <f>IFERROR(INDEX($D$2:$D$4444,_xlfn.AGGREGATE(15,3,(($C$2:$C$4444=$G$1)/($C$2:$C$4444=$G$1)*ROW($C$2:$C$4444))-ROW($C$1), ROWS($J$7:J253))),"")</f>
        <v/>
      </c>
    </row>
    <row r="250" spans="1:7" x14ac:dyDescent="0.25">
      <c r="A250" t="s">
        <v>4282</v>
      </c>
      <c r="C250" s="340" t="s">
        <v>4148</v>
      </c>
      <c r="D250" s="340" t="s">
        <v>407</v>
      </c>
      <c r="E250" s="340" t="str">
        <f t="shared" si="4"/>
        <v>ELMIRAELMIRA HIGH SCHOOL</v>
      </c>
      <c r="F250" s="369" t="s">
        <v>4888</v>
      </c>
      <c r="G250" s="342" t="str">
        <f>IFERROR(INDEX($D$2:$D$4444,_xlfn.AGGREGATE(15,3,(($C$2:$C$4444=$G$1)/($C$2:$C$4444=$G$1)*ROW($C$2:$C$4444))-ROW($C$1), ROWS($J$7:J254))),"")</f>
        <v/>
      </c>
    </row>
    <row r="251" spans="1:7" x14ac:dyDescent="0.25">
      <c r="A251" t="s">
        <v>4447</v>
      </c>
      <c r="C251" s="340" t="s">
        <v>4148</v>
      </c>
      <c r="D251" s="340" t="s">
        <v>408</v>
      </c>
      <c r="E251" s="340" t="str">
        <f t="shared" si="4"/>
        <v>ELMIRAERNIE DAVIS ACADEMY</v>
      </c>
      <c r="F251" s="369" t="s">
        <v>4889</v>
      </c>
      <c r="G251" s="342" t="str">
        <f>IFERROR(INDEX($D$2:$D$4444,_xlfn.AGGREGATE(15,3,(($C$2:$C$4444=$G$1)/($C$2:$C$4444=$G$1)*ROW($C$2:$C$4444))-ROW($C$1), ROWS($J$7:J255))),"")</f>
        <v/>
      </c>
    </row>
    <row r="252" spans="1:7" x14ac:dyDescent="0.25">
      <c r="A252" t="s">
        <v>4488</v>
      </c>
      <c r="C252" s="340" t="s">
        <v>4148</v>
      </c>
      <c r="D252" s="340" t="s">
        <v>409</v>
      </c>
      <c r="E252" s="340" t="str">
        <f t="shared" si="4"/>
        <v>ELMIRABROADWAY ELEMENTARY SCHOOL</v>
      </c>
      <c r="F252" s="369" t="s">
        <v>4890</v>
      </c>
      <c r="G252" s="342" t="str">
        <f>IFERROR(INDEX($D$2:$D$4444,_xlfn.AGGREGATE(15,3,(($C$2:$C$4444=$G$1)/($C$2:$C$4444=$G$1)*ROW($C$2:$C$4444))-ROW($C$1), ROWS($J$7:J256))),"")</f>
        <v/>
      </c>
    </row>
    <row r="253" spans="1:7" x14ac:dyDescent="0.25">
      <c r="A253" t="s">
        <v>4533</v>
      </c>
      <c r="C253" s="340" t="s">
        <v>4149</v>
      </c>
      <c r="D253" s="340" t="s">
        <v>410</v>
      </c>
      <c r="E253" s="340" t="str">
        <f t="shared" si="4"/>
        <v>HORSEHEADSCENTER STREET SCHOOL</v>
      </c>
      <c r="F253" s="369" t="s">
        <v>4891</v>
      </c>
      <c r="G253" s="342" t="str">
        <f>IFERROR(INDEX($D$2:$D$4444,_xlfn.AGGREGATE(15,3,(($C$2:$C$4444=$G$1)/($C$2:$C$4444=$G$1)*ROW($C$2:$C$4444))-ROW($C$1), ROWS($J$7:J257))),"")</f>
        <v/>
      </c>
    </row>
    <row r="254" spans="1:7" x14ac:dyDescent="0.25">
      <c r="A254" t="s">
        <v>4175</v>
      </c>
      <c r="C254" s="340" t="s">
        <v>4149</v>
      </c>
      <c r="D254" s="340" t="s">
        <v>411</v>
      </c>
      <c r="E254" s="340" t="str">
        <f t="shared" si="4"/>
        <v>HORSEHEADSRIDGE ROAD SCHOOL</v>
      </c>
      <c r="F254" s="369" t="s">
        <v>4892</v>
      </c>
      <c r="G254" s="342" t="str">
        <f>IFERROR(INDEX($D$2:$D$4444,_xlfn.AGGREGATE(15,3,(($C$2:$C$4444=$G$1)/($C$2:$C$4444=$G$1)*ROW($C$2:$C$4444))-ROW($C$1), ROWS($J$7:J258))),"")</f>
        <v/>
      </c>
    </row>
    <row r="255" spans="1:7" x14ac:dyDescent="0.25">
      <c r="A255" t="s">
        <v>4407</v>
      </c>
      <c r="C255" s="340" t="s">
        <v>4149</v>
      </c>
      <c r="D255" s="340" t="s">
        <v>412</v>
      </c>
      <c r="E255" s="340" t="str">
        <f t="shared" si="4"/>
        <v>HORSEHEADSBIG FLATS SCHOOL</v>
      </c>
      <c r="F255" s="369" t="s">
        <v>4893</v>
      </c>
      <c r="G255" s="342" t="str">
        <f>IFERROR(INDEX($D$2:$D$4444,_xlfn.AGGREGATE(15,3,(($C$2:$C$4444=$G$1)/($C$2:$C$4444=$G$1)*ROW($C$2:$C$4444))-ROW($C$1), ROWS($J$7:J259))),"")</f>
        <v/>
      </c>
    </row>
    <row r="256" spans="1:7" x14ac:dyDescent="0.25">
      <c r="A256" t="s">
        <v>4515</v>
      </c>
      <c r="C256" s="340" t="s">
        <v>4149</v>
      </c>
      <c r="D256" s="340" t="s">
        <v>413</v>
      </c>
      <c r="E256" s="340" t="str">
        <f t="shared" si="4"/>
        <v>HORSEHEADSHORSEHEADS SENIOR HIGH SCHOOL</v>
      </c>
      <c r="F256" s="369" t="s">
        <v>4894</v>
      </c>
      <c r="G256" s="342" t="str">
        <f>IFERROR(INDEX($D$2:$D$4444,_xlfn.AGGREGATE(15,3,(($C$2:$C$4444=$G$1)/($C$2:$C$4444=$G$1)*ROW($C$2:$C$4444))-ROW($C$1), ROWS($J$7:J260))),"")</f>
        <v/>
      </c>
    </row>
    <row r="257" spans="1:7" x14ac:dyDescent="0.25">
      <c r="A257" t="s">
        <v>4110</v>
      </c>
      <c r="C257" s="340" t="s">
        <v>4149</v>
      </c>
      <c r="D257" s="340" t="s">
        <v>414</v>
      </c>
      <c r="E257" s="340" t="str">
        <f t="shared" si="4"/>
        <v>HORSEHEADSGARDNER ROAD ELEMENTARY SCHOOL</v>
      </c>
      <c r="F257" s="369" t="s">
        <v>4895</v>
      </c>
      <c r="G257" s="342" t="str">
        <f>IFERROR(INDEX($D$2:$D$4444,_xlfn.AGGREGATE(15,3,(($C$2:$C$4444=$G$1)/($C$2:$C$4444=$G$1)*ROW($C$2:$C$4444))-ROW($C$1), ROWS($J$7:J261))),"")</f>
        <v/>
      </c>
    </row>
    <row r="258" spans="1:7" x14ac:dyDescent="0.25">
      <c r="A258" t="s">
        <v>4602</v>
      </c>
      <c r="C258" s="340" t="s">
        <v>4149</v>
      </c>
      <c r="D258" s="340" t="s">
        <v>415</v>
      </c>
      <c r="E258" s="340" t="str">
        <f t="shared" si="4"/>
        <v>HORSEHEADSHORSEHEADS MIDDLE SCHOOL</v>
      </c>
      <c r="F258" s="369" t="s">
        <v>4896</v>
      </c>
      <c r="G258" s="342" t="str">
        <f>IFERROR(INDEX($D$2:$D$4444,_xlfn.AGGREGATE(15,3,(($C$2:$C$4444=$G$1)/($C$2:$C$4444=$G$1)*ROW($C$2:$C$4444))-ROW($C$1), ROWS($J$7:J262))),"")</f>
        <v/>
      </c>
    </row>
    <row r="259" spans="1:7" x14ac:dyDescent="0.25">
      <c r="A259" t="s">
        <v>4268</v>
      </c>
      <c r="C259" s="340" t="s">
        <v>4149</v>
      </c>
      <c r="D259" s="340" t="s">
        <v>416</v>
      </c>
      <c r="E259" s="340" t="str">
        <f t="shared" ref="E259:E322" si="5">C259&amp;D259</f>
        <v>HORSEHEADSHORSEHEADS INTERMEDIATE SCHOOL</v>
      </c>
      <c r="F259" s="369" t="s">
        <v>4897</v>
      </c>
      <c r="G259" s="342" t="str">
        <f>IFERROR(INDEX($D$2:$D$4444,_xlfn.AGGREGATE(15,3,(($C$2:$C$4444=$G$1)/($C$2:$C$4444=$G$1)*ROW($C$2:$C$4444))-ROW($C$1), ROWS($J$7:J263))),"")</f>
        <v/>
      </c>
    </row>
    <row r="260" spans="1:7" x14ac:dyDescent="0.25">
      <c r="A260" t="s">
        <v>4576</v>
      </c>
      <c r="C260" s="340" t="s">
        <v>54</v>
      </c>
      <c r="D260" s="340" t="s">
        <v>417</v>
      </c>
      <c r="E260" s="340" t="str">
        <f t="shared" si="5"/>
        <v>ELMIRA HEIGHTSTHOMAS A EDISON HIGH SCHOOL</v>
      </c>
      <c r="F260" s="369" t="s">
        <v>4898</v>
      </c>
      <c r="G260" s="342" t="str">
        <f>IFERROR(INDEX($D$2:$D$4444,_xlfn.AGGREGATE(15,3,(($C$2:$C$4444=$G$1)/($C$2:$C$4444=$G$1)*ROW($C$2:$C$4444))-ROW($C$1), ROWS($J$7:J264))),"")</f>
        <v/>
      </c>
    </row>
    <row r="261" spans="1:7" x14ac:dyDescent="0.25">
      <c r="A261" t="s">
        <v>168</v>
      </c>
      <c r="C261" s="340" t="s">
        <v>54</v>
      </c>
      <c r="D261" s="340" t="s">
        <v>418</v>
      </c>
      <c r="E261" s="340" t="str">
        <f t="shared" si="5"/>
        <v>ELMIRA HEIGHTSCOHEN MIDDLE SCHOOL</v>
      </c>
      <c r="F261" s="369" t="s">
        <v>4899</v>
      </c>
      <c r="G261" s="342" t="str">
        <f>IFERROR(INDEX($D$2:$D$4444,_xlfn.AGGREGATE(15,3,(($C$2:$C$4444=$G$1)/($C$2:$C$4444=$G$1)*ROW($C$2:$C$4444))-ROW($C$1), ROWS($J$7:J265))),"")</f>
        <v/>
      </c>
    </row>
    <row r="262" spans="1:7" x14ac:dyDescent="0.25">
      <c r="A262" t="s">
        <v>4522</v>
      </c>
      <c r="C262" s="340" t="s">
        <v>54</v>
      </c>
      <c r="D262" s="340" t="s">
        <v>419</v>
      </c>
      <c r="E262" s="340" t="str">
        <f t="shared" si="5"/>
        <v>ELMIRA HEIGHTSCOHEN ELEMENTARY SCHOOL</v>
      </c>
      <c r="F262" s="369" t="s">
        <v>4900</v>
      </c>
      <c r="G262" s="342" t="str">
        <f>IFERROR(INDEX($D$2:$D$4444,_xlfn.AGGREGATE(15,3,(($C$2:$C$4444=$G$1)/($C$2:$C$4444=$G$1)*ROW($C$2:$C$4444))-ROW($C$1), ROWS($J$7:J266))),"")</f>
        <v/>
      </c>
    </row>
    <row r="263" spans="1:7" x14ac:dyDescent="0.25">
      <c r="A263" t="s">
        <v>4438</v>
      </c>
      <c r="C263" s="340" t="s">
        <v>4150</v>
      </c>
      <c r="D263" s="340" t="s">
        <v>420</v>
      </c>
      <c r="E263" s="340" t="str">
        <f t="shared" si="5"/>
        <v>AFTONAFTON ELEMENTARY SCHOOL</v>
      </c>
      <c r="F263" s="369" t="s">
        <v>4901</v>
      </c>
      <c r="G263" s="342" t="str">
        <f>IFERROR(INDEX($D$2:$D$4444,_xlfn.AGGREGATE(15,3,(($C$2:$C$4444=$G$1)/($C$2:$C$4444=$G$1)*ROW($C$2:$C$4444))-ROW($C$1), ROWS($J$7:J267))),"")</f>
        <v/>
      </c>
    </row>
    <row r="264" spans="1:7" x14ac:dyDescent="0.25">
      <c r="A264" t="s">
        <v>4303</v>
      </c>
      <c r="C264" s="340" t="s">
        <v>4150</v>
      </c>
      <c r="D264" s="340" t="s">
        <v>421</v>
      </c>
      <c r="E264" s="340" t="str">
        <f t="shared" si="5"/>
        <v>AFTONAFTON JUNIOR/SENIOR HIGH SCHOOL</v>
      </c>
      <c r="F264" s="369" t="s">
        <v>4902</v>
      </c>
      <c r="G264" s="342" t="str">
        <f>IFERROR(INDEX($D$2:$D$4444,_xlfn.AGGREGATE(15,3,(($C$2:$C$4444=$G$1)/($C$2:$C$4444=$G$1)*ROW($C$2:$C$4444))-ROW($C$1), ROWS($J$7:J268))),"")</f>
        <v/>
      </c>
    </row>
    <row r="265" spans="1:7" x14ac:dyDescent="0.25">
      <c r="A265" t="s">
        <v>167</v>
      </c>
      <c r="C265" s="340" t="s">
        <v>55</v>
      </c>
      <c r="D265" s="340" t="s">
        <v>422</v>
      </c>
      <c r="E265" s="340" t="str">
        <f t="shared" si="5"/>
        <v>BAINBRIDGE GUIBAINBRIDGE-GUILFORD HIGH SCHOOL</v>
      </c>
      <c r="F265" s="369" t="s">
        <v>4903</v>
      </c>
      <c r="G265" s="342" t="str">
        <f>IFERROR(INDEX($D$2:$D$4444,_xlfn.AGGREGATE(15,3,(($C$2:$C$4444=$G$1)/($C$2:$C$4444=$G$1)*ROW($C$2:$C$4444))-ROW($C$1), ROWS($J$7:J269))),"")</f>
        <v/>
      </c>
    </row>
    <row r="266" spans="1:7" x14ac:dyDescent="0.25">
      <c r="A266" t="s">
        <v>4254</v>
      </c>
      <c r="C266" s="340" t="s">
        <v>55</v>
      </c>
      <c r="D266" s="340" t="s">
        <v>423</v>
      </c>
      <c r="E266" s="340" t="str">
        <f t="shared" si="5"/>
        <v>BAINBRIDGE GUIGREENLAWN ELEMENTARY SCHOOL</v>
      </c>
      <c r="F266" s="369" t="s">
        <v>4904</v>
      </c>
      <c r="G266" s="342" t="str">
        <f>IFERROR(INDEX($D$2:$D$4444,_xlfn.AGGREGATE(15,3,(($C$2:$C$4444=$G$1)/($C$2:$C$4444=$G$1)*ROW($C$2:$C$4444))-ROW($C$1), ROWS($J$7:J270))),"")</f>
        <v/>
      </c>
    </row>
    <row r="267" spans="1:7" x14ac:dyDescent="0.25">
      <c r="A267" t="s">
        <v>4448</v>
      </c>
      <c r="C267" s="340" t="s">
        <v>55</v>
      </c>
      <c r="D267" s="340" t="s">
        <v>424</v>
      </c>
      <c r="E267" s="340" t="str">
        <f t="shared" si="5"/>
        <v>BAINBRIDGE GUIGUILFORD ELEMENTARY SCHOOL</v>
      </c>
      <c r="F267" s="369" t="s">
        <v>4905</v>
      </c>
      <c r="G267" s="342" t="str">
        <f>IFERROR(INDEX($D$2:$D$4444,_xlfn.AGGREGATE(15,3,(($C$2:$C$4444=$G$1)/($C$2:$C$4444=$G$1)*ROW($C$2:$C$4444))-ROW($C$1), ROWS($J$7:J271))),"")</f>
        <v/>
      </c>
    </row>
    <row r="268" spans="1:7" x14ac:dyDescent="0.25">
      <c r="A268" t="s">
        <v>4335</v>
      </c>
      <c r="C268" s="340" t="s">
        <v>4151</v>
      </c>
      <c r="D268" s="340" t="s">
        <v>425</v>
      </c>
      <c r="E268" s="340" t="str">
        <f t="shared" si="5"/>
        <v>GREENEGREENE PRIMARY SCHOOL</v>
      </c>
      <c r="F268" s="369" t="s">
        <v>4906</v>
      </c>
      <c r="G268" s="342" t="str">
        <f>IFERROR(INDEX($D$2:$D$4444,_xlfn.AGGREGATE(15,3,(($C$2:$C$4444=$G$1)/($C$2:$C$4444=$G$1)*ROW($C$2:$C$4444))-ROW($C$1), ROWS($J$7:J272))),"")</f>
        <v/>
      </c>
    </row>
    <row r="269" spans="1:7" x14ac:dyDescent="0.25">
      <c r="A269" t="s">
        <v>4453</v>
      </c>
      <c r="C269" s="340" t="s">
        <v>4151</v>
      </c>
      <c r="D269" s="340" t="s">
        <v>426</v>
      </c>
      <c r="E269" s="340" t="str">
        <f t="shared" si="5"/>
        <v>GREENEGREENE INTERMEDIATE SCHOOL</v>
      </c>
      <c r="F269" s="369" t="s">
        <v>4907</v>
      </c>
      <c r="G269" s="342" t="str">
        <f>IFERROR(INDEX($D$2:$D$4444,_xlfn.AGGREGATE(15,3,(($C$2:$C$4444=$G$1)/($C$2:$C$4444=$G$1)*ROW($C$2:$C$4444))-ROW($C$1), ROWS($J$7:J273))),"")</f>
        <v/>
      </c>
    </row>
    <row r="270" spans="1:7" x14ac:dyDescent="0.25">
      <c r="A270" t="s">
        <v>92</v>
      </c>
      <c r="C270" s="340" t="s">
        <v>4151</v>
      </c>
      <c r="D270" s="340" t="s">
        <v>427</v>
      </c>
      <c r="E270" s="340" t="str">
        <f t="shared" si="5"/>
        <v>GREENEGREENE HIGH SCHOOL</v>
      </c>
      <c r="F270" s="369" t="s">
        <v>4908</v>
      </c>
      <c r="G270" s="342" t="str">
        <f>IFERROR(INDEX($D$2:$D$4444,_xlfn.AGGREGATE(15,3,(($C$2:$C$4444=$G$1)/($C$2:$C$4444=$G$1)*ROW($C$2:$C$4444))-ROW($C$1), ROWS($J$7:J274))),"")</f>
        <v/>
      </c>
    </row>
    <row r="271" spans="1:7" x14ac:dyDescent="0.25">
      <c r="A271" t="s">
        <v>4344</v>
      </c>
      <c r="C271" s="340" t="s">
        <v>4151</v>
      </c>
      <c r="D271" s="340" t="s">
        <v>428</v>
      </c>
      <c r="E271" s="340" t="str">
        <f t="shared" si="5"/>
        <v>GREENEGREENE MIDDLE SCHOOL</v>
      </c>
      <c r="F271" s="369" t="s">
        <v>4909</v>
      </c>
      <c r="G271" s="342" t="str">
        <f>IFERROR(INDEX($D$2:$D$4444,_xlfn.AGGREGATE(15,3,(($C$2:$C$4444=$G$1)/($C$2:$C$4444=$G$1)*ROW($C$2:$C$4444))-ROW($C$1), ROWS($J$7:J275))),"")</f>
        <v/>
      </c>
    </row>
    <row r="272" spans="1:7" x14ac:dyDescent="0.25">
      <c r="A272" t="s">
        <v>4557</v>
      </c>
      <c r="C272" s="340" t="s">
        <v>4152</v>
      </c>
      <c r="D272" s="340" t="s">
        <v>429</v>
      </c>
      <c r="E272" s="340" t="str">
        <f t="shared" si="5"/>
        <v>UNADILLAUNADILLA VALLEY SECONDARY SCHOOL</v>
      </c>
      <c r="F272" s="369" t="s">
        <v>4910</v>
      </c>
      <c r="G272" s="342" t="str">
        <f>IFERROR(INDEX($D$2:$D$4444,_xlfn.AGGREGATE(15,3,(($C$2:$C$4444=$G$1)/($C$2:$C$4444=$G$1)*ROW($C$2:$C$4444))-ROW($C$1), ROWS($J$7:J276))),"")</f>
        <v/>
      </c>
    </row>
    <row r="273" spans="1:7" x14ac:dyDescent="0.25">
      <c r="A273" t="s">
        <v>116</v>
      </c>
      <c r="C273" s="340" t="s">
        <v>4152</v>
      </c>
      <c r="D273" s="340" t="s">
        <v>430</v>
      </c>
      <c r="E273" s="340" t="str">
        <f t="shared" si="5"/>
        <v>UNADILLAUNADILLA VALLEY ELEMENTARY SCHOOL</v>
      </c>
      <c r="F273" s="369" t="s">
        <v>4911</v>
      </c>
      <c r="G273" s="342" t="str">
        <f>IFERROR(INDEX($D$2:$D$4444,_xlfn.AGGREGATE(15,3,(($C$2:$C$4444=$G$1)/($C$2:$C$4444=$G$1)*ROW($C$2:$C$4444))-ROW($C$1), ROWS($J$7:J277))),"")</f>
        <v/>
      </c>
    </row>
    <row r="274" spans="1:7" x14ac:dyDescent="0.25">
      <c r="A274" t="s">
        <v>4292</v>
      </c>
      <c r="C274" s="340" t="s">
        <v>4153</v>
      </c>
      <c r="D274" s="340" t="s">
        <v>431</v>
      </c>
      <c r="E274" s="340" t="str">
        <f t="shared" si="5"/>
        <v>NORWICHPERRY BROWNE INTERMEDIATE SCHOOL</v>
      </c>
      <c r="F274" s="369" t="s">
        <v>4912</v>
      </c>
      <c r="G274" s="342" t="str">
        <f>IFERROR(INDEX($D$2:$D$4444,_xlfn.AGGREGATE(15,3,(($C$2:$C$4444=$G$1)/($C$2:$C$4444=$G$1)*ROW($C$2:$C$4444))-ROW($C$1), ROWS($J$7:J278))),"")</f>
        <v/>
      </c>
    </row>
    <row r="275" spans="1:7" x14ac:dyDescent="0.25">
      <c r="A275" t="s">
        <v>4119</v>
      </c>
      <c r="C275" s="340" t="s">
        <v>4153</v>
      </c>
      <c r="D275" s="340" t="s">
        <v>432</v>
      </c>
      <c r="E275" s="340" t="str">
        <f t="shared" si="5"/>
        <v>NORWICHSTANFORD J GIBSON PRIMARY SCHOOL</v>
      </c>
      <c r="F275" s="369" t="s">
        <v>4913</v>
      </c>
      <c r="G275" s="342" t="str">
        <f>IFERROR(INDEX($D$2:$D$4444,_xlfn.AGGREGATE(15,3,(($C$2:$C$4444=$G$1)/($C$2:$C$4444=$G$1)*ROW($C$2:$C$4444))-ROW($C$1), ROWS($J$7:J279))),"")</f>
        <v/>
      </c>
    </row>
    <row r="276" spans="1:7" x14ac:dyDescent="0.25">
      <c r="A276" t="s">
        <v>4212</v>
      </c>
      <c r="C276" s="340" t="s">
        <v>4153</v>
      </c>
      <c r="D276" s="340" t="s">
        <v>433</v>
      </c>
      <c r="E276" s="340" t="str">
        <f t="shared" si="5"/>
        <v>NORWICHNORWICH MIDDLE SCHOOL</v>
      </c>
      <c r="F276" s="369" t="s">
        <v>4914</v>
      </c>
      <c r="G276" s="342" t="str">
        <f>IFERROR(INDEX($D$2:$D$4444,_xlfn.AGGREGATE(15,3,(($C$2:$C$4444=$G$1)/($C$2:$C$4444=$G$1)*ROW($C$2:$C$4444))-ROW($C$1), ROWS($J$7:J280))),"")</f>
        <v/>
      </c>
    </row>
    <row r="277" spans="1:7" x14ac:dyDescent="0.25">
      <c r="A277" t="s">
        <v>106</v>
      </c>
      <c r="C277" s="340" t="s">
        <v>4153</v>
      </c>
      <c r="D277" s="340" t="s">
        <v>434</v>
      </c>
      <c r="E277" s="340" t="str">
        <f t="shared" si="5"/>
        <v>NORWICHNORWICH HIGH SCHOOL</v>
      </c>
      <c r="F277" s="369" t="s">
        <v>4915</v>
      </c>
      <c r="G277" s="342" t="str">
        <f>IFERROR(INDEX($D$2:$D$4444,_xlfn.AGGREGATE(15,3,(($C$2:$C$4444=$G$1)/($C$2:$C$4444=$G$1)*ROW($C$2:$C$4444))-ROW($C$1), ROWS($J$7:J281))),"")</f>
        <v/>
      </c>
    </row>
    <row r="278" spans="1:7" x14ac:dyDescent="0.25">
      <c r="A278" t="s">
        <v>4402</v>
      </c>
      <c r="C278" s="340" t="s">
        <v>56</v>
      </c>
      <c r="D278" s="340" t="s">
        <v>435</v>
      </c>
      <c r="E278" s="340" t="str">
        <f t="shared" si="5"/>
        <v>GRGETWN-SO OTSOTSELIC VALLEY CENTRAL SCHOOL</v>
      </c>
      <c r="F278" s="369" t="s">
        <v>4916</v>
      </c>
      <c r="G278" s="342" t="str">
        <f>IFERROR(INDEX($D$2:$D$4444,_xlfn.AGGREGATE(15,3,(($C$2:$C$4444=$G$1)/($C$2:$C$4444=$G$1)*ROW($C$2:$C$4444))-ROW($C$1), ROWS($J$7:J282))),"")</f>
        <v/>
      </c>
    </row>
    <row r="279" spans="1:7" x14ac:dyDescent="0.25">
      <c r="A279" t="s">
        <v>4169</v>
      </c>
      <c r="C279" s="340" t="s">
        <v>4154</v>
      </c>
      <c r="D279" s="340" t="s">
        <v>436</v>
      </c>
      <c r="E279" s="340" t="str">
        <f t="shared" si="5"/>
        <v>OXFORDOXFORD ACADEMY MIDDLE SCHOOL</v>
      </c>
      <c r="F279" s="369" t="s">
        <v>4917</v>
      </c>
      <c r="G279" s="342" t="str">
        <f>IFERROR(INDEX($D$2:$D$4444,_xlfn.AGGREGATE(15,3,(($C$2:$C$4444=$G$1)/($C$2:$C$4444=$G$1)*ROW($C$2:$C$4444))-ROW($C$1), ROWS($J$7:J283))),"")</f>
        <v/>
      </c>
    </row>
    <row r="280" spans="1:7" x14ac:dyDescent="0.25">
      <c r="A280" t="s">
        <v>4388</v>
      </c>
      <c r="C280" s="340" t="s">
        <v>4154</v>
      </c>
      <c r="D280" s="340" t="s">
        <v>437</v>
      </c>
      <c r="E280" s="340" t="str">
        <f t="shared" si="5"/>
        <v>OXFORDOXFORD ACADEMY HIGH SCHOOL</v>
      </c>
      <c r="F280" s="369" t="s">
        <v>4918</v>
      </c>
      <c r="G280" s="342" t="str">
        <f>IFERROR(INDEX($D$2:$D$4444,_xlfn.AGGREGATE(15,3,(($C$2:$C$4444=$G$1)/($C$2:$C$4444=$G$1)*ROW($C$2:$C$4444))-ROW($C$1), ROWS($J$7:J284))),"")</f>
        <v/>
      </c>
    </row>
    <row r="281" spans="1:7" x14ac:dyDescent="0.25">
      <c r="A281" t="s">
        <v>4290</v>
      </c>
      <c r="C281" s="340" t="s">
        <v>4154</v>
      </c>
      <c r="D281" s="340" t="s">
        <v>438</v>
      </c>
      <c r="E281" s="340" t="str">
        <f t="shared" si="5"/>
        <v>OXFORDOXFORD ACADEMY PRIMARY SCHOOL</v>
      </c>
      <c r="F281" s="369" t="s">
        <v>4919</v>
      </c>
      <c r="G281" s="342" t="str">
        <f>IFERROR(INDEX($D$2:$D$4444,_xlfn.AGGREGATE(15,3,(($C$2:$C$4444=$G$1)/($C$2:$C$4444=$G$1)*ROW($C$2:$C$4444))-ROW($C$1), ROWS($J$7:J285))),"")</f>
        <v/>
      </c>
    </row>
    <row r="282" spans="1:7" x14ac:dyDescent="0.25">
      <c r="A282" t="s">
        <v>4433</v>
      </c>
      <c r="C282" s="340" t="s">
        <v>57</v>
      </c>
      <c r="D282" s="340" t="s">
        <v>439</v>
      </c>
      <c r="E282" s="340" t="str">
        <f t="shared" si="5"/>
        <v>SHERBURNE EARLSHERBURNE-EARLVILLE ELEMENTARY SCHOOL</v>
      </c>
      <c r="F282" s="369" t="s">
        <v>4920</v>
      </c>
      <c r="G282" s="342" t="str">
        <f>IFERROR(INDEX($D$2:$D$4444,_xlfn.AGGREGATE(15,3,(($C$2:$C$4444=$G$1)/($C$2:$C$4444=$G$1)*ROW($C$2:$C$4444))-ROW($C$1), ROWS($J$7:J286))),"")</f>
        <v/>
      </c>
    </row>
    <row r="283" spans="1:7" x14ac:dyDescent="0.25">
      <c r="A283" t="s">
        <v>4428</v>
      </c>
      <c r="C283" s="340" t="s">
        <v>57</v>
      </c>
      <c r="D283" s="340" t="s">
        <v>440</v>
      </c>
      <c r="E283" s="340" t="str">
        <f t="shared" si="5"/>
        <v>SHERBURNE EARLSHERBURNE-EARLVILLE MIDDLE SCHOOL</v>
      </c>
      <c r="F283" s="369" t="s">
        <v>4921</v>
      </c>
      <c r="G283" s="342" t="str">
        <f>IFERROR(INDEX($D$2:$D$4444,_xlfn.AGGREGATE(15,3,(($C$2:$C$4444=$G$1)/($C$2:$C$4444=$G$1)*ROW($C$2:$C$4444))-ROW($C$1), ROWS($J$7:J287))),"")</f>
        <v/>
      </c>
    </row>
    <row r="284" spans="1:7" x14ac:dyDescent="0.25">
      <c r="A284" t="s">
        <v>4485</v>
      </c>
      <c r="C284" s="340" t="s">
        <v>57</v>
      </c>
      <c r="D284" s="340" t="s">
        <v>441</v>
      </c>
      <c r="E284" s="340" t="str">
        <f t="shared" si="5"/>
        <v>SHERBURNE EARLSHERBURNE-EARLVILLE SENIOR HIGH SCHOOL</v>
      </c>
      <c r="F284" s="369" t="s">
        <v>4922</v>
      </c>
      <c r="G284" s="342" t="str">
        <f>IFERROR(INDEX($D$2:$D$4444,_xlfn.AGGREGATE(15,3,(($C$2:$C$4444=$G$1)/($C$2:$C$4444=$G$1)*ROW($C$2:$C$4444))-ROW($C$1), ROWS($J$7:J288))),"")</f>
        <v/>
      </c>
    </row>
    <row r="285" spans="1:7" x14ac:dyDescent="0.25">
      <c r="A285" t="s">
        <v>4149</v>
      </c>
      <c r="C285" s="340" t="s">
        <v>58</v>
      </c>
      <c r="D285" s="340" t="s">
        <v>9057</v>
      </c>
      <c r="E285" s="340" t="str">
        <f t="shared" si="5"/>
        <v>AUSABLE VALLEYKEESEVILLE PRIMARY SCHOOL</v>
      </c>
      <c r="F285" s="369" t="s">
        <v>4923</v>
      </c>
      <c r="G285" s="342" t="str">
        <f>IFERROR(INDEX($D$2:$D$4444,_xlfn.AGGREGATE(15,3,(($C$2:$C$4444=$G$1)/($C$2:$C$4444=$G$1)*ROW($C$2:$C$4444))-ROW($C$1), ROWS($J$7:J289))),"")</f>
        <v/>
      </c>
    </row>
    <row r="286" spans="1:7" x14ac:dyDescent="0.25">
      <c r="A286" t="s">
        <v>4163</v>
      </c>
      <c r="C286" s="340" t="s">
        <v>58</v>
      </c>
      <c r="D286" s="340" t="s">
        <v>442</v>
      </c>
      <c r="E286" s="340" t="str">
        <f t="shared" si="5"/>
        <v>AUSABLE VALLEYAUSABLE VALLEY HIGH SCHOOL</v>
      </c>
      <c r="F286" s="369" t="s">
        <v>4924</v>
      </c>
      <c r="G286" s="342" t="str">
        <f>IFERROR(INDEX($D$2:$D$4444,_xlfn.AGGREGATE(15,3,(($C$2:$C$4444=$G$1)/($C$2:$C$4444=$G$1)*ROW($C$2:$C$4444))-ROW($C$1), ROWS($J$7:J290))),"")</f>
        <v/>
      </c>
    </row>
    <row r="287" spans="1:7" x14ac:dyDescent="0.25">
      <c r="A287" t="s">
        <v>4577</v>
      </c>
      <c r="C287" s="340" t="s">
        <v>58</v>
      </c>
      <c r="D287" s="340" t="s">
        <v>443</v>
      </c>
      <c r="E287" s="340" t="str">
        <f t="shared" si="5"/>
        <v>AUSABLE VALLEYAUSABLE FORKS ELEMENTARY SCHOOL</v>
      </c>
      <c r="F287" s="369" t="s">
        <v>4925</v>
      </c>
      <c r="G287" s="342" t="str">
        <f>IFERROR(INDEX($D$2:$D$4444,_xlfn.AGGREGATE(15,3,(($C$2:$C$4444=$G$1)/($C$2:$C$4444=$G$1)*ROW($C$2:$C$4444))-ROW($C$1), ROWS($J$7:J291))),"")</f>
        <v/>
      </c>
    </row>
    <row r="288" spans="1:7" x14ac:dyDescent="0.25">
      <c r="A288" t="s">
        <v>69</v>
      </c>
      <c r="C288" s="340" t="s">
        <v>58</v>
      </c>
      <c r="D288" s="340" t="s">
        <v>444</v>
      </c>
      <c r="E288" s="340" t="str">
        <f t="shared" si="5"/>
        <v>AUSABLE VALLEYAUSABLE VALLEY MIDDLE SCHOOL</v>
      </c>
      <c r="F288" s="369" t="s">
        <v>4926</v>
      </c>
      <c r="G288" s="342" t="str">
        <f>IFERROR(INDEX($D$2:$D$4444,_xlfn.AGGREGATE(15,3,(($C$2:$C$4444=$G$1)/($C$2:$C$4444=$G$1)*ROW($C$2:$C$4444))-ROW($C$1), ROWS($J$7:J292))),"")</f>
        <v/>
      </c>
    </row>
    <row r="289" spans="1:7" x14ac:dyDescent="0.25">
      <c r="A289" t="s">
        <v>4513</v>
      </c>
      <c r="C289" s="340" t="s">
        <v>4155</v>
      </c>
      <c r="D289" s="340" t="s">
        <v>445</v>
      </c>
      <c r="E289" s="340" t="str">
        <f t="shared" si="5"/>
        <v>BEEKMANTOWNBEEKMANTOWN ELEMENTARY SCHOOL</v>
      </c>
      <c r="F289" s="369" t="s">
        <v>4927</v>
      </c>
      <c r="G289" s="342" t="str">
        <f>IFERROR(INDEX($D$2:$D$4444,_xlfn.AGGREGATE(15,3,(($C$2:$C$4444=$G$1)/($C$2:$C$4444=$G$1)*ROW($C$2:$C$4444))-ROW($C$1), ROWS($J$7:J293))),"")</f>
        <v/>
      </c>
    </row>
    <row r="290" spans="1:7" x14ac:dyDescent="0.25">
      <c r="A290" t="s">
        <v>4184</v>
      </c>
      <c r="C290" s="340" t="s">
        <v>4155</v>
      </c>
      <c r="D290" s="340" t="s">
        <v>446</v>
      </c>
      <c r="E290" s="340" t="str">
        <f t="shared" si="5"/>
        <v>BEEKMANTOWNCUMBERLAND HEAD ELEMENTARY SCHOOL</v>
      </c>
      <c r="F290" s="369" t="s">
        <v>4928</v>
      </c>
      <c r="G290" s="342" t="str">
        <f>IFERROR(INDEX($D$2:$D$4444,_xlfn.AGGREGATE(15,3,(($C$2:$C$4444=$G$1)/($C$2:$C$4444=$G$1)*ROW($C$2:$C$4444))-ROW($C$1), ROWS($J$7:J294))),"")</f>
        <v/>
      </c>
    </row>
    <row r="291" spans="1:7" x14ac:dyDescent="0.25">
      <c r="A291" t="s">
        <v>4250</v>
      </c>
      <c r="C291" s="340" t="s">
        <v>4155</v>
      </c>
      <c r="D291" s="340" t="s">
        <v>447</v>
      </c>
      <c r="E291" s="340" t="str">
        <f t="shared" si="5"/>
        <v>BEEKMANTOWNBEEKMANTOWN MIDDLE SCHOOL</v>
      </c>
      <c r="F291" s="369" t="s">
        <v>4929</v>
      </c>
      <c r="G291" s="342" t="str">
        <f>IFERROR(INDEX($D$2:$D$4444,_xlfn.AGGREGATE(15,3,(($C$2:$C$4444=$G$1)/($C$2:$C$4444=$G$1)*ROW($C$2:$C$4444))-ROW($C$1), ROWS($J$7:J295))),"")</f>
        <v/>
      </c>
    </row>
    <row r="292" spans="1:7" x14ac:dyDescent="0.25">
      <c r="A292" t="s">
        <v>4261</v>
      </c>
      <c r="C292" s="340" t="s">
        <v>4155</v>
      </c>
      <c r="D292" s="340" t="s">
        <v>448</v>
      </c>
      <c r="E292" s="340" t="str">
        <f t="shared" si="5"/>
        <v>BEEKMANTOWNBEEKMANTOWN HIGH SCHOOL</v>
      </c>
      <c r="F292" s="369" t="s">
        <v>4930</v>
      </c>
      <c r="G292" s="342" t="str">
        <f>IFERROR(INDEX($D$2:$D$4444,_xlfn.AGGREGATE(15,3,(($C$2:$C$4444=$G$1)/($C$2:$C$4444=$G$1)*ROW($C$2:$C$4444))-ROW($C$1), ROWS($J$7:J296))),"")</f>
        <v/>
      </c>
    </row>
    <row r="293" spans="1:7" x14ac:dyDescent="0.25">
      <c r="A293" t="s">
        <v>4207</v>
      </c>
      <c r="C293" s="340" t="s">
        <v>4156</v>
      </c>
      <c r="D293" s="340" t="s">
        <v>449</v>
      </c>
      <c r="E293" s="340" t="str">
        <f t="shared" si="5"/>
        <v>NORTHEASTERNNORTHEASTERN CLINTON SENIOR HIGH SCHOOL</v>
      </c>
      <c r="F293" s="369" t="s">
        <v>4931</v>
      </c>
      <c r="G293" s="342" t="str">
        <f>IFERROR(INDEX($D$2:$D$4444,_xlfn.AGGREGATE(15,3,(($C$2:$C$4444=$G$1)/($C$2:$C$4444=$G$1)*ROW($C$2:$C$4444))-ROW($C$1), ROWS($J$7:J297))),"")</f>
        <v/>
      </c>
    </row>
    <row r="294" spans="1:7" x14ac:dyDescent="0.25">
      <c r="A294" t="s">
        <v>4596</v>
      </c>
      <c r="C294" s="340" t="s">
        <v>4156</v>
      </c>
      <c r="D294" s="340" t="s">
        <v>450</v>
      </c>
      <c r="E294" s="340" t="str">
        <f t="shared" si="5"/>
        <v>NORTHEASTERNROUSES POINT ELEMENTARY SCHOOL</v>
      </c>
      <c r="F294" s="369" t="s">
        <v>4932</v>
      </c>
      <c r="G294" s="342" t="str">
        <f>IFERROR(INDEX($D$2:$D$4444,_xlfn.AGGREGATE(15,3,(($C$2:$C$4444=$G$1)/($C$2:$C$4444=$G$1)*ROW($C$2:$C$4444))-ROW($C$1), ROWS($J$7:J298))),"")</f>
        <v/>
      </c>
    </row>
    <row r="295" spans="1:7" x14ac:dyDescent="0.25">
      <c r="A295" t="s">
        <v>4327</v>
      </c>
      <c r="C295" s="340" t="s">
        <v>4156</v>
      </c>
      <c r="D295" s="340" t="s">
        <v>451</v>
      </c>
      <c r="E295" s="340" t="str">
        <f t="shared" si="5"/>
        <v>NORTHEASTERNMOOERS ELEMENTARY SCHOOL</v>
      </c>
      <c r="F295" s="369" t="s">
        <v>4933</v>
      </c>
      <c r="G295" s="342" t="str">
        <f>IFERROR(INDEX($D$2:$D$4444,_xlfn.AGGREGATE(15,3,(($C$2:$C$4444=$G$1)/($C$2:$C$4444=$G$1)*ROW($C$2:$C$4444))-ROW($C$1), ROWS($J$7:J299))),"")</f>
        <v/>
      </c>
    </row>
    <row r="296" spans="1:7" x14ac:dyDescent="0.25">
      <c r="A296" t="s">
        <v>4324</v>
      </c>
      <c r="C296" s="340" t="s">
        <v>4156</v>
      </c>
      <c r="D296" s="340" t="s">
        <v>452</v>
      </c>
      <c r="E296" s="340" t="str">
        <f t="shared" si="5"/>
        <v>NORTHEASTERNNORTHEASTERN CLINTON MIDDLE SCHOOL</v>
      </c>
      <c r="F296" s="369" t="s">
        <v>4934</v>
      </c>
      <c r="G296" s="342" t="str">
        <f>IFERROR(INDEX($D$2:$D$4444,_xlfn.AGGREGATE(15,3,(($C$2:$C$4444=$G$1)/($C$2:$C$4444=$G$1)*ROW($C$2:$C$4444))-ROW($C$1), ROWS($J$7:J300))),"")</f>
        <v/>
      </c>
    </row>
    <row r="297" spans="1:7" x14ac:dyDescent="0.25">
      <c r="A297" t="s">
        <v>4519</v>
      </c>
      <c r="C297" s="340" t="s">
        <v>4157</v>
      </c>
      <c r="D297" s="340" t="s">
        <v>453</v>
      </c>
      <c r="E297" s="340" t="str">
        <f t="shared" si="5"/>
        <v>CHAZYCHAZY CENTRAL RURAL ELEMENTARY SCHOOL</v>
      </c>
      <c r="F297" s="369" t="s">
        <v>4935</v>
      </c>
      <c r="G297" s="342" t="str">
        <f>IFERROR(INDEX($D$2:$D$4444,_xlfn.AGGREGATE(15,3,(($C$2:$C$4444=$G$1)/($C$2:$C$4444=$G$1)*ROW($C$2:$C$4444))-ROW($C$1), ROWS($J$7:J301))),"")</f>
        <v/>
      </c>
    </row>
    <row r="298" spans="1:7" x14ac:dyDescent="0.25">
      <c r="A298" t="s">
        <v>4552</v>
      </c>
      <c r="C298" s="340" t="s">
        <v>4157</v>
      </c>
      <c r="D298" s="340" t="s">
        <v>454</v>
      </c>
      <c r="E298" s="340" t="str">
        <f t="shared" si="5"/>
        <v>CHAZYCHAZY CENTRAL RURAL JUNIOR-SENIOR HIGH SCHOOL</v>
      </c>
      <c r="F298" s="369" t="s">
        <v>4936</v>
      </c>
      <c r="G298" s="342" t="str">
        <f>IFERROR(INDEX($D$2:$D$4444,_xlfn.AGGREGATE(15,3,(($C$2:$C$4444=$G$1)/($C$2:$C$4444=$G$1)*ROW($C$2:$C$4444))-ROW($C$1), ROWS($J$7:J302))),"")</f>
        <v/>
      </c>
    </row>
    <row r="299" spans="1:7" x14ac:dyDescent="0.25">
      <c r="A299" t="s">
        <v>4142</v>
      </c>
      <c r="C299" s="340" t="s">
        <v>59</v>
      </c>
      <c r="D299" s="340" t="s">
        <v>455</v>
      </c>
      <c r="E299" s="340" t="str">
        <f t="shared" si="5"/>
        <v>NORTHRN ADIRONNORTHERN ADIRONDACK ELEMENTARY SCHOOL</v>
      </c>
      <c r="F299" s="369" t="s">
        <v>4937</v>
      </c>
      <c r="G299" s="342" t="str">
        <f>IFERROR(INDEX($D$2:$D$4444,_xlfn.AGGREGATE(15,3,(($C$2:$C$4444=$G$1)/($C$2:$C$4444=$G$1)*ROW($C$2:$C$4444))-ROW($C$1), ROWS($J$7:J303))),"")</f>
        <v/>
      </c>
    </row>
    <row r="300" spans="1:7" x14ac:dyDescent="0.25">
      <c r="A300" t="s">
        <v>109</v>
      </c>
      <c r="C300" s="340" t="s">
        <v>59</v>
      </c>
      <c r="D300" s="340" t="s">
        <v>456</v>
      </c>
      <c r="E300" s="340" t="str">
        <f t="shared" si="5"/>
        <v>NORTHRN ADIRONNORTHERN ADIRONDACK MIDDLE/HIGH SCHOOL</v>
      </c>
      <c r="F300" s="369" t="s">
        <v>4938</v>
      </c>
      <c r="G300" s="342" t="str">
        <f>IFERROR(INDEX($D$2:$D$4444,_xlfn.AGGREGATE(15,3,(($C$2:$C$4444=$G$1)/($C$2:$C$4444=$G$1)*ROW($C$2:$C$4444))-ROW($C$1), ROWS($J$7:J304))),"")</f>
        <v/>
      </c>
    </row>
    <row r="301" spans="1:7" x14ac:dyDescent="0.25">
      <c r="A301" t="s">
        <v>141</v>
      </c>
      <c r="C301" s="340" t="s">
        <v>4158</v>
      </c>
      <c r="D301" s="340" t="s">
        <v>457</v>
      </c>
      <c r="E301" s="340" t="str">
        <f t="shared" si="5"/>
        <v>PERUPERU ELEMENTARY SCHOOL</v>
      </c>
      <c r="F301" s="369" t="s">
        <v>4939</v>
      </c>
      <c r="G301" s="342" t="str">
        <f>IFERROR(INDEX($D$2:$D$4444,_xlfn.AGGREGATE(15,3,(($C$2:$C$4444=$G$1)/($C$2:$C$4444=$G$1)*ROW($C$2:$C$4444))-ROW($C$1), ROWS($J$7:J305))),"")</f>
        <v/>
      </c>
    </row>
    <row r="302" spans="1:7" x14ac:dyDescent="0.25">
      <c r="A302" t="s">
        <v>4472</v>
      </c>
      <c r="C302" s="340" t="s">
        <v>4158</v>
      </c>
      <c r="D302" s="340" t="s">
        <v>9060</v>
      </c>
      <c r="E302" s="340" t="str">
        <f t="shared" si="5"/>
        <v>PERUPERU HIGH SCHOOL</v>
      </c>
      <c r="F302" s="369" t="s">
        <v>4940</v>
      </c>
      <c r="G302" s="342" t="str">
        <f>IFERROR(INDEX($D$2:$D$4444,_xlfn.AGGREGATE(15,3,(($C$2:$C$4444=$G$1)/($C$2:$C$4444=$G$1)*ROW($C$2:$C$4444))-ROW($C$1), ROWS($J$7:J306))),"")</f>
        <v/>
      </c>
    </row>
    <row r="303" spans="1:7" x14ac:dyDescent="0.25">
      <c r="A303" t="s">
        <v>4343</v>
      </c>
      <c r="C303" s="340" t="s">
        <v>4158</v>
      </c>
      <c r="D303" s="340" t="s">
        <v>9058</v>
      </c>
      <c r="E303" s="340" t="str">
        <f t="shared" si="5"/>
        <v>PERUPERU MIDDLE SCHOOL</v>
      </c>
      <c r="F303" s="369" t="s">
        <v>9059</v>
      </c>
      <c r="G303" s="342" t="str">
        <f>IFERROR(INDEX($D$2:$D$4444,_xlfn.AGGREGATE(15,3,(($C$2:$C$4444=$G$1)/($C$2:$C$4444=$G$1)*ROW($C$2:$C$4444))-ROW($C$1), ROWS($J$7:J307))),"")</f>
        <v/>
      </c>
    </row>
    <row r="304" spans="1:7" x14ac:dyDescent="0.25">
      <c r="A304" t="s">
        <v>4567</v>
      </c>
      <c r="C304" s="340" t="s">
        <v>4159</v>
      </c>
      <c r="D304" s="340" t="s">
        <v>458</v>
      </c>
      <c r="E304" s="340" t="str">
        <f t="shared" si="5"/>
        <v>PLATTSBURGHBAILEY AVENUE SCHOOL</v>
      </c>
      <c r="F304" s="369" t="s">
        <v>4941</v>
      </c>
      <c r="G304" s="342" t="str">
        <f>IFERROR(INDEX($D$2:$D$4444,_xlfn.AGGREGATE(15,3,(($C$2:$C$4444=$G$1)/($C$2:$C$4444=$G$1)*ROW($C$2:$C$4444))-ROW($C$1), ROWS($J$7:J308))),"")</f>
        <v/>
      </c>
    </row>
    <row r="305" spans="1:7" x14ac:dyDescent="0.25">
      <c r="A305" t="s">
        <v>48</v>
      </c>
      <c r="C305" s="340" t="s">
        <v>4159</v>
      </c>
      <c r="D305" s="340" t="s">
        <v>459</v>
      </c>
      <c r="E305" s="340" t="str">
        <f t="shared" si="5"/>
        <v>PLATTSBURGHARTHUR P MOMOT ELEMENTARY SCHOOL</v>
      </c>
      <c r="F305" s="369" t="s">
        <v>4942</v>
      </c>
      <c r="G305" s="342" t="str">
        <f>IFERROR(INDEX($D$2:$D$4444,_xlfn.AGGREGATE(15,3,(($C$2:$C$4444=$G$1)/($C$2:$C$4444=$G$1)*ROW($C$2:$C$4444))-ROW($C$1), ROWS($J$7:J309))),"")</f>
        <v/>
      </c>
    </row>
    <row r="306" spans="1:7" x14ac:dyDescent="0.25">
      <c r="A306" t="s">
        <v>4237</v>
      </c>
      <c r="C306" s="340" t="s">
        <v>4159</v>
      </c>
      <c r="D306" s="340" t="s">
        <v>460</v>
      </c>
      <c r="E306" s="340" t="str">
        <f t="shared" si="5"/>
        <v>PLATTSBURGHOAK STREET SCHOOL</v>
      </c>
      <c r="F306" s="369" t="s">
        <v>4943</v>
      </c>
      <c r="G306" s="342" t="str">
        <f>IFERROR(INDEX($D$2:$D$4444,_xlfn.AGGREGATE(15,3,(($C$2:$C$4444=$G$1)/($C$2:$C$4444=$G$1)*ROW($C$2:$C$4444))-ROW($C$1), ROWS($J$7:J310))),"")</f>
        <v/>
      </c>
    </row>
    <row r="307" spans="1:7" x14ac:dyDescent="0.25">
      <c r="A307" t="s">
        <v>110</v>
      </c>
      <c r="C307" s="340" t="s">
        <v>4159</v>
      </c>
      <c r="D307" s="340" t="s">
        <v>461</v>
      </c>
      <c r="E307" s="340" t="str">
        <f t="shared" si="5"/>
        <v>PLATTSBURGHSTAFFORD MIDDLE SCHOOL</v>
      </c>
      <c r="F307" s="369" t="s">
        <v>4944</v>
      </c>
      <c r="G307" s="342" t="str">
        <f>IFERROR(INDEX($D$2:$D$4444,_xlfn.AGGREGATE(15,3,(($C$2:$C$4444=$G$1)/($C$2:$C$4444=$G$1)*ROW($C$2:$C$4444))-ROW($C$1), ROWS($J$7:J311))),"")</f>
        <v/>
      </c>
    </row>
    <row r="308" spans="1:7" x14ac:dyDescent="0.25">
      <c r="A308" t="s">
        <v>166</v>
      </c>
      <c r="C308" s="340" t="s">
        <v>4159</v>
      </c>
      <c r="D308" s="340" t="s">
        <v>462</v>
      </c>
      <c r="E308" s="340" t="str">
        <f t="shared" si="5"/>
        <v>PLATTSBURGHPLATTSBURGH SENIOR HIGH SCHOOL</v>
      </c>
      <c r="F308" s="369" t="s">
        <v>4945</v>
      </c>
      <c r="G308" s="342" t="str">
        <f>IFERROR(INDEX($D$2:$D$4444,_xlfn.AGGREGATE(15,3,(($C$2:$C$4444=$G$1)/($C$2:$C$4444=$G$1)*ROW($C$2:$C$4444))-ROW($C$1), ROWS($J$7:J312))),"")</f>
        <v/>
      </c>
    </row>
    <row r="309" spans="1:7" x14ac:dyDescent="0.25">
      <c r="A309" t="s">
        <v>4222</v>
      </c>
      <c r="C309" s="340" t="s">
        <v>4160</v>
      </c>
      <c r="D309" s="340" t="s">
        <v>463</v>
      </c>
      <c r="E309" s="340" t="str">
        <f t="shared" si="5"/>
        <v>SARANACMORRISONVILLE ELEMENTARY SCHOOL</v>
      </c>
      <c r="F309" s="369" t="s">
        <v>4946</v>
      </c>
      <c r="G309" s="342" t="str">
        <f>IFERROR(INDEX($D$2:$D$4444,_xlfn.AGGREGATE(15,3,(($C$2:$C$4444=$G$1)/($C$2:$C$4444=$G$1)*ROW($C$2:$C$4444))-ROW($C$1), ROWS($J$7:J313))),"")</f>
        <v/>
      </c>
    </row>
    <row r="310" spans="1:7" x14ac:dyDescent="0.25">
      <c r="A310" t="s">
        <v>4401</v>
      </c>
      <c r="C310" s="340" t="s">
        <v>4160</v>
      </c>
      <c r="D310" s="340" t="s">
        <v>464</v>
      </c>
      <c r="E310" s="340" t="str">
        <f t="shared" si="5"/>
        <v>SARANACSARANAC ELEMENTARY SCHOOL</v>
      </c>
      <c r="F310" s="369" t="s">
        <v>4947</v>
      </c>
      <c r="G310" s="342" t="str">
        <f>IFERROR(INDEX($D$2:$D$4444,_xlfn.AGGREGATE(15,3,(($C$2:$C$4444=$G$1)/($C$2:$C$4444=$G$1)*ROW($C$2:$C$4444))-ROW($C$1), ROWS($J$7:J314))),"")</f>
        <v/>
      </c>
    </row>
    <row r="311" spans="1:7" x14ac:dyDescent="0.25">
      <c r="A311" t="s">
        <v>4219</v>
      </c>
      <c r="C311" s="340" t="s">
        <v>4160</v>
      </c>
      <c r="D311" s="340" t="s">
        <v>465</v>
      </c>
      <c r="E311" s="340" t="str">
        <f t="shared" si="5"/>
        <v>SARANACSARANAC HIGH SCHOOL</v>
      </c>
      <c r="F311" s="369" t="s">
        <v>4948</v>
      </c>
      <c r="G311" s="342" t="str">
        <f>IFERROR(INDEX($D$2:$D$4444,_xlfn.AGGREGATE(15,3,(($C$2:$C$4444=$G$1)/($C$2:$C$4444=$G$1)*ROW($C$2:$C$4444))-ROW($C$1), ROWS($J$7:J315))),"")</f>
        <v/>
      </c>
    </row>
    <row r="312" spans="1:7" x14ac:dyDescent="0.25">
      <c r="A312" t="s">
        <v>4164</v>
      </c>
      <c r="C312" s="340" t="s">
        <v>4160</v>
      </c>
      <c r="D312" s="340" t="s">
        <v>466</v>
      </c>
      <c r="E312" s="340" t="str">
        <f t="shared" si="5"/>
        <v>SARANACSARANAC MIDDLE SCHOOL</v>
      </c>
      <c r="F312" s="369" t="s">
        <v>4949</v>
      </c>
      <c r="G312" s="342" t="str">
        <f>IFERROR(INDEX($D$2:$D$4444,_xlfn.AGGREGATE(15,3,(($C$2:$C$4444=$G$1)/($C$2:$C$4444=$G$1)*ROW($C$2:$C$4444))-ROW($C$1), ROWS($J$7:J316))),"")</f>
        <v/>
      </c>
    </row>
    <row r="313" spans="1:7" x14ac:dyDescent="0.25">
      <c r="A313" t="s">
        <v>4530</v>
      </c>
      <c r="C313" s="340" t="s">
        <v>9527</v>
      </c>
      <c r="D313" s="340" t="s">
        <v>467</v>
      </c>
      <c r="E313" s="340" t="str">
        <f t="shared" si="5"/>
        <v>Berkshire Farm UFSDBERKSHIRE JUNIOR-SENIOR HIGH SCHOOL</v>
      </c>
      <c r="F313" s="369" t="s">
        <v>4950</v>
      </c>
      <c r="G313" s="342" t="str">
        <f>IFERROR(INDEX($D$2:$D$4444,_xlfn.AGGREGATE(15,3,(($C$2:$C$4444=$G$1)/($C$2:$C$4444=$G$1)*ROW($C$2:$C$4444))-ROW($C$1), ROWS($J$7:J317))),"")</f>
        <v/>
      </c>
    </row>
    <row r="314" spans="1:7" x14ac:dyDescent="0.25">
      <c r="A314" t="s">
        <v>4556</v>
      </c>
      <c r="C314" s="340" t="s">
        <v>9527</v>
      </c>
      <c r="D314" s="340" t="s">
        <v>9063</v>
      </c>
      <c r="E314" s="340" t="str">
        <f t="shared" si="5"/>
        <v>Berkshire Farm UFSDWARREN STREET ACADEMY</v>
      </c>
      <c r="F314" s="369" t="s">
        <v>4951</v>
      </c>
      <c r="G314" s="342" t="str">
        <f>IFERROR(INDEX($D$2:$D$4444,_xlfn.AGGREGATE(15,3,(($C$2:$C$4444=$G$1)/($C$2:$C$4444=$G$1)*ROW($C$2:$C$4444))-ROW($C$1), ROWS($J$7:J318))),"")</f>
        <v/>
      </c>
    </row>
    <row r="315" spans="1:7" x14ac:dyDescent="0.25">
      <c r="A315" t="s">
        <v>4395</v>
      </c>
      <c r="C315" s="340" t="s">
        <v>60</v>
      </c>
      <c r="D315" s="340" t="s">
        <v>468</v>
      </c>
      <c r="E315" s="340" t="str">
        <f t="shared" si="5"/>
        <v>COPAKE-TACONICTACONIC HILLSJUNIOR/SENIOR HIGH SCHOOL</v>
      </c>
      <c r="F315" s="369" t="s">
        <v>4952</v>
      </c>
      <c r="G315" s="342" t="str">
        <f>IFERROR(INDEX($D$2:$D$4444,_xlfn.AGGREGATE(15,3,(($C$2:$C$4444=$G$1)/($C$2:$C$4444=$G$1)*ROW($C$2:$C$4444))-ROW($C$1), ROWS($J$7:J319))),"")</f>
        <v/>
      </c>
    </row>
    <row r="316" spans="1:7" x14ac:dyDescent="0.25">
      <c r="A316" t="s">
        <v>4264</v>
      </c>
      <c r="C316" s="340" t="s">
        <v>60</v>
      </c>
      <c r="D316" s="340" t="s">
        <v>469</v>
      </c>
      <c r="E316" s="340" t="str">
        <f t="shared" si="5"/>
        <v>COPAKE-TACONICTACONIC HILLS ELEMENTARY SCHOOL</v>
      </c>
      <c r="F316" s="369" t="s">
        <v>4953</v>
      </c>
      <c r="G316" s="342" t="str">
        <f>IFERROR(INDEX($D$2:$D$4444,_xlfn.AGGREGATE(15,3,(($C$2:$C$4444=$G$1)/($C$2:$C$4444=$G$1)*ROW($C$2:$C$4444))-ROW($C$1), ROWS($J$7:J320))),"")</f>
        <v/>
      </c>
    </row>
    <row r="317" spans="1:7" x14ac:dyDescent="0.25">
      <c r="A317" t="s">
        <v>4375</v>
      </c>
      <c r="C317" s="340" t="s">
        <v>4161</v>
      </c>
      <c r="D317" s="340" t="s">
        <v>470</v>
      </c>
      <c r="E317" s="340" t="str">
        <f t="shared" si="5"/>
        <v>GERMANTOWNGERMANTOWN ELEMENTARY SCHOOL</v>
      </c>
      <c r="F317" s="369" t="s">
        <v>4954</v>
      </c>
      <c r="G317" s="342" t="str">
        <f>IFERROR(INDEX($D$2:$D$4444,_xlfn.AGGREGATE(15,3,(($C$2:$C$4444=$G$1)/($C$2:$C$4444=$G$1)*ROW($C$2:$C$4444))-ROW($C$1), ROWS($J$7:J321))),"")</f>
        <v/>
      </c>
    </row>
    <row r="318" spans="1:7" x14ac:dyDescent="0.25">
      <c r="A318" t="s">
        <v>4213</v>
      </c>
      <c r="C318" s="340" t="s">
        <v>4161</v>
      </c>
      <c r="D318" s="340" t="s">
        <v>471</v>
      </c>
      <c r="E318" s="340" t="str">
        <f t="shared" si="5"/>
        <v>GERMANTOWNGERMANTOWN JUNIOR-SENIOR HIGH SCHOOL</v>
      </c>
      <c r="F318" s="369" t="s">
        <v>4955</v>
      </c>
      <c r="G318" s="342" t="str">
        <f>IFERROR(INDEX($D$2:$D$4444,_xlfn.AGGREGATE(15,3,(($C$2:$C$4444=$G$1)/($C$2:$C$4444=$G$1)*ROW($C$2:$C$4444))-ROW($C$1), ROWS($J$7:J322))),"")</f>
        <v/>
      </c>
    </row>
    <row r="319" spans="1:7" x14ac:dyDescent="0.25">
      <c r="A319" t="s">
        <v>4568</v>
      </c>
      <c r="C319" s="340" t="s">
        <v>4162</v>
      </c>
      <c r="D319" s="340" t="s">
        <v>472</v>
      </c>
      <c r="E319" s="340" t="str">
        <f t="shared" si="5"/>
        <v>CHATHAMMARY E DARDESS ELEMENTARY SCHOOL</v>
      </c>
      <c r="F319" s="369" t="s">
        <v>4956</v>
      </c>
      <c r="G319" s="342" t="str">
        <f>IFERROR(INDEX($D$2:$D$4444,_xlfn.AGGREGATE(15,3,(($C$2:$C$4444=$G$1)/($C$2:$C$4444=$G$1)*ROW($C$2:$C$4444))-ROW($C$1), ROWS($J$7:J323))),"")</f>
        <v/>
      </c>
    </row>
    <row r="320" spans="1:7" x14ac:dyDescent="0.25">
      <c r="A320" t="s">
        <v>4226</v>
      </c>
      <c r="C320" s="340" t="s">
        <v>4162</v>
      </c>
      <c r="D320" s="340" t="s">
        <v>473</v>
      </c>
      <c r="E320" s="340" t="str">
        <f t="shared" si="5"/>
        <v>CHATHAMCHATHAM HIGH SCHOOL</v>
      </c>
      <c r="F320" s="369" t="s">
        <v>4957</v>
      </c>
      <c r="G320" s="342" t="str">
        <f>IFERROR(INDEX($D$2:$D$4444,_xlfn.AGGREGATE(15,3,(($C$2:$C$4444=$G$1)/($C$2:$C$4444=$G$1)*ROW($C$2:$C$4444))-ROW($C$1), ROWS($J$7:J324))),"")</f>
        <v/>
      </c>
    </row>
    <row r="321" spans="1:7" x14ac:dyDescent="0.25">
      <c r="A321" t="s">
        <v>4251</v>
      </c>
      <c r="C321" s="340" t="s">
        <v>4162</v>
      </c>
      <c r="D321" s="340" t="s">
        <v>474</v>
      </c>
      <c r="E321" s="340" t="str">
        <f t="shared" si="5"/>
        <v>CHATHAMCHATHAM MIDDLE SCHOOL</v>
      </c>
      <c r="F321" s="369" t="s">
        <v>4958</v>
      </c>
      <c r="G321" s="342" t="str">
        <f>IFERROR(INDEX($D$2:$D$4444,_xlfn.AGGREGATE(15,3,(($C$2:$C$4444=$G$1)/($C$2:$C$4444=$G$1)*ROW($C$2:$C$4444))-ROW($C$1), ROWS($J$7:J325))),"")</f>
        <v/>
      </c>
    </row>
    <row r="322" spans="1:7" x14ac:dyDescent="0.25">
      <c r="A322" t="s">
        <v>4622</v>
      </c>
      <c r="C322" s="340" t="s">
        <v>4163</v>
      </c>
      <c r="D322" s="340" t="s">
        <v>9061</v>
      </c>
      <c r="E322" s="340" t="str">
        <f t="shared" si="5"/>
        <v>HUDSONHUDSON HIGH SCHOOL</v>
      </c>
      <c r="F322" s="369" t="s">
        <v>4959</v>
      </c>
      <c r="G322" s="342" t="str">
        <f>IFERROR(INDEX($D$2:$D$4444,_xlfn.AGGREGATE(15,3,(($C$2:$C$4444=$G$1)/($C$2:$C$4444=$G$1)*ROW($C$2:$C$4444))-ROW($C$1), ROWS($J$7:J326))),"")</f>
        <v/>
      </c>
    </row>
    <row r="323" spans="1:7" x14ac:dyDescent="0.25">
      <c r="A323" t="s">
        <v>4214</v>
      </c>
      <c r="C323" s="340" t="s">
        <v>4163</v>
      </c>
      <c r="D323" s="340" t="s">
        <v>9062</v>
      </c>
      <c r="E323" s="340" t="str">
        <f t="shared" ref="E323:E386" si="6">C323&amp;D323</f>
        <v>HUDSONMONTGOMERY C SMITH ELEMENTARY SCHOOL</v>
      </c>
      <c r="F323" s="369" t="s">
        <v>4960</v>
      </c>
      <c r="G323" s="342" t="str">
        <f>IFERROR(INDEX($D$2:$D$4444,_xlfn.AGGREGATE(15,3,(($C$2:$C$4444=$G$1)/($C$2:$C$4444=$G$1)*ROW($C$2:$C$4444))-ROW($C$1), ROWS($J$7:J327))),"")</f>
        <v/>
      </c>
    </row>
    <row r="324" spans="1:7" x14ac:dyDescent="0.25">
      <c r="A324" t="s">
        <v>4553</v>
      </c>
      <c r="C324" s="340" t="s">
        <v>4163</v>
      </c>
      <c r="D324" s="340" t="s">
        <v>475</v>
      </c>
      <c r="E324" s="340" t="str">
        <f t="shared" si="6"/>
        <v>HUDSONHUDSON JUNIOR HIGH SCHOOL</v>
      </c>
      <c r="F324" s="369" t="s">
        <v>4961</v>
      </c>
      <c r="G324" s="342" t="str">
        <f>IFERROR(INDEX($D$2:$D$4444,_xlfn.AGGREGATE(15,3,(($C$2:$C$4444=$G$1)/($C$2:$C$4444=$G$1)*ROW($C$2:$C$4444))-ROW($C$1), ROWS($J$7:J328))),"")</f>
        <v/>
      </c>
    </row>
    <row r="325" spans="1:7" x14ac:dyDescent="0.25">
      <c r="A325" t="s">
        <v>4429</v>
      </c>
      <c r="C325" s="340" t="s">
        <v>4164</v>
      </c>
      <c r="D325" s="340" t="s">
        <v>478</v>
      </c>
      <c r="E325" s="340" t="str">
        <f t="shared" si="6"/>
        <v>KINDERHOOKICHABOD CRANE ELEMENTARY SCHOOL</v>
      </c>
      <c r="F325" s="369" t="s">
        <v>4962</v>
      </c>
      <c r="G325" s="342" t="str">
        <f>IFERROR(INDEX($D$2:$D$4444,_xlfn.AGGREGATE(15,3,(($C$2:$C$4444=$G$1)/($C$2:$C$4444=$G$1)*ROW($C$2:$C$4444))-ROW($C$1), ROWS($J$7:J329))),"")</f>
        <v/>
      </c>
    </row>
    <row r="326" spans="1:7" x14ac:dyDescent="0.25">
      <c r="A326" t="s">
        <v>4414</v>
      </c>
      <c r="C326" s="340" t="s">
        <v>4164</v>
      </c>
      <c r="D326" s="340" t="s">
        <v>476</v>
      </c>
      <c r="E326" s="340" t="str">
        <f t="shared" si="6"/>
        <v>KINDERHOOKICHABOD CRANE SENIOR HIGH SCHOOL</v>
      </c>
      <c r="F326" s="369" t="s">
        <v>4963</v>
      </c>
      <c r="G326" s="342" t="str">
        <f>IFERROR(INDEX($D$2:$D$4444,_xlfn.AGGREGATE(15,3,(($C$2:$C$4444=$G$1)/($C$2:$C$4444=$G$1)*ROW($C$2:$C$4444))-ROW($C$1), ROWS($J$7:J330))),"")</f>
        <v/>
      </c>
    </row>
    <row r="327" spans="1:7" x14ac:dyDescent="0.25">
      <c r="A327" t="s">
        <v>4316</v>
      </c>
      <c r="C327" s="340" t="s">
        <v>4164</v>
      </c>
      <c r="D327" s="340" t="s">
        <v>477</v>
      </c>
      <c r="E327" s="340" t="str">
        <f t="shared" si="6"/>
        <v>KINDERHOOKICHABOD CRANE MIDDLE SCHOOL</v>
      </c>
      <c r="F327" s="369" t="s">
        <v>4964</v>
      </c>
      <c r="G327" s="342" t="str">
        <f>IFERROR(INDEX($D$2:$D$4444,_xlfn.AGGREGATE(15,3,(($C$2:$C$4444=$G$1)/($C$2:$C$4444=$G$1)*ROW($C$2:$C$4444))-ROW($C$1), ROWS($J$7:J331))),"")</f>
        <v/>
      </c>
    </row>
    <row r="328" spans="1:7" x14ac:dyDescent="0.25">
      <c r="A328" t="s">
        <v>4244</v>
      </c>
      <c r="C328" s="340" t="s">
        <v>4165</v>
      </c>
      <c r="D328" s="340" t="s">
        <v>479</v>
      </c>
      <c r="E328" s="340" t="str">
        <f t="shared" si="6"/>
        <v>NEW LEBANONWALTER B HOWARD ELEMENTARY SCHOOL</v>
      </c>
      <c r="F328" s="369" t="s">
        <v>4965</v>
      </c>
      <c r="G328" s="342" t="str">
        <f>IFERROR(INDEX($D$2:$D$4444,_xlfn.AGGREGATE(15,3,(($C$2:$C$4444=$G$1)/($C$2:$C$4444=$G$1)*ROW($C$2:$C$4444))-ROW($C$1), ROWS($J$7:J332))),"")</f>
        <v/>
      </c>
    </row>
    <row r="329" spans="1:7" x14ac:dyDescent="0.25">
      <c r="A329" t="s">
        <v>4625</v>
      </c>
      <c r="C329" s="340" t="s">
        <v>4165</v>
      </c>
      <c r="D329" s="340" t="s">
        <v>480</v>
      </c>
      <c r="E329" s="340" t="str">
        <f t="shared" si="6"/>
        <v>NEW LEBANONNEW LEBANON JUNIOR-SENIOR HIGH SCHOOL</v>
      </c>
      <c r="F329" s="369" t="s">
        <v>4966</v>
      </c>
      <c r="G329" s="342" t="str">
        <f>IFERROR(INDEX($D$2:$D$4444,_xlfn.AGGREGATE(15,3,(($C$2:$C$4444=$G$1)/($C$2:$C$4444=$G$1)*ROW($C$2:$C$4444))-ROW($C$1), ROWS($J$7:J333))),"")</f>
        <v/>
      </c>
    </row>
    <row r="330" spans="1:7" x14ac:dyDescent="0.25">
      <c r="A330" t="s">
        <v>4306</v>
      </c>
      <c r="C330" s="340" t="s">
        <v>4166</v>
      </c>
      <c r="D330" s="340" t="s">
        <v>481</v>
      </c>
      <c r="E330" s="340" t="str">
        <f t="shared" si="6"/>
        <v>CINCINNATUSCINCINNATUS ELEMENTARY SCHOOL</v>
      </c>
      <c r="F330" s="369" t="s">
        <v>4967</v>
      </c>
      <c r="G330" s="342" t="str">
        <f>IFERROR(INDEX($D$2:$D$4444,_xlfn.AGGREGATE(15,3,(($C$2:$C$4444=$G$1)/($C$2:$C$4444=$G$1)*ROW($C$2:$C$4444))-ROW($C$1), ROWS($J$7:J334))),"")</f>
        <v/>
      </c>
    </row>
    <row r="331" spans="1:7" x14ac:dyDescent="0.25">
      <c r="A331" t="s">
        <v>101</v>
      </c>
      <c r="C331" s="340" t="s">
        <v>4166</v>
      </c>
      <c r="D331" s="340" t="s">
        <v>482</v>
      </c>
      <c r="E331" s="340" t="str">
        <f t="shared" si="6"/>
        <v>CINCINNATUSCINCINNATUS HIGH SCHOOL</v>
      </c>
      <c r="F331" s="369" t="s">
        <v>4968</v>
      </c>
      <c r="G331" s="342" t="str">
        <f>IFERROR(INDEX($D$2:$D$4444,_xlfn.AGGREGATE(15,3,(($C$2:$C$4444=$G$1)/($C$2:$C$4444=$G$1)*ROW($C$2:$C$4444))-ROW($C$1), ROWS($J$7:J335))),"")</f>
        <v/>
      </c>
    </row>
    <row r="332" spans="1:7" x14ac:dyDescent="0.25">
      <c r="A332" t="s">
        <v>4541</v>
      </c>
      <c r="C332" s="340" t="s">
        <v>4166</v>
      </c>
      <c r="D332" s="340" t="s">
        <v>483</v>
      </c>
      <c r="E332" s="340" t="str">
        <f t="shared" si="6"/>
        <v>CINCINNATUSCINCINNATUS MIDDLE SCHOOL</v>
      </c>
      <c r="F332" s="369" t="s">
        <v>4969</v>
      </c>
      <c r="G332" s="342" t="str">
        <f>IFERROR(INDEX($D$2:$D$4444,_xlfn.AGGREGATE(15,3,(($C$2:$C$4444=$G$1)/($C$2:$C$4444=$G$1)*ROW($C$2:$C$4444))-ROW($C$1), ROWS($J$7:J336))),"")</f>
        <v/>
      </c>
    </row>
    <row r="333" spans="1:7" x14ac:dyDescent="0.25">
      <c r="A333" t="s">
        <v>4492</v>
      </c>
      <c r="C333" s="340" t="s">
        <v>4167</v>
      </c>
      <c r="D333" s="340" t="s">
        <v>9065</v>
      </c>
      <c r="E333" s="340" t="str">
        <f t="shared" si="6"/>
        <v>CORTLANDFRANKLYN S BARRY PRIMARY SCHOOL</v>
      </c>
      <c r="F333" s="369" t="s">
        <v>4970</v>
      </c>
      <c r="G333" s="342" t="str">
        <f>IFERROR(INDEX($D$2:$D$4444,_xlfn.AGGREGATE(15,3,(($C$2:$C$4444=$G$1)/($C$2:$C$4444=$G$1)*ROW($C$2:$C$4444))-ROW($C$1), ROWS($J$7:J337))),"")</f>
        <v/>
      </c>
    </row>
    <row r="334" spans="1:7" x14ac:dyDescent="0.25">
      <c r="A334" t="s">
        <v>4449</v>
      </c>
      <c r="C334" s="340" t="s">
        <v>4167</v>
      </c>
      <c r="D334" s="340" t="s">
        <v>9067</v>
      </c>
      <c r="E334" s="340" t="str">
        <f t="shared" si="6"/>
        <v>CORTLANDRANDALL MIDDLE SCHOOL</v>
      </c>
      <c r="F334" s="369" t="s">
        <v>4971</v>
      </c>
      <c r="G334" s="342" t="str">
        <f>IFERROR(INDEX($D$2:$D$4444,_xlfn.AGGREGATE(15,3,(($C$2:$C$4444=$G$1)/($C$2:$C$4444=$G$1)*ROW($C$2:$C$4444))-ROW($C$1), ROWS($J$7:J338))),"")</f>
        <v/>
      </c>
    </row>
    <row r="335" spans="1:7" x14ac:dyDescent="0.25">
      <c r="A335" t="s">
        <v>4255</v>
      </c>
      <c r="C335" s="340" t="s">
        <v>4167</v>
      </c>
      <c r="D335" s="340" t="s">
        <v>9064</v>
      </c>
      <c r="E335" s="340" t="str">
        <f t="shared" si="6"/>
        <v>CORTLANDFE SMITH INTERMEDIATE SCHOOL</v>
      </c>
      <c r="F335" s="369" t="s">
        <v>4972</v>
      </c>
      <c r="G335" s="342" t="str">
        <f>IFERROR(INDEX($D$2:$D$4444,_xlfn.AGGREGATE(15,3,(($C$2:$C$4444=$G$1)/($C$2:$C$4444=$G$1)*ROW($C$2:$C$4444))-ROW($C$1), ROWS($J$7:J339))),"")</f>
        <v/>
      </c>
    </row>
    <row r="336" spans="1:7" x14ac:dyDescent="0.25">
      <c r="A336" t="s">
        <v>4380</v>
      </c>
      <c r="C336" s="340" t="s">
        <v>4167</v>
      </c>
      <c r="D336" s="340" t="s">
        <v>9066</v>
      </c>
      <c r="E336" s="340" t="str">
        <f t="shared" si="6"/>
        <v>CORTLANDCORTLAND HIGH SCHOOL</v>
      </c>
      <c r="F336" s="369" t="s">
        <v>4973</v>
      </c>
      <c r="G336" s="342" t="str">
        <f>IFERROR(INDEX($D$2:$D$4444,_xlfn.AGGREGATE(15,3,(($C$2:$C$4444=$G$1)/($C$2:$C$4444=$G$1)*ROW($C$2:$C$4444))-ROW($C$1), ROWS($J$7:J340))),"")</f>
        <v/>
      </c>
    </row>
    <row r="337" spans="1:7" x14ac:dyDescent="0.25">
      <c r="A337" t="s">
        <v>157</v>
      </c>
      <c r="C337" s="340" t="s">
        <v>4167</v>
      </c>
      <c r="D337" s="340" t="s">
        <v>484</v>
      </c>
      <c r="E337" s="340" t="str">
        <f t="shared" si="6"/>
        <v>CORTLANDCORTLAND JUNIOR HIGH SCHOOL</v>
      </c>
      <c r="F337" s="369" t="s">
        <v>4974</v>
      </c>
      <c r="G337" s="342" t="str">
        <f>IFERROR(INDEX($D$2:$D$4444,_xlfn.AGGREGATE(15,3,(($C$2:$C$4444=$G$1)/($C$2:$C$4444=$G$1)*ROW($C$2:$C$4444))-ROW($C$1), ROWS($J$7:J341))),"")</f>
        <v/>
      </c>
    </row>
    <row r="338" spans="1:7" x14ac:dyDescent="0.25">
      <c r="A338" t="s">
        <v>4274</v>
      </c>
      <c r="C338" s="340" t="s">
        <v>4168</v>
      </c>
      <c r="D338" s="340" t="s">
        <v>485</v>
      </c>
      <c r="E338" s="340" t="str">
        <f t="shared" si="6"/>
        <v>MCGRAWMCGRAW ELEMENTARY SCHOOL</v>
      </c>
      <c r="F338" s="369" t="s">
        <v>4975</v>
      </c>
      <c r="G338" s="342" t="str">
        <f>IFERROR(INDEX($D$2:$D$4444,_xlfn.AGGREGATE(15,3,(($C$2:$C$4444=$G$1)/($C$2:$C$4444=$G$1)*ROW($C$2:$C$4444))-ROW($C$1), ROWS($J$7:J342))),"")</f>
        <v/>
      </c>
    </row>
    <row r="339" spans="1:7" x14ac:dyDescent="0.25">
      <c r="A339" t="s">
        <v>4352</v>
      </c>
      <c r="C339" s="340" t="s">
        <v>4168</v>
      </c>
      <c r="D339" s="340" t="s">
        <v>486</v>
      </c>
      <c r="E339" s="340" t="str">
        <f t="shared" si="6"/>
        <v>MCGRAWMCGRAW SECONDARY SCHOOL</v>
      </c>
      <c r="F339" s="369" t="s">
        <v>4976</v>
      </c>
      <c r="G339" s="342" t="str">
        <f>IFERROR(INDEX($D$2:$D$4444,_xlfn.AGGREGATE(15,3,(($C$2:$C$4444=$G$1)/($C$2:$C$4444=$G$1)*ROW($C$2:$C$4444))-ROW($C$1), ROWS($J$7:J343))),"")</f>
        <v/>
      </c>
    </row>
    <row r="340" spans="1:7" x14ac:dyDescent="0.25">
      <c r="A340" t="s">
        <v>4340</v>
      </c>
      <c r="C340" s="340" t="s">
        <v>4169</v>
      </c>
      <c r="D340" s="340" t="s">
        <v>487</v>
      </c>
      <c r="E340" s="340" t="str">
        <f t="shared" si="6"/>
        <v>HOMERHOMER SENIOR HIGH SCHOOL</v>
      </c>
      <c r="F340" s="369" t="s">
        <v>4977</v>
      </c>
      <c r="G340" s="342" t="str">
        <f>IFERROR(INDEX($D$2:$D$4444,_xlfn.AGGREGATE(15,3,(($C$2:$C$4444=$G$1)/($C$2:$C$4444=$G$1)*ROW($C$2:$C$4444))-ROW($C$1), ROWS($J$7:J344))),"")</f>
        <v/>
      </c>
    </row>
    <row r="341" spans="1:7" x14ac:dyDescent="0.25">
      <c r="A341" t="s">
        <v>4329</v>
      </c>
      <c r="C341" s="340" t="s">
        <v>4169</v>
      </c>
      <c r="D341" s="340" t="s">
        <v>488</v>
      </c>
      <c r="E341" s="340" t="str">
        <f t="shared" si="6"/>
        <v>HOMERHOMER ELEMENTARY SCHOOL</v>
      </c>
      <c r="F341" s="369" t="s">
        <v>4978</v>
      </c>
      <c r="G341" s="342" t="str">
        <f>IFERROR(INDEX($D$2:$D$4444,_xlfn.AGGREGATE(15,3,(($C$2:$C$4444=$G$1)/($C$2:$C$4444=$G$1)*ROW($C$2:$C$4444))-ROW($C$1), ROWS($J$7:J345))),"")</f>
        <v/>
      </c>
    </row>
    <row r="342" spans="1:7" x14ac:dyDescent="0.25">
      <c r="A342" t="s">
        <v>4252</v>
      </c>
      <c r="C342" s="340" t="s">
        <v>4169</v>
      </c>
      <c r="D342" s="340" t="s">
        <v>489</v>
      </c>
      <c r="E342" s="340" t="str">
        <f t="shared" si="6"/>
        <v>HOMERHOMER INTERMEDIATE SCHOOL</v>
      </c>
      <c r="F342" s="369" t="s">
        <v>4979</v>
      </c>
      <c r="G342" s="342" t="str">
        <f>IFERROR(INDEX($D$2:$D$4444,_xlfn.AGGREGATE(15,3,(($C$2:$C$4444=$G$1)/($C$2:$C$4444=$G$1)*ROW($C$2:$C$4444))-ROW($C$1), ROWS($J$7:J346))),"")</f>
        <v/>
      </c>
    </row>
    <row r="343" spans="1:7" x14ac:dyDescent="0.25">
      <c r="A343" t="s">
        <v>4503</v>
      </c>
      <c r="C343" s="340" t="s">
        <v>4169</v>
      </c>
      <c r="D343" s="340" t="s">
        <v>490</v>
      </c>
      <c r="E343" s="340" t="str">
        <f t="shared" si="6"/>
        <v>HOMERHOMER JUNIOR HIGH SCHOOL</v>
      </c>
      <c r="F343" s="369" t="s">
        <v>4980</v>
      </c>
      <c r="G343" s="342" t="str">
        <f>IFERROR(INDEX($D$2:$D$4444,_xlfn.AGGREGATE(15,3,(($C$2:$C$4444=$G$1)/($C$2:$C$4444=$G$1)*ROW($C$2:$C$4444))-ROW($C$1), ROWS($J$7:J347))),"")</f>
        <v/>
      </c>
    </row>
    <row r="344" spans="1:7" x14ac:dyDescent="0.25">
      <c r="A344" t="s">
        <v>4269</v>
      </c>
      <c r="C344" s="340" t="s">
        <v>4170</v>
      </c>
      <c r="D344" s="340" t="s">
        <v>491</v>
      </c>
      <c r="E344" s="340" t="str">
        <f t="shared" si="6"/>
        <v>MARATHONMARATHON HIGH SCHOOL</v>
      </c>
      <c r="F344" s="369" t="s">
        <v>4981</v>
      </c>
      <c r="G344" s="342" t="str">
        <f>IFERROR(INDEX($D$2:$D$4444,_xlfn.AGGREGATE(15,3,(($C$2:$C$4444=$G$1)/($C$2:$C$4444=$G$1)*ROW($C$2:$C$4444))-ROW($C$1), ROWS($J$7:J348))),"")</f>
        <v/>
      </c>
    </row>
    <row r="345" spans="1:7" x14ac:dyDescent="0.25">
      <c r="A345" t="s">
        <v>4263</v>
      </c>
      <c r="C345" s="340" t="s">
        <v>4170</v>
      </c>
      <c r="D345" s="340" t="s">
        <v>492</v>
      </c>
      <c r="E345" s="340" t="str">
        <f t="shared" si="6"/>
        <v>MARATHONWILLIAM APPLEBY ELEMENTARY SCHOOL</v>
      </c>
      <c r="F345" s="369" t="s">
        <v>4982</v>
      </c>
      <c r="G345" s="342" t="str">
        <f>IFERROR(INDEX($D$2:$D$4444,_xlfn.AGGREGATE(15,3,(($C$2:$C$4444=$G$1)/($C$2:$C$4444=$G$1)*ROW($C$2:$C$4444))-ROW($C$1), ROWS($J$7:J349))),"")</f>
        <v/>
      </c>
    </row>
    <row r="346" spans="1:7" x14ac:dyDescent="0.25">
      <c r="A346" t="s">
        <v>4320</v>
      </c>
      <c r="C346" s="340" t="s">
        <v>4171</v>
      </c>
      <c r="D346" s="340" t="s">
        <v>493</v>
      </c>
      <c r="E346" s="340" t="str">
        <f t="shared" si="6"/>
        <v>ANDESANDES CENTRAL SCHOOL</v>
      </c>
      <c r="F346" s="369" t="s">
        <v>4983</v>
      </c>
      <c r="G346" s="342" t="str">
        <f>IFERROR(INDEX($D$2:$D$4444,_xlfn.AGGREGATE(15,3,(($C$2:$C$4444=$G$1)/($C$2:$C$4444=$G$1)*ROW($C$2:$C$4444))-ROW($C$1), ROWS($J$7:J350))),"")</f>
        <v/>
      </c>
    </row>
    <row r="347" spans="1:7" x14ac:dyDescent="0.25">
      <c r="A347" t="s">
        <v>4381</v>
      </c>
      <c r="C347" s="340" t="s">
        <v>4172</v>
      </c>
      <c r="D347" s="340" t="s">
        <v>494</v>
      </c>
      <c r="E347" s="340" t="str">
        <f t="shared" si="6"/>
        <v>DOWNSVILLEDOWNSVILLE CENTRAL SCHOOL</v>
      </c>
      <c r="F347" s="369" t="s">
        <v>4984</v>
      </c>
      <c r="G347" s="342" t="str">
        <f>IFERROR(INDEX($D$2:$D$4444,_xlfn.AGGREGATE(15,3,(($C$2:$C$4444=$G$1)/($C$2:$C$4444=$G$1)*ROW($C$2:$C$4444))-ROW($C$1), ROWS($J$7:J351))),"")</f>
        <v/>
      </c>
    </row>
    <row r="348" spans="1:7" x14ac:dyDescent="0.25">
      <c r="A348" t="s">
        <v>4404</v>
      </c>
      <c r="C348" s="340" t="s">
        <v>61</v>
      </c>
      <c r="D348" s="340" t="s">
        <v>495</v>
      </c>
      <c r="E348" s="340" t="str">
        <f t="shared" si="6"/>
        <v>CHARLOTTE VALLCHARLOTTE VALLEY SCHOOL</v>
      </c>
      <c r="F348" s="369" t="s">
        <v>4985</v>
      </c>
      <c r="G348" s="342" t="str">
        <f>IFERROR(INDEX($D$2:$D$4444,_xlfn.AGGREGATE(15,3,(($C$2:$C$4444=$G$1)/($C$2:$C$4444=$G$1)*ROW($C$2:$C$4444))-ROW($C$1), ROWS($J$7:J352))),"")</f>
        <v/>
      </c>
    </row>
    <row r="349" spans="1:7" x14ac:dyDescent="0.25">
      <c r="A349" t="s">
        <v>4583</v>
      </c>
      <c r="C349" s="340" t="s">
        <v>4173</v>
      </c>
      <c r="D349" s="340" t="s">
        <v>496</v>
      </c>
      <c r="E349" s="340" t="str">
        <f t="shared" si="6"/>
        <v>DELHIDELAWARE ACADEMY ELEMENTARY SCHOOL</v>
      </c>
      <c r="F349" s="369" t="s">
        <v>4986</v>
      </c>
      <c r="G349" s="342" t="str">
        <f>IFERROR(INDEX($D$2:$D$4444,_xlfn.AGGREGATE(15,3,(($C$2:$C$4444=$G$1)/($C$2:$C$4444=$G$1)*ROW($C$2:$C$4444))-ROW($C$1), ROWS($J$7:J353))),"")</f>
        <v/>
      </c>
    </row>
    <row r="350" spans="1:7" x14ac:dyDescent="0.25">
      <c r="A350" t="s">
        <v>4284</v>
      </c>
      <c r="C350" s="340" t="s">
        <v>4173</v>
      </c>
      <c r="D350" s="340" t="s">
        <v>497</v>
      </c>
      <c r="E350" s="340" t="str">
        <f t="shared" si="6"/>
        <v>DELHIDELAWARE ACADEMY HIGH SCHOOL</v>
      </c>
      <c r="F350" s="369" t="s">
        <v>4987</v>
      </c>
      <c r="G350" s="342" t="str">
        <f>IFERROR(INDEX($D$2:$D$4444,_xlfn.AGGREGATE(15,3,(($C$2:$C$4444=$G$1)/($C$2:$C$4444=$G$1)*ROW($C$2:$C$4444))-ROW($C$1), ROWS($J$7:J354))),"")</f>
        <v/>
      </c>
    </row>
    <row r="351" spans="1:7" x14ac:dyDescent="0.25">
      <c r="A351" t="s">
        <v>130</v>
      </c>
      <c r="C351" s="340" t="s">
        <v>4174</v>
      </c>
      <c r="D351" s="340" t="s">
        <v>498</v>
      </c>
      <c r="E351" s="340" t="str">
        <f t="shared" si="6"/>
        <v>FRANKLINFRANKLIN CENTRAL SCHOOL</v>
      </c>
      <c r="F351" s="369" t="s">
        <v>4988</v>
      </c>
      <c r="G351" s="342" t="str">
        <f>IFERROR(INDEX($D$2:$D$4444,_xlfn.AGGREGATE(15,3,(($C$2:$C$4444=$G$1)/($C$2:$C$4444=$G$1)*ROW($C$2:$C$4444))-ROW($C$1), ROWS($J$7:J355))),"")</f>
        <v/>
      </c>
    </row>
    <row r="352" spans="1:7" x14ac:dyDescent="0.25">
      <c r="A352" t="s">
        <v>4421</v>
      </c>
      <c r="C352" s="340" t="s">
        <v>4175</v>
      </c>
      <c r="D352" s="340" t="s">
        <v>499</v>
      </c>
      <c r="E352" s="340" t="str">
        <f t="shared" si="6"/>
        <v>HANCOCKHANCOCK ELEMENTARY SCHOOL</v>
      </c>
      <c r="F352" s="369" t="s">
        <v>4989</v>
      </c>
      <c r="G352" s="342" t="str">
        <f>IFERROR(INDEX($D$2:$D$4444,_xlfn.AGGREGATE(15,3,(($C$2:$C$4444=$G$1)/($C$2:$C$4444=$G$1)*ROW($C$2:$C$4444))-ROW($C$1), ROWS($J$7:J356))),"")</f>
        <v/>
      </c>
    </row>
    <row r="353" spans="1:7" x14ac:dyDescent="0.25">
      <c r="A353" t="s">
        <v>4111</v>
      </c>
      <c r="C353" s="340" t="s">
        <v>4175</v>
      </c>
      <c r="D353" s="340" t="s">
        <v>500</v>
      </c>
      <c r="E353" s="340" t="str">
        <f t="shared" si="6"/>
        <v>HANCOCKHANCOCK JUNIOR-SENIOR HIGH SCHOOL</v>
      </c>
      <c r="F353" s="369" t="s">
        <v>4990</v>
      </c>
      <c r="G353" s="342" t="str">
        <f>IFERROR(INDEX($D$2:$D$4444,_xlfn.AGGREGATE(15,3,(($C$2:$C$4444=$G$1)/($C$2:$C$4444=$G$1)*ROW($C$2:$C$4444))-ROW($C$1), ROWS($J$7:J357))),"")</f>
        <v/>
      </c>
    </row>
    <row r="354" spans="1:7" x14ac:dyDescent="0.25">
      <c r="A354" t="s">
        <v>4234</v>
      </c>
      <c r="C354" s="340" t="s">
        <v>4176</v>
      </c>
      <c r="D354" s="340" t="s">
        <v>501</v>
      </c>
      <c r="E354" s="340" t="str">
        <f t="shared" si="6"/>
        <v>MARGARETVILLEMARGARETVILLE CENTRAL SCHOOL</v>
      </c>
      <c r="F354" s="369" t="s">
        <v>4991</v>
      </c>
      <c r="G354" s="342" t="str">
        <f>IFERROR(INDEX($D$2:$D$4444,_xlfn.AGGREGATE(15,3,(($C$2:$C$4444=$G$1)/($C$2:$C$4444=$G$1)*ROW($C$2:$C$4444))-ROW($C$1), ROWS($J$7:J358))),"")</f>
        <v/>
      </c>
    </row>
    <row r="355" spans="1:7" x14ac:dyDescent="0.25">
      <c r="A355" t="s">
        <v>4315</v>
      </c>
      <c r="C355" s="340" t="s">
        <v>4177</v>
      </c>
      <c r="D355" s="340" t="s">
        <v>502</v>
      </c>
      <c r="E355" s="340" t="str">
        <f t="shared" si="6"/>
        <v>ROXBURYROXBURY CENTRAL SCHOOL</v>
      </c>
      <c r="F355" s="369" t="s">
        <v>4992</v>
      </c>
      <c r="G355" s="342" t="str">
        <f>IFERROR(INDEX($D$2:$D$4444,_xlfn.AGGREGATE(15,3,(($C$2:$C$4444=$G$1)/($C$2:$C$4444=$G$1)*ROW($C$2:$C$4444))-ROW($C$1), ROWS($J$7:J359))),"")</f>
        <v/>
      </c>
    </row>
    <row r="356" spans="1:7" x14ac:dyDescent="0.25">
      <c r="A356" t="s">
        <v>4603</v>
      </c>
      <c r="C356" s="340" t="s">
        <v>4178</v>
      </c>
      <c r="D356" s="340" t="s">
        <v>503</v>
      </c>
      <c r="E356" s="340" t="str">
        <f t="shared" si="6"/>
        <v>SIDNEYSIDNEY ELEMENTARY SCHOOL</v>
      </c>
      <c r="F356" s="369" t="s">
        <v>4993</v>
      </c>
      <c r="G356" s="342" t="str">
        <f>IFERROR(INDEX($D$2:$D$4444,_xlfn.AGGREGATE(15,3,(($C$2:$C$4444=$G$1)/($C$2:$C$4444=$G$1)*ROW($C$2:$C$4444))-ROW($C$1), ROWS($J$7:J360))),"")</f>
        <v/>
      </c>
    </row>
    <row r="357" spans="1:7" x14ac:dyDescent="0.25">
      <c r="A357" t="s">
        <v>113</v>
      </c>
      <c r="C357" s="340" t="s">
        <v>4178</v>
      </c>
      <c r="D357" s="340" t="s">
        <v>504</v>
      </c>
      <c r="E357" s="340" t="str">
        <f t="shared" si="6"/>
        <v>SIDNEYSIDNEY MIDDLE SCHOOL</v>
      </c>
      <c r="F357" s="369" t="s">
        <v>4994</v>
      </c>
      <c r="G357" s="342" t="str">
        <f>IFERROR(INDEX($D$2:$D$4444,_xlfn.AGGREGATE(15,3,(($C$2:$C$4444=$G$1)/($C$2:$C$4444=$G$1)*ROW($C$2:$C$4444))-ROW($C$1), ROWS($J$7:J361))),"")</f>
        <v/>
      </c>
    </row>
    <row r="358" spans="1:7" x14ac:dyDescent="0.25">
      <c r="A358" t="s">
        <v>4333</v>
      </c>
      <c r="C358" s="340" t="s">
        <v>4178</v>
      </c>
      <c r="D358" s="340" t="s">
        <v>505</v>
      </c>
      <c r="E358" s="340" t="str">
        <f t="shared" si="6"/>
        <v>SIDNEYSIDNEY HIGH SCHOOL</v>
      </c>
      <c r="F358" s="369" t="s">
        <v>4995</v>
      </c>
      <c r="G358" s="342" t="str">
        <f>IFERROR(INDEX($D$2:$D$4444,_xlfn.AGGREGATE(15,3,(($C$2:$C$4444=$G$1)/($C$2:$C$4444=$G$1)*ROW($C$2:$C$4444))-ROW($C$1), ROWS($J$7:J362))),"")</f>
        <v/>
      </c>
    </row>
    <row r="359" spans="1:7" x14ac:dyDescent="0.25">
      <c r="A359" t="s">
        <v>4170</v>
      </c>
      <c r="C359" s="340" t="s">
        <v>4179</v>
      </c>
      <c r="D359" s="340" t="s">
        <v>506</v>
      </c>
      <c r="E359" s="340" t="str">
        <f t="shared" si="6"/>
        <v>STAMFORDSTAMFORD CENTRAL SCHOOL</v>
      </c>
      <c r="F359" s="369" t="s">
        <v>4996</v>
      </c>
      <c r="G359" s="342" t="str">
        <f>IFERROR(INDEX($D$2:$D$4444,_xlfn.AGGREGATE(15,3,(($C$2:$C$4444=$G$1)/($C$2:$C$4444=$G$1)*ROW($C$2:$C$4444))-ROW($C$1), ROWS($J$7:J363))),"")</f>
        <v/>
      </c>
    </row>
    <row r="360" spans="1:7" x14ac:dyDescent="0.25">
      <c r="A360" t="s">
        <v>4378</v>
      </c>
      <c r="C360" s="340" t="s">
        <v>4180</v>
      </c>
      <c r="D360" s="340" t="s">
        <v>507</v>
      </c>
      <c r="E360" s="340" t="str">
        <f t="shared" si="6"/>
        <v>S. KORTRIGHTSOUTH KORTRIGHT CENTRAL SCHOOL</v>
      </c>
      <c r="F360" s="369" t="s">
        <v>4997</v>
      </c>
      <c r="G360" s="342" t="str">
        <f>IFERROR(INDEX($D$2:$D$4444,_xlfn.AGGREGATE(15,3,(($C$2:$C$4444=$G$1)/($C$2:$C$4444=$G$1)*ROW($C$2:$C$4444))-ROW($C$1), ROWS($J$7:J364))),"")</f>
        <v/>
      </c>
    </row>
    <row r="361" spans="1:7" x14ac:dyDescent="0.25">
      <c r="A361" t="s">
        <v>4176</v>
      </c>
      <c r="C361" s="340" t="s">
        <v>4181</v>
      </c>
      <c r="D361" s="340" t="s">
        <v>508</v>
      </c>
      <c r="E361" s="340" t="str">
        <f t="shared" si="6"/>
        <v>WALTONTOWNSEND ELEMENTARY SCHOOL</v>
      </c>
      <c r="F361" s="369" t="s">
        <v>4998</v>
      </c>
      <c r="G361" s="342" t="str">
        <f>IFERROR(INDEX($D$2:$D$4444,_xlfn.AGGREGATE(15,3,(($C$2:$C$4444=$G$1)/($C$2:$C$4444=$G$1)*ROW($C$2:$C$4444))-ROW($C$1), ROWS($J$7:J365))),"")</f>
        <v/>
      </c>
    </row>
    <row r="362" spans="1:7" x14ac:dyDescent="0.25">
      <c r="A362" t="s">
        <v>4584</v>
      </c>
      <c r="C362" s="340" t="s">
        <v>4181</v>
      </c>
      <c r="D362" s="340" t="s">
        <v>509</v>
      </c>
      <c r="E362" s="340" t="str">
        <f t="shared" si="6"/>
        <v>WALTONWALTON HIGH SCHOOL</v>
      </c>
      <c r="F362" s="369" t="s">
        <v>4999</v>
      </c>
      <c r="G362" s="342" t="str">
        <f>IFERROR(INDEX($D$2:$D$4444,_xlfn.AGGREGATE(15,3,(($C$2:$C$4444=$G$1)/($C$2:$C$4444=$G$1)*ROW($C$2:$C$4444))-ROW($C$1), ROWS($J$7:J366))),"")</f>
        <v/>
      </c>
    </row>
    <row r="363" spans="1:7" x14ac:dyDescent="0.25">
      <c r="A363" t="s">
        <v>4558</v>
      </c>
      <c r="C363" s="340" t="s">
        <v>4181</v>
      </c>
      <c r="D363" s="340" t="s">
        <v>510</v>
      </c>
      <c r="E363" s="340" t="str">
        <f t="shared" si="6"/>
        <v>WALTONWALTON MIDDLE SCHOOL</v>
      </c>
      <c r="F363" s="369" t="s">
        <v>5000</v>
      </c>
      <c r="G363" s="342" t="str">
        <f>IFERROR(INDEX($D$2:$D$4444,_xlfn.AGGREGATE(15,3,(($C$2:$C$4444=$G$1)/($C$2:$C$4444=$G$1)*ROW($C$2:$C$4444))-ROW($C$1), ROWS($J$7:J367))),"")</f>
        <v/>
      </c>
    </row>
    <row r="364" spans="1:7" x14ac:dyDescent="0.25">
      <c r="A364" t="s">
        <v>4202</v>
      </c>
      <c r="C364" s="340" t="s">
        <v>4182</v>
      </c>
      <c r="D364" s="340" t="s">
        <v>511</v>
      </c>
      <c r="E364" s="340" t="str">
        <f t="shared" si="6"/>
        <v>BEACONJ V FORRESTAL ELEMENTARY SCHOOL</v>
      </c>
      <c r="F364" s="369" t="s">
        <v>5001</v>
      </c>
      <c r="G364" s="342" t="str">
        <f>IFERROR(INDEX($D$2:$D$4444,_xlfn.AGGREGATE(15,3,(($C$2:$C$4444=$G$1)/($C$2:$C$4444=$G$1)*ROW($C$2:$C$4444))-ROW($C$1), ROWS($J$7:J368))),"")</f>
        <v/>
      </c>
    </row>
    <row r="365" spans="1:7" x14ac:dyDescent="0.25">
      <c r="A365" t="s">
        <v>4349</v>
      </c>
      <c r="C365" s="340" t="s">
        <v>4182</v>
      </c>
      <c r="D365" s="340" t="s">
        <v>512</v>
      </c>
      <c r="E365" s="340" t="str">
        <f t="shared" si="6"/>
        <v>BEACONSOUTH AVENUE SCHOOL</v>
      </c>
      <c r="F365" s="369" t="s">
        <v>5002</v>
      </c>
      <c r="G365" s="342" t="str">
        <f>IFERROR(INDEX($D$2:$D$4444,_xlfn.AGGREGATE(15,3,(($C$2:$C$4444=$G$1)/($C$2:$C$4444=$G$1)*ROW($C$2:$C$4444))-ROW($C$1), ROWS($J$7:J369))),"")</f>
        <v/>
      </c>
    </row>
    <row r="366" spans="1:7" x14ac:dyDescent="0.25">
      <c r="A366" t="s">
        <v>4450</v>
      </c>
      <c r="C366" s="340" t="s">
        <v>4182</v>
      </c>
      <c r="D366" s="340" t="s">
        <v>513</v>
      </c>
      <c r="E366" s="340" t="str">
        <f t="shared" si="6"/>
        <v>BEACONGLENHAM SCHOOL</v>
      </c>
      <c r="F366" s="369" t="s">
        <v>5003</v>
      </c>
      <c r="G366" s="342" t="str">
        <f>IFERROR(INDEX($D$2:$D$4444,_xlfn.AGGREGATE(15,3,(($C$2:$C$4444=$G$1)/($C$2:$C$4444=$G$1)*ROW($C$2:$C$4444))-ROW($C$1), ROWS($J$7:J370))),"")</f>
        <v/>
      </c>
    </row>
    <row r="367" spans="1:7" x14ac:dyDescent="0.25">
      <c r="A367" t="s">
        <v>156</v>
      </c>
      <c r="C367" s="340" t="s">
        <v>4182</v>
      </c>
      <c r="D367" s="340" t="s">
        <v>514</v>
      </c>
      <c r="E367" s="340" t="str">
        <f t="shared" si="6"/>
        <v>BEACONROMBOUT MIDDLE SCHOOL</v>
      </c>
      <c r="F367" s="369" t="s">
        <v>5004</v>
      </c>
      <c r="G367" s="342" t="str">
        <f>IFERROR(INDEX($D$2:$D$4444,_xlfn.AGGREGATE(15,3,(($C$2:$C$4444=$G$1)/($C$2:$C$4444=$G$1)*ROW($C$2:$C$4444))-ROW($C$1), ROWS($J$7:J371))),"")</f>
        <v/>
      </c>
    </row>
    <row r="368" spans="1:7" x14ac:dyDescent="0.25">
      <c r="A368" t="s">
        <v>4238</v>
      </c>
      <c r="C368" s="340" t="s">
        <v>4182</v>
      </c>
      <c r="D368" s="340" t="s">
        <v>515</v>
      </c>
      <c r="E368" s="340" t="str">
        <f t="shared" si="6"/>
        <v>BEACONBEACON HIGH SCHOOL</v>
      </c>
      <c r="F368" s="369" t="s">
        <v>5005</v>
      </c>
      <c r="G368" s="342" t="str">
        <f>IFERROR(INDEX($D$2:$D$4444,_xlfn.AGGREGATE(15,3,(($C$2:$C$4444=$G$1)/($C$2:$C$4444=$G$1)*ROW($C$2:$C$4444))-ROW($C$1), ROWS($J$7:J372))),"")</f>
        <v/>
      </c>
    </row>
    <row r="369" spans="1:7" x14ac:dyDescent="0.25">
      <c r="A369" t="s">
        <v>4168</v>
      </c>
      <c r="C369" s="340" t="s">
        <v>4182</v>
      </c>
      <c r="D369" s="340" t="s">
        <v>516</v>
      </c>
      <c r="E369" s="340" t="str">
        <f t="shared" si="6"/>
        <v>BEACONSARGENT SCHOOL</v>
      </c>
      <c r="F369" s="369" t="s">
        <v>5006</v>
      </c>
      <c r="G369" s="342" t="str">
        <f>IFERROR(INDEX($D$2:$D$4444,_xlfn.AGGREGATE(15,3,(($C$2:$C$4444=$G$1)/($C$2:$C$4444=$G$1)*ROW($C$2:$C$4444))-ROW($C$1), ROWS($J$7:J373))),"")</f>
        <v/>
      </c>
    </row>
    <row r="370" spans="1:7" x14ac:dyDescent="0.25">
      <c r="A370" t="s">
        <v>4462</v>
      </c>
      <c r="C370" s="340" t="s">
        <v>4183</v>
      </c>
      <c r="D370" s="340" t="s">
        <v>517</v>
      </c>
      <c r="E370" s="340" t="str">
        <f t="shared" si="6"/>
        <v>DOVERWINGDALE ELEMENTARY SCHOOL</v>
      </c>
      <c r="F370" s="369" t="s">
        <v>5007</v>
      </c>
      <c r="G370" s="342" t="str">
        <f>IFERROR(INDEX($D$2:$D$4444,_xlfn.AGGREGATE(15,3,(($C$2:$C$4444=$G$1)/($C$2:$C$4444=$G$1)*ROW($C$2:$C$4444))-ROW($C$1), ROWS($J$7:J374))),"")</f>
        <v/>
      </c>
    </row>
    <row r="371" spans="1:7" x14ac:dyDescent="0.25">
      <c r="A371" t="s">
        <v>4403</v>
      </c>
      <c r="C371" s="340" t="s">
        <v>4183</v>
      </c>
      <c r="D371" s="340" t="s">
        <v>518</v>
      </c>
      <c r="E371" s="340" t="str">
        <f t="shared" si="6"/>
        <v>DOVERDOVER ELEMENTARY SCHOOL</v>
      </c>
      <c r="F371" s="369" t="s">
        <v>5008</v>
      </c>
      <c r="G371" s="342" t="str">
        <f>IFERROR(INDEX($D$2:$D$4444,_xlfn.AGGREGATE(15,3,(($C$2:$C$4444=$G$1)/($C$2:$C$4444=$G$1)*ROW($C$2:$C$4444))-ROW($C$1), ROWS($J$7:J375))),"")</f>
        <v/>
      </c>
    </row>
    <row r="372" spans="1:7" x14ac:dyDescent="0.25">
      <c r="A372" t="s">
        <v>4093</v>
      </c>
      <c r="C372" s="340" t="s">
        <v>4183</v>
      </c>
      <c r="D372" s="340" t="s">
        <v>519</v>
      </c>
      <c r="E372" s="340" t="str">
        <f t="shared" si="6"/>
        <v>DOVERDOVER HIGH SCHOOL</v>
      </c>
      <c r="F372" s="369" t="s">
        <v>5009</v>
      </c>
      <c r="G372" s="342" t="str">
        <f>IFERROR(INDEX($D$2:$D$4444,_xlfn.AGGREGATE(15,3,(($C$2:$C$4444=$G$1)/($C$2:$C$4444=$G$1)*ROW($C$2:$C$4444))-ROW($C$1), ROWS($J$7:J376))),"")</f>
        <v/>
      </c>
    </row>
    <row r="373" spans="1:7" x14ac:dyDescent="0.25">
      <c r="A373" t="s">
        <v>4323</v>
      </c>
      <c r="C373" s="340" t="s">
        <v>4183</v>
      </c>
      <c r="D373" s="340" t="s">
        <v>520</v>
      </c>
      <c r="E373" s="340" t="str">
        <f t="shared" si="6"/>
        <v>DOVERDOVER MIDDLE SCHOOL</v>
      </c>
      <c r="F373" s="369" t="s">
        <v>5010</v>
      </c>
      <c r="G373" s="342" t="str">
        <f>IFERROR(INDEX($D$2:$D$4444,_xlfn.AGGREGATE(15,3,(($C$2:$C$4444=$G$1)/($C$2:$C$4444=$G$1)*ROW($C$2:$C$4444))-ROW($C$1), ROWS($J$7:J377))),"")</f>
        <v/>
      </c>
    </row>
    <row r="374" spans="1:7" x14ac:dyDescent="0.25">
      <c r="A374" t="s">
        <v>4408</v>
      </c>
      <c r="C374" s="340" t="s">
        <v>4184</v>
      </c>
      <c r="D374" s="340" t="s">
        <v>521</v>
      </c>
      <c r="E374" s="340" t="str">
        <f t="shared" si="6"/>
        <v>HYDE PARKNETHERWOOD SCHOOL</v>
      </c>
      <c r="F374" s="369" t="s">
        <v>5011</v>
      </c>
      <c r="G374" s="342" t="str">
        <f>IFERROR(INDEX($D$2:$D$4444,_xlfn.AGGREGATE(15,3,(($C$2:$C$4444=$G$1)/($C$2:$C$4444=$G$1)*ROW($C$2:$C$4444))-ROW($C$1), ROWS($J$7:J378))),"")</f>
        <v/>
      </c>
    </row>
    <row r="375" spans="1:7" x14ac:dyDescent="0.25">
      <c r="A375" t="s">
        <v>144</v>
      </c>
      <c r="C375" s="340" t="s">
        <v>4184</v>
      </c>
      <c r="D375" s="340" t="s">
        <v>522</v>
      </c>
      <c r="E375" s="340" t="str">
        <f t="shared" si="6"/>
        <v>HYDE PARKRALPH R SMITH SCHOOL</v>
      </c>
      <c r="F375" s="369" t="s">
        <v>5012</v>
      </c>
      <c r="G375" s="342" t="str">
        <f>IFERROR(INDEX($D$2:$D$4444,_xlfn.AGGREGATE(15,3,(($C$2:$C$4444=$G$1)/($C$2:$C$4444=$G$1)*ROW($C$2:$C$4444))-ROW($C$1), ROWS($J$7:J379))),"")</f>
        <v/>
      </c>
    </row>
    <row r="376" spans="1:7" x14ac:dyDescent="0.25">
      <c r="A376" t="s">
        <v>4473</v>
      </c>
      <c r="C376" s="340" t="s">
        <v>4184</v>
      </c>
      <c r="D376" s="340" t="s">
        <v>523</v>
      </c>
      <c r="E376" s="340" t="str">
        <f t="shared" si="6"/>
        <v>HYDE PARKVIOLET AVENUE SCHOOL</v>
      </c>
      <c r="F376" s="369" t="s">
        <v>5013</v>
      </c>
      <c r="G376" s="342" t="str">
        <f>IFERROR(INDEX($D$2:$D$4444,_xlfn.AGGREGATE(15,3,(($C$2:$C$4444=$G$1)/($C$2:$C$4444=$G$1)*ROW($C$2:$C$4444))-ROW($C$1), ROWS($J$7:J380))),"")</f>
        <v/>
      </c>
    </row>
    <row r="377" spans="1:7" x14ac:dyDescent="0.25">
      <c r="A377" t="s">
        <v>4394</v>
      </c>
      <c r="C377" s="340" t="s">
        <v>4184</v>
      </c>
      <c r="D377" s="340" t="s">
        <v>524</v>
      </c>
      <c r="E377" s="340" t="str">
        <f t="shared" si="6"/>
        <v>HYDE PARKHAVILAND MIDDLE SCHOOL</v>
      </c>
      <c r="F377" s="369" t="s">
        <v>5014</v>
      </c>
      <c r="G377" s="342" t="str">
        <f>IFERROR(INDEX($D$2:$D$4444,_xlfn.AGGREGATE(15,3,(($C$2:$C$4444=$G$1)/($C$2:$C$4444=$G$1)*ROW($C$2:$C$4444))-ROW($C$1), ROWS($J$7:J381))),"")</f>
        <v/>
      </c>
    </row>
    <row r="378" spans="1:7" x14ac:dyDescent="0.25">
      <c r="A378" t="s">
        <v>4416</v>
      </c>
      <c r="C378" s="340" t="s">
        <v>4184</v>
      </c>
      <c r="D378" s="340" t="s">
        <v>525</v>
      </c>
      <c r="E378" s="340" t="str">
        <f t="shared" si="6"/>
        <v>HYDE PARKFRANKLIN D ROOSEVELT SENIOR HIGH SCHOOL</v>
      </c>
      <c r="F378" s="369" t="s">
        <v>5015</v>
      </c>
      <c r="G378" s="342" t="str">
        <f>IFERROR(INDEX($D$2:$D$4444,_xlfn.AGGREGATE(15,3,(($C$2:$C$4444=$G$1)/($C$2:$C$4444=$G$1)*ROW($C$2:$C$4444))-ROW($C$1), ROWS($J$7:J382))),"")</f>
        <v/>
      </c>
    </row>
    <row r="379" spans="1:7" x14ac:dyDescent="0.25">
      <c r="A379" t="s">
        <v>4194</v>
      </c>
      <c r="C379" s="340" t="s">
        <v>4184</v>
      </c>
      <c r="D379" s="340" t="s">
        <v>526</v>
      </c>
      <c r="E379" s="340" t="str">
        <f t="shared" si="6"/>
        <v>HYDE PARKNORTH PARK ELEMENTARY SCHOOL</v>
      </c>
      <c r="F379" s="369" t="s">
        <v>5016</v>
      </c>
      <c r="G379" s="342" t="str">
        <f>IFERROR(INDEX($D$2:$D$4444,_xlfn.AGGREGATE(15,3,(($C$2:$C$4444=$G$1)/($C$2:$C$4444=$G$1)*ROW($C$2:$C$4444))-ROW($C$1), ROWS($J$7:J383))),"")</f>
        <v/>
      </c>
    </row>
    <row r="380" spans="1:7" x14ac:dyDescent="0.25">
      <c r="A380" t="s">
        <v>4501</v>
      </c>
      <c r="C380" s="340" t="s">
        <v>4185</v>
      </c>
      <c r="D380" s="340" t="s">
        <v>527</v>
      </c>
      <c r="E380" s="340" t="str">
        <f t="shared" si="6"/>
        <v>NORTHEASTWEBUTUCK HIGH SCHOOL</v>
      </c>
      <c r="F380" s="369" t="s">
        <v>5017</v>
      </c>
      <c r="G380" s="342" t="str">
        <f>IFERROR(INDEX($D$2:$D$4444,_xlfn.AGGREGATE(15,3,(($C$2:$C$4444=$G$1)/($C$2:$C$4444=$G$1)*ROW($C$2:$C$4444))-ROW($C$1), ROWS($J$7:J384))),"")</f>
        <v/>
      </c>
    </row>
    <row r="381" spans="1:7" x14ac:dyDescent="0.25">
      <c r="A381" t="s">
        <v>4336</v>
      </c>
      <c r="C381" s="340" t="s">
        <v>4185</v>
      </c>
      <c r="D381" s="340" t="s">
        <v>528</v>
      </c>
      <c r="E381" s="340" t="str">
        <f t="shared" si="6"/>
        <v>NORTHEASTWEBUTUCK ELEMENTARY SCHOOL</v>
      </c>
      <c r="F381" s="369" t="s">
        <v>5018</v>
      </c>
      <c r="G381" s="342" t="str">
        <f>IFERROR(INDEX($D$2:$D$4444,_xlfn.AGGREGATE(15,3,(($C$2:$C$4444=$G$1)/($C$2:$C$4444=$G$1)*ROW($C$2:$C$4444))-ROW($C$1), ROWS($J$7:J385))),"")</f>
        <v/>
      </c>
    </row>
    <row r="382" spans="1:7" x14ac:dyDescent="0.25">
      <c r="A382" t="s">
        <v>4223</v>
      </c>
      <c r="C382" s="340" t="s">
        <v>4185</v>
      </c>
      <c r="D382" s="340" t="s">
        <v>529</v>
      </c>
      <c r="E382" s="340" t="str">
        <f t="shared" si="6"/>
        <v>NORTHEASTEUGENE BROOKS MIDDLE SCHOOL</v>
      </c>
      <c r="F382" s="369" t="s">
        <v>5019</v>
      </c>
      <c r="G382" s="342" t="str">
        <f>IFERROR(INDEX($D$2:$D$4444,_xlfn.AGGREGATE(15,3,(($C$2:$C$4444=$G$1)/($C$2:$C$4444=$G$1)*ROW($C$2:$C$4444))-ROW($C$1), ROWS($J$7:J386))),"")</f>
        <v/>
      </c>
    </row>
    <row r="383" spans="1:7" x14ac:dyDescent="0.25">
      <c r="A383" t="s">
        <v>117</v>
      </c>
      <c r="C383" s="340" t="s">
        <v>4186</v>
      </c>
      <c r="D383" s="340" t="s">
        <v>530</v>
      </c>
      <c r="E383" s="340" t="str">
        <f t="shared" si="6"/>
        <v>PAWLINGPAWLING ELEMENTARY SCHOOL</v>
      </c>
      <c r="F383" s="369" t="s">
        <v>5020</v>
      </c>
      <c r="G383" s="342" t="str">
        <f>IFERROR(INDEX($D$2:$D$4444,_xlfn.AGGREGATE(15,3,(($C$2:$C$4444=$G$1)/($C$2:$C$4444=$G$1)*ROW($C$2:$C$4444))-ROW($C$1), ROWS($J$7:J387))),"")</f>
        <v/>
      </c>
    </row>
    <row r="384" spans="1:7" x14ac:dyDescent="0.25">
      <c r="A384" t="s">
        <v>4470</v>
      </c>
      <c r="C384" s="340" t="s">
        <v>4186</v>
      </c>
      <c r="D384" s="340" t="s">
        <v>531</v>
      </c>
      <c r="E384" s="340" t="str">
        <f t="shared" si="6"/>
        <v>PAWLINGPAWLING HIGH SCHOOL</v>
      </c>
      <c r="F384" s="369" t="s">
        <v>5021</v>
      </c>
      <c r="G384" s="342" t="str">
        <f>IFERROR(INDEX($D$2:$D$4444,_xlfn.AGGREGATE(15,3,(($C$2:$C$4444=$G$1)/($C$2:$C$4444=$G$1)*ROW($C$2:$C$4444))-ROW($C$1), ROWS($J$7:J388))),"")</f>
        <v/>
      </c>
    </row>
    <row r="385" spans="1:7" x14ac:dyDescent="0.25">
      <c r="A385" t="s">
        <v>118</v>
      </c>
      <c r="C385" s="340" t="s">
        <v>4186</v>
      </c>
      <c r="D385" s="340" t="s">
        <v>532</v>
      </c>
      <c r="E385" s="340" t="str">
        <f t="shared" si="6"/>
        <v>PAWLINGPAWLING MIDDLE SCHOOL</v>
      </c>
      <c r="F385" s="369" t="s">
        <v>5022</v>
      </c>
      <c r="G385" s="342" t="str">
        <f>IFERROR(INDEX($D$2:$D$4444,_xlfn.AGGREGATE(15,3,(($C$2:$C$4444=$G$1)/($C$2:$C$4444=$G$1)*ROW($C$2:$C$4444))-ROW($C$1), ROWS($J$7:J389))),"")</f>
        <v/>
      </c>
    </row>
    <row r="386" spans="1:7" x14ac:dyDescent="0.25">
      <c r="A386" t="s">
        <v>4511</v>
      </c>
      <c r="C386" s="340" t="s">
        <v>4187</v>
      </c>
      <c r="D386" s="340" t="s">
        <v>533</v>
      </c>
      <c r="E386" s="340" t="str">
        <f t="shared" si="6"/>
        <v>PINE PLAINSSEYMOUR SMITH INTERMEDIATE LEARNING CENTER</v>
      </c>
      <c r="F386" s="369" t="s">
        <v>5023</v>
      </c>
      <c r="G386" s="342" t="str">
        <f>IFERROR(INDEX($D$2:$D$4444,_xlfn.AGGREGATE(15,3,(($C$2:$C$4444=$G$1)/($C$2:$C$4444=$G$1)*ROW($C$2:$C$4444))-ROW($C$1), ROWS($J$7:J390))),"")</f>
        <v/>
      </c>
    </row>
    <row r="387" spans="1:7" x14ac:dyDescent="0.25">
      <c r="A387" t="s">
        <v>4544</v>
      </c>
      <c r="C387" s="340" t="s">
        <v>4187</v>
      </c>
      <c r="D387" s="340" t="s">
        <v>9068</v>
      </c>
      <c r="E387" s="340" t="str">
        <f t="shared" ref="E387:E450" si="7">C387&amp;D387</f>
        <v>PINE PLAINSSTISSING MOUNTAIN JUNIOR/SENIOR HIGH SCHOOL</v>
      </c>
      <c r="F387" s="369" t="s">
        <v>5024</v>
      </c>
      <c r="G387" s="342" t="str">
        <f>IFERROR(INDEX($D$2:$D$4444,_xlfn.AGGREGATE(15,3,(($C$2:$C$4444=$G$1)/($C$2:$C$4444=$G$1)*ROW($C$2:$C$4444))-ROW($C$1), ROWS($J$7:J391))),"")</f>
        <v/>
      </c>
    </row>
    <row r="388" spans="1:7" x14ac:dyDescent="0.25">
      <c r="A388" t="s">
        <v>4129</v>
      </c>
      <c r="C388" s="340" t="s">
        <v>4187</v>
      </c>
      <c r="D388" s="340" t="s">
        <v>534</v>
      </c>
      <c r="E388" s="340" t="str">
        <f t="shared" si="7"/>
        <v>PINE PLAINSCOLD SPRING EARLY LEARNING CENTER</v>
      </c>
      <c r="F388" s="369" t="s">
        <v>5025</v>
      </c>
      <c r="G388" s="342" t="str">
        <f>IFERROR(INDEX($D$2:$D$4444,_xlfn.AGGREGATE(15,3,(($C$2:$C$4444=$G$1)/($C$2:$C$4444=$G$1)*ROW($C$2:$C$4444))-ROW($C$1), ROWS($J$7:J392))),"")</f>
        <v/>
      </c>
    </row>
    <row r="389" spans="1:7" x14ac:dyDescent="0.25">
      <c r="A389" t="s">
        <v>4224</v>
      </c>
      <c r="C389" s="340" t="s">
        <v>4188</v>
      </c>
      <c r="D389" s="340" t="s">
        <v>535</v>
      </c>
      <c r="E389" s="340" t="str">
        <f t="shared" si="7"/>
        <v>POUGHKEEPSIEWARRING MAGNET ACADEMY OF SCIENCE AND TECHNOLOGY</v>
      </c>
      <c r="F389" s="369" t="s">
        <v>5026</v>
      </c>
      <c r="G389" s="342" t="str">
        <f>IFERROR(INDEX($D$2:$D$4444,_xlfn.AGGREGATE(15,3,(($C$2:$C$4444=$G$1)/($C$2:$C$4444=$G$1)*ROW($C$2:$C$4444))-ROW($C$1), ROWS($J$7:J393))),"")</f>
        <v/>
      </c>
    </row>
    <row r="390" spans="1:7" x14ac:dyDescent="0.25">
      <c r="A390" t="s">
        <v>4417</v>
      </c>
      <c r="C390" s="340" t="s">
        <v>4188</v>
      </c>
      <c r="D390" s="340" t="s">
        <v>536</v>
      </c>
      <c r="E390" s="340" t="str">
        <f t="shared" si="7"/>
        <v>POUGHKEEPSIEGOV GEORGE CLINTON SCHOOL</v>
      </c>
      <c r="F390" s="369" t="s">
        <v>5027</v>
      </c>
      <c r="G390" s="342" t="str">
        <f>IFERROR(INDEX($D$2:$D$4444,_xlfn.AGGREGATE(15,3,(($C$2:$C$4444=$G$1)/($C$2:$C$4444=$G$1)*ROW($C$2:$C$4444))-ROW($C$1), ROWS($J$7:J394))),"")</f>
        <v/>
      </c>
    </row>
    <row r="391" spans="1:7" x14ac:dyDescent="0.25">
      <c r="A391" t="s">
        <v>4451</v>
      </c>
      <c r="C391" s="340" t="s">
        <v>4188</v>
      </c>
      <c r="D391" s="340" t="s">
        <v>537</v>
      </c>
      <c r="E391" s="340" t="str">
        <f t="shared" si="7"/>
        <v>POUGHKEEPSIEG W KRIEGER SCHOOL</v>
      </c>
      <c r="F391" s="369" t="s">
        <v>5028</v>
      </c>
      <c r="G391" s="342" t="str">
        <f>IFERROR(INDEX($D$2:$D$4444,_xlfn.AGGREGATE(15,3,(($C$2:$C$4444=$G$1)/($C$2:$C$4444=$G$1)*ROW($C$2:$C$4444))-ROW($C$1), ROWS($J$7:J395))),"")</f>
        <v/>
      </c>
    </row>
    <row r="392" spans="1:7" x14ac:dyDescent="0.25">
      <c r="A392" t="s">
        <v>80</v>
      </c>
      <c r="C392" s="340" t="s">
        <v>4188</v>
      </c>
      <c r="D392" s="340" t="s">
        <v>538</v>
      </c>
      <c r="E392" s="340" t="str">
        <f t="shared" si="7"/>
        <v>POUGHKEEPSIESMITH EARLY LEARNING CENTER</v>
      </c>
      <c r="F392" s="369" t="s">
        <v>5029</v>
      </c>
      <c r="G392" s="342" t="str">
        <f>IFERROR(INDEX($D$2:$D$4444,_xlfn.AGGREGATE(15,3,(($C$2:$C$4444=$G$1)/($C$2:$C$4444=$G$1)*ROW($C$2:$C$4444))-ROW($C$1), ROWS($J$7:J396))),"")</f>
        <v/>
      </c>
    </row>
    <row r="393" spans="1:7" x14ac:dyDescent="0.25">
      <c r="A393" t="s">
        <v>4275</v>
      </c>
      <c r="C393" s="340" t="s">
        <v>4188</v>
      </c>
      <c r="D393" s="340" t="s">
        <v>539</v>
      </c>
      <c r="E393" s="340" t="str">
        <f t="shared" si="7"/>
        <v>POUGHKEEPSIEMORSE YOUNG MAGNET SCHOOL</v>
      </c>
      <c r="F393" s="369" t="s">
        <v>5030</v>
      </c>
      <c r="G393" s="342" t="str">
        <f>IFERROR(INDEX($D$2:$D$4444,_xlfn.AGGREGATE(15,3,(($C$2:$C$4444=$G$1)/($C$2:$C$4444=$G$1)*ROW($C$2:$C$4444))-ROW($C$1), ROWS($J$7:J397))),"")</f>
        <v/>
      </c>
    </row>
    <row r="394" spans="1:7" x14ac:dyDescent="0.25">
      <c r="A394" t="s">
        <v>4500</v>
      </c>
      <c r="C394" s="340" t="s">
        <v>4188</v>
      </c>
      <c r="D394" s="340" t="s">
        <v>540</v>
      </c>
      <c r="E394" s="340" t="str">
        <f t="shared" si="7"/>
        <v>POUGHKEEPSIEPOUGHKEEPSIE HIGH SCHOOL</v>
      </c>
      <c r="F394" s="369" t="s">
        <v>5031</v>
      </c>
      <c r="G394" s="342" t="str">
        <f>IFERROR(INDEX($D$2:$D$4444,_xlfn.AGGREGATE(15,3,(($C$2:$C$4444=$G$1)/($C$2:$C$4444=$G$1)*ROW($C$2:$C$4444))-ROW($C$1), ROWS($J$7:J398))),"")</f>
        <v/>
      </c>
    </row>
    <row r="395" spans="1:7" x14ac:dyDescent="0.25">
      <c r="A395" t="s">
        <v>4607</v>
      </c>
      <c r="C395" s="340" t="s">
        <v>4188</v>
      </c>
      <c r="D395" s="340" t="s">
        <v>541</v>
      </c>
      <c r="E395" s="340" t="str">
        <f t="shared" si="7"/>
        <v>POUGHKEEPSIEPOUGHKEEPSIE MIDDLE SCHOOL</v>
      </c>
      <c r="F395" s="369" t="s">
        <v>5032</v>
      </c>
      <c r="G395" s="342" t="str">
        <f>IFERROR(INDEX($D$2:$D$4444,_xlfn.AGGREGATE(15,3,(($C$2:$C$4444=$G$1)/($C$2:$C$4444=$G$1)*ROW($C$2:$C$4444))-ROW($C$1), ROWS($J$7:J399))),"")</f>
        <v/>
      </c>
    </row>
    <row r="396" spans="1:7" x14ac:dyDescent="0.25">
      <c r="A396" t="s">
        <v>74</v>
      </c>
      <c r="C396" s="340" t="s">
        <v>4188</v>
      </c>
      <c r="D396" s="340" t="s">
        <v>9069</v>
      </c>
      <c r="E396" s="340" t="str">
        <f t="shared" si="7"/>
        <v>POUGHKEEPSIECOLUMBUS SCHOOL</v>
      </c>
      <c r="F396" s="369" t="s">
        <v>9070</v>
      </c>
      <c r="G396" s="342" t="str">
        <f>IFERROR(INDEX($D$2:$D$4444,_xlfn.AGGREGATE(15,3,(($C$2:$C$4444=$G$1)/($C$2:$C$4444=$G$1)*ROW($C$2:$C$4444))-ROW($C$1), ROWS($J$7:J400))),"")</f>
        <v/>
      </c>
    </row>
    <row r="397" spans="1:7" x14ac:dyDescent="0.25">
      <c r="A397" t="s">
        <v>4604</v>
      </c>
      <c r="C397" s="340" t="s">
        <v>4189</v>
      </c>
      <c r="D397" s="340" t="s">
        <v>542</v>
      </c>
      <c r="E397" s="340" t="str">
        <f t="shared" si="7"/>
        <v>ARLINGTONARTHUR S MAY SCHOOL</v>
      </c>
      <c r="F397" s="369" t="s">
        <v>5033</v>
      </c>
      <c r="G397" s="342" t="str">
        <f>IFERROR(INDEX($D$2:$D$4444,_xlfn.AGGREGATE(15,3,(($C$2:$C$4444=$G$1)/($C$2:$C$4444=$G$1)*ROW($C$2:$C$4444))-ROW($C$1), ROWS($J$7:J401))),"")</f>
        <v/>
      </c>
    </row>
    <row r="398" spans="1:7" x14ac:dyDescent="0.25">
      <c r="A398" t="s">
        <v>165</v>
      </c>
      <c r="C398" s="340" t="s">
        <v>4189</v>
      </c>
      <c r="D398" s="340" t="s">
        <v>543</v>
      </c>
      <c r="E398" s="340" t="str">
        <f t="shared" si="7"/>
        <v>ARLINGTONBEEKMAN SCHOOL</v>
      </c>
      <c r="F398" s="369" t="s">
        <v>5034</v>
      </c>
      <c r="G398" s="342" t="str">
        <f>IFERROR(INDEX($D$2:$D$4444,_xlfn.AGGREGATE(15,3,(($C$2:$C$4444=$G$1)/($C$2:$C$4444=$G$1)*ROW($C$2:$C$4444))-ROW($C$1), ROWS($J$7:J402))),"")</f>
        <v/>
      </c>
    </row>
    <row r="399" spans="1:7" x14ac:dyDescent="0.25">
      <c r="A399" t="s">
        <v>4355</v>
      </c>
      <c r="C399" s="340" t="s">
        <v>4189</v>
      </c>
      <c r="D399" s="340" t="s">
        <v>544</v>
      </c>
      <c r="E399" s="340" t="str">
        <f t="shared" si="7"/>
        <v>ARLINGTONOVERLOOK PRIMARY SCHOOL</v>
      </c>
      <c r="F399" s="369" t="s">
        <v>5035</v>
      </c>
      <c r="G399" s="342" t="str">
        <f>IFERROR(INDEX($D$2:$D$4444,_xlfn.AGGREGATE(15,3,(($C$2:$C$4444=$G$1)/($C$2:$C$4444=$G$1)*ROW($C$2:$C$4444))-ROW($C$1), ROWS($J$7:J403))),"")</f>
        <v/>
      </c>
    </row>
    <row r="400" spans="1:7" x14ac:dyDescent="0.25">
      <c r="A400" t="s">
        <v>4437</v>
      </c>
      <c r="C400" s="340" t="s">
        <v>4189</v>
      </c>
      <c r="D400" s="340" t="s">
        <v>545</v>
      </c>
      <c r="E400" s="340" t="str">
        <f t="shared" si="7"/>
        <v>ARLINGTONTRAVER ROAD PRIMARY SCHOOL</v>
      </c>
      <c r="F400" s="369" t="s">
        <v>5036</v>
      </c>
      <c r="G400" s="342" t="str">
        <f>IFERROR(INDEX($D$2:$D$4444,_xlfn.AGGREGATE(15,3,(($C$2:$C$4444=$G$1)/($C$2:$C$4444=$G$1)*ROW($C$2:$C$4444))-ROW($C$1), ROWS($J$7:J404))),"")</f>
        <v/>
      </c>
    </row>
    <row r="401" spans="1:7" x14ac:dyDescent="0.25">
      <c r="A401" t="s">
        <v>4387</v>
      </c>
      <c r="C401" s="340" t="s">
        <v>4189</v>
      </c>
      <c r="D401" s="340" t="s">
        <v>546</v>
      </c>
      <c r="E401" s="340" t="str">
        <f t="shared" si="7"/>
        <v>ARLINGTONARLINGTON HIGH SCHOOL</v>
      </c>
      <c r="F401" s="369" t="s">
        <v>5037</v>
      </c>
      <c r="G401" s="342" t="str">
        <f>IFERROR(INDEX($D$2:$D$4444,_xlfn.AGGREGATE(15,3,(($C$2:$C$4444=$G$1)/($C$2:$C$4444=$G$1)*ROW($C$2:$C$4444))-ROW($C$1), ROWS($J$7:J405))),"")</f>
        <v/>
      </c>
    </row>
    <row r="402" spans="1:7" x14ac:dyDescent="0.25">
      <c r="A402" t="s">
        <v>4362</v>
      </c>
      <c r="C402" s="340" t="s">
        <v>4189</v>
      </c>
      <c r="D402" s="340" t="s">
        <v>547</v>
      </c>
      <c r="E402" s="340" t="str">
        <f t="shared" si="7"/>
        <v>ARLINGTONWEST ROAD/D'AQUANNIS INTERMEDIATE SCHOOL</v>
      </c>
      <c r="F402" s="369" t="s">
        <v>5038</v>
      </c>
      <c r="G402" s="342" t="str">
        <f>IFERROR(INDEX($D$2:$D$4444,_xlfn.AGGREGATE(15,3,(($C$2:$C$4444=$G$1)/($C$2:$C$4444=$G$1)*ROW($C$2:$C$4444))-ROW($C$1), ROWS($J$7:J406))),"")</f>
        <v/>
      </c>
    </row>
    <row r="403" spans="1:7" x14ac:dyDescent="0.25">
      <c r="A403" t="s">
        <v>4332</v>
      </c>
      <c r="C403" s="340" t="s">
        <v>4189</v>
      </c>
      <c r="D403" s="340" t="s">
        <v>548</v>
      </c>
      <c r="E403" s="340" t="str">
        <f t="shared" si="7"/>
        <v>ARLINGTONNOXON ROAD ELEMENTARY SCHOOL</v>
      </c>
      <c r="F403" s="369" t="s">
        <v>5039</v>
      </c>
      <c r="G403" s="342" t="str">
        <f>IFERROR(INDEX($D$2:$D$4444,_xlfn.AGGREGATE(15,3,(($C$2:$C$4444=$G$1)/($C$2:$C$4444=$G$1)*ROW($C$2:$C$4444))-ROW($C$1), ROWS($J$7:J407))),"")</f>
        <v/>
      </c>
    </row>
    <row r="404" spans="1:7" x14ac:dyDescent="0.25">
      <c r="A404" t="s">
        <v>4165</v>
      </c>
      <c r="C404" s="340" t="s">
        <v>4189</v>
      </c>
      <c r="D404" s="340" t="s">
        <v>549</v>
      </c>
      <c r="E404" s="340" t="str">
        <f t="shared" si="7"/>
        <v>ARLINGTONLAGRANGE MIDDLE SCHOOL</v>
      </c>
      <c r="F404" s="369" t="s">
        <v>5040</v>
      </c>
      <c r="G404" s="342" t="str">
        <f>IFERROR(INDEX($D$2:$D$4444,_xlfn.AGGREGATE(15,3,(($C$2:$C$4444=$G$1)/($C$2:$C$4444=$G$1)*ROW($C$2:$C$4444))-ROW($C$1), ROWS($J$7:J408))),"")</f>
        <v/>
      </c>
    </row>
    <row r="405" spans="1:7" x14ac:dyDescent="0.25">
      <c r="A405" t="s">
        <v>4559</v>
      </c>
      <c r="C405" s="340" t="s">
        <v>4189</v>
      </c>
      <c r="D405" s="340" t="s">
        <v>9071</v>
      </c>
      <c r="E405" s="340" t="str">
        <f t="shared" si="7"/>
        <v xml:space="preserve">ARLINGTONTITUSVILLE INTERMEDIATE </v>
      </c>
      <c r="F405" s="369" t="s">
        <v>5041</v>
      </c>
      <c r="G405" s="342" t="str">
        <f>IFERROR(INDEX($D$2:$D$4444,_xlfn.AGGREGATE(15,3,(($C$2:$C$4444=$G$1)/($C$2:$C$4444=$G$1)*ROW($C$2:$C$4444))-ROW($C$1), ROWS($J$7:J409))),"")</f>
        <v/>
      </c>
    </row>
    <row r="406" spans="1:7" x14ac:dyDescent="0.25">
      <c r="A406" t="s">
        <v>4609</v>
      </c>
      <c r="C406" s="340" t="s">
        <v>4189</v>
      </c>
      <c r="D406" s="340" t="s">
        <v>550</v>
      </c>
      <c r="E406" s="340" t="str">
        <f t="shared" si="7"/>
        <v>ARLINGTONVAIL FARM ELEMENTARY SCHOOL</v>
      </c>
      <c r="F406" s="369" t="s">
        <v>5042</v>
      </c>
      <c r="G406" s="342" t="str">
        <f>IFERROR(INDEX($D$2:$D$4444,_xlfn.AGGREGATE(15,3,(($C$2:$C$4444=$G$1)/($C$2:$C$4444=$G$1)*ROW($C$2:$C$4444))-ROW($C$1), ROWS($J$7:J410))),"")</f>
        <v/>
      </c>
    </row>
    <row r="407" spans="1:7" x14ac:dyDescent="0.25">
      <c r="A407" t="s">
        <v>4350</v>
      </c>
      <c r="C407" s="340" t="s">
        <v>4189</v>
      </c>
      <c r="D407" s="340" t="s">
        <v>551</v>
      </c>
      <c r="E407" s="340" t="str">
        <f t="shared" si="7"/>
        <v>ARLINGTONUNION VALE MIDDLE SCHOOL</v>
      </c>
      <c r="F407" s="369" t="s">
        <v>5043</v>
      </c>
      <c r="G407" s="342" t="str">
        <f>IFERROR(INDEX($D$2:$D$4444,_xlfn.AGGREGATE(15,3,(($C$2:$C$4444=$G$1)/($C$2:$C$4444=$G$1)*ROW($C$2:$C$4444))-ROW($C$1), ROWS($J$7:J411))),"")</f>
        <v/>
      </c>
    </row>
    <row r="408" spans="1:7" x14ac:dyDescent="0.25">
      <c r="A408" t="s">
        <v>104</v>
      </c>
      <c r="C408" s="340" t="s">
        <v>4190</v>
      </c>
      <c r="D408" s="340" t="s">
        <v>552</v>
      </c>
      <c r="E408" s="340" t="str">
        <f t="shared" si="7"/>
        <v>SPACKENKILLHAGAN SCHOOL</v>
      </c>
      <c r="F408" s="369" t="s">
        <v>5044</v>
      </c>
      <c r="G408" s="342" t="str">
        <f>IFERROR(INDEX($D$2:$D$4444,_xlfn.AGGREGATE(15,3,(($C$2:$C$4444=$G$1)/($C$2:$C$4444=$G$1)*ROW($C$2:$C$4444))-ROW($C$1), ROWS($J$7:J412))),"")</f>
        <v/>
      </c>
    </row>
    <row r="409" spans="1:7" x14ac:dyDescent="0.25">
      <c r="A409" t="s">
        <v>4582</v>
      </c>
      <c r="C409" s="340" t="s">
        <v>4190</v>
      </c>
      <c r="D409" s="340" t="s">
        <v>553</v>
      </c>
      <c r="E409" s="340" t="str">
        <f t="shared" si="7"/>
        <v>SPACKENKILLNASSAU SCHOOL</v>
      </c>
      <c r="F409" s="369" t="s">
        <v>5045</v>
      </c>
      <c r="G409" s="342" t="str">
        <f>IFERROR(INDEX($D$2:$D$4444,_xlfn.AGGREGATE(15,3,(($C$2:$C$4444=$G$1)/($C$2:$C$4444=$G$1)*ROW($C$2:$C$4444))-ROW($C$1), ROWS($J$7:J413))),"")</f>
        <v/>
      </c>
    </row>
    <row r="410" spans="1:7" x14ac:dyDescent="0.25">
      <c r="A410" t="s">
        <v>4548</v>
      </c>
      <c r="C410" s="340" t="s">
        <v>4190</v>
      </c>
      <c r="D410" s="340" t="s">
        <v>554</v>
      </c>
      <c r="E410" s="340" t="str">
        <f t="shared" si="7"/>
        <v>SPACKENKILLORVILLE A TODD MIDDLE SCHOOL</v>
      </c>
      <c r="F410" s="369" t="s">
        <v>5046</v>
      </c>
      <c r="G410" s="342" t="str">
        <f>IFERROR(INDEX($D$2:$D$4444,_xlfn.AGGREGATE(15,3,(($C$2:$C$4444=$G$1)/($C$2:$C$4444=$G$1)*ROW($C$2:$C$4444))-ROW($C$1), ROWS($J$7:J414))),"")</f>
        <v/>
      </c>
    </row>
    <row r="411" spans="1:7" x14ac:dyDescent="0.25">
      <c r="A411" t="s">
        <v>4396</v>
      </c>
      <c r="C411" s="340" t="s">
        <v>4190</v>
      </c>
      <c r="D411" s="340" t="s">
        <v>555</v>
      </c>
      <c r="E411" s="340" t="str">
        <f t="shared" si="7"/>
        <v>SPACKENKILLSPACKENKILL HIGH SCHOOL</v>
      </c>
      <c r="F411" s="369" t="s">
        <v>5047</v>
      </c>
      <c r="G411" s="342" t="str">
        <f>IFERROR(INDEX($D$2:$D$4444,_xlfn.AGGREGATE(15,3,(($C$2:$C$4444=$G$1)/($C$2:$C$4444=$G$1)*ROW($C$2:$C$4444))-ROW($C$1), ROWS($J$7:J415))),"")</f>
        <v/>
      </c>
    </row>
    <row r="412" spans="1:7" x14ac:dyDescent="0.25">
      <c r="A412" t="s">
        <v>4225</v>
      </c>
      <c r="C412" s="340" t="s">
        <v>4191</v>
      </c>
      <c r="D412" s="340" t="s">
        <v>556</v>
      </c>
      <c r="E412" s="340" t="str">
        <f t="shared" si="7"/>
        <v>RED HOOKRED HOOK SENIOR HIGH SCHOOL</v>
      </c>
      <c r="F412" s="369" t="s">
        <v>5048</v>
      </c>
      <c r="G412" s="342" t="str">
        <f>IFERROR(INDEX($D$2:$D$4444,_xlfn.AGGREGATE(15,3,(($C$2:$C$4444=$G$1)/($C$2:$C$4444=$G$1)*ROW($C$2:$C$4444))-ROW($C$1), ROWS($J$7:J416))),"")</f>
        <v/>
      </c>
    </row>
    <row r="413" spans="1:7" x14ac:dyDescent="0.25">
      <c r="A413" t="s">
        <v>4353</v>
      </c>
      <c r="C413" s="340" t="s">
        <v>4191</v>
      </c>
      <c r="D413" s="340" t="s">
        <v>557</v>
      </c>
      <c r="E413" s="340" t="str">
        <f t="shared" si="7"/>
        <v>RED HOOKLINDEN AVENUE MIDDLE SCHOOL</v>
      </c>
      <c r="F413" s="369" t="s">
        <v>5049</v>
      </c>
      <c r="G413" s="342" t="str">
        <f>IFERROR(INDEX($D$2:$D$4444,_xlfn.AGGREGATE(15,3,(($C$2:$C$4444=$G$1)/($C$2:$C$4444=$G$1)*ROW($C$2:$C$4444))-ROW($C$1), ROWS($J$7:J417))),"")</f>
        <v/>
      </c>
    </row>
    <row r="414" spans="1:7" x14ac:dyDescent="0.25">
      <c r="A414" t="s">
        <v>4554</v>
      </c>
      <c r="C414" s="340" t="s">
        <v>4191</v>
      </c>
      <c r="D414" s="340" t="s">
        <v>558</v>
      </c>
      <c r="E414" s="340" t="str">
        <f t="shared" si="7"/>
        <v>RED HOOKMILL ROAD-INTERMEDIATE GRADES</v>
      </c>
      <c r="F414" s="369" t="s">
        <v>5050</v>
      </c>
      <c r="G414" s="342" t="str">
        <f>IFERROR(INDEX($D$2:$D$4444,_xlfn.AGGREGATE(15,3,(($C$2:$C$4444=$G$1)/($C$2:$C$4444=$G$1)*ROW($C$2:$C$4444))-ROW($C$1), ROWS($J$7:J418))),"")</f>
        <v/>
      </c>
    </row>
    <row r="415" spans="1:7" x14ac:dyDescent="0.25">
      <c r="A415" t="s">
        <v>4354</v>
      </c>
      <c r="C415" s="340" t="s">
        <v>4191</v>
      </c>
      <c r="D415" s="340" t="s">
        <v>559</v>
      </c>
      <c r="E415" s="340" t="str">
        <f t="shared" si="7"/>
        <v>RED HOOKMILL ROAD-PRIMARY GRADES</v>
      </c>
      <c r="F415" s="369" t="s">
        <v>5051</v>
      </c>
      <c r="G415" s="342" t="str">
        <f>IFERROR(INDEX($D$2:$D$4444,_xlfn.AGGREGATE(15,3,(($C$2:$C$4444=$G$1)/($C$2:$C$4444=$G$1)*ROW($C$2:$C$4444))-ROW($C$1), ROWS($J$7:J419))),"")</f>
        <v/>
      </c>
    </row>
    <row r="416" spans="1:7" x14ac:dyDescent="0.25">
      <c r="A416" t="s">
        <v>102</v>
      </c>
      <c r="C416" s="340" t="s">
        <v>4192</v>
      </c>
      <c r="D416" s="340" t="s">
        <v>560</v>
      </c>
      <c r="E416" s="340" t="str">
        <f t="shared" si="7"/>
        <v>RHINEBECKRHINEBECK SENIOR HIGH SCHOOL</v>
      </c>
      <c r="F416" s="369" t="s">
        <v>5052</v>
      </c>
      <c r="G416" s="342" t="str">
        <f>IFERROR(INDEX($D$2:$D$4444,_xlfn.AGGREGATE(15,3,(($C$2:$C$4444=$G$1)/($C$2:$C$4444=$G$1)*ROW($C$2:$C$4444))-ROW($C$1), ROWS($J$7:J420))),"")</f>
        <v/>
      </c>
    </row>
    <row r="417" spans="1:7" x14ac:dyDescent="0.25">
      <c r="A417" t="s">
        <v>4468</v>
      </c>
      <c r="C417" s="340" t="s">
        <v>4192</v>
      </c>
      <c r="D417" s="340" t="s">
        <v>561</v>
      </c>
      <c r="E417" s="340" t="str">
        <f t="shared" si="7"/>
        <v>RHINEBECKCHANCELLOR LIVINGSTON ELEMENTARY SCHOOL</v>
      </c>
      <c r="F417" s="369" t="s">
        <v>5053</v>
      </c>
      <c r="G417" s="342" t="str">
        <f>IFERROR(INDEX($D$2:$D$4444,_xlfn.AGGREGATE(15,3,(($C$2:$C$4444=$G$1)/($C$2:$C$4444=$G$1)*ROW($C$2:$C$4444))-ROW($C$1), ROWS($J$7:J421))),"")</f>
        <v/>
      </c>
    </row>
    <row r="418" spans="1:7" x14ac:dyDescent="0.25">
      <c r="A418" t="s">
        <v>4491</v>
      </c>
      <c r="C418" s="340" t="s">
        <v>4192</v>
      </c>
      <c r="D418" s="340" t="s">
        <v>562</v>
      </c>
      <c r="E418" s="340" t="str">
        <f t="shared" si="7"/>
        <v>RHINEBECKBULKELEY MIDDLE SCHOOL</v>
      </c>
      <c r="F418" s="369" t="s">
        <v>5054</v>
      </c>
      <c r="G418" s="342" t="str">
        <f>IFERROR(INDEX($D$2:$D$4444,_xlfn.AGGREGATE(15,3,(($C$2:$C$4444=$G$1)/($C$2:$C$4444=$G$1)*ROW($C$2:$C$4444))-ROW($C$1), ROWS($J$7:J422))),"")</f>
        <v/>
      </c>
    </row>
    <row r="419" spans="1:7" x14ac:dyDescent="0.25">
      <c r="A419" t="s">
        <v>90</v>
      </c>
      <c r="C419" s="340" t="s">
        <v>4193</v>
      </c>
      <c r="D419" s="340" t="s">
        <v>563</v>
      </c>
      <c r="E419" s="340" t="str">
        <f t="shared" si="7"/>
        <v>WAPPINGERSBRINCKERHOFF ELEMENTARY SCHOOL</v>
      </c>
      <c r="F419" s="369" t="s">
        <v>5055</v>
      </c>
      <c r="G419" s="342" t="str">
        <f>IFERROR(INDEX($D$2:$D$4444,_xlfn.AGGREGATE(15,3,(($C$2:$C$4444=$G$1)/($C$2:$C$4444=$G$1)*ROW($C$2:$C$4444))-ROW($C$1), ROWS($J$7:J423))),"")</f>
        <v/>
      </c>
    </row>
    <row r="420" spans="1:7" x14ac:dyDescent="0.25">
      <c r="A420" t="s">
        <v>4216</v>
      </c>
      <c r="C420" s="340" t="s">
        <v>4193</v>
      </c>
      <c r="D420" s="340" t="s">
        <v>564</v>
      </c>
      <c r="E420" s="340" t="str">
        <f t="shared" si="7"/>
        <v>WAPPINGERSFISHKILL ELEMENTARY SCHOOL</v>
      </c>
      <c r="F420" s="369" t="s">
        <v>5056</v>
      </c>
      <c r="G420" s="342" t="str">
        <f>IFERROR(INDEX($D$2:$D$4444,_xlfn.AGGREGATE(15,3,(($C$2:$C$4444=$G$1)/($C$2:$C$4444=$G$1)*ROW($C$2:$C$4444))-ROW($C$1), ROWS($J$7:J424))),"")</f>
        <v/>
      </c>
    </row>
    <row r="421" spans="1:7" x14ac:dyDescent="0.25">
      <c r="A421" t="s">
        <v>4094</v>
      </c>
      <c r="C421" s="340" t="s">
        <v>4193</v>
      </c>
      <c r="D421" s="340" t="s">
        <v>565</v>
      </c>
      <c r="E421" s="340" t="str">
        <f t="shared" si="7"/>
        <v>WAPPINGERSFISHKILL PLAINS ELEMENTARY SCHOOL</v>
      </c>
      <c r="F421" s="369" t="s">
        <v>5057</v>
      </c>
      <c r="G421" s="342" t="str">
        <f>IFERROR(INDEX($D$2:$D$4444,_xlfn.AGGREGATE(15,3,(($C$2:$C$4444=$G$1)/($C$2:$C$4444=$G$1)*ROW($C$2:$C$4444))-ROW($C$1), ROWS($J$7:J425))),"")</f>
        <v/>
      </c>
    </row>
    <row r="422" spans="1:7" x14ac:dyDescent="0.25">
      <c r="A422" t="s">
        <v>4325</v>
      </c>
      <c r="C422" s="340" t="s">
        <v>4193</v>
      </c>
      <c r="D422" s="340" t="s">
        <v>566</v>
      </c>
      <c r="E422" s="340" t="str">
        <f t="shared" si="7"/>
        <v>WAPPINGERSGAYHEAD SCHOOL</v>
      </c>
      <c r="F422" s="369" t="s">
        <v>5058</v>
      </c>
      <c r="G422" s="342" t="str">
        <f>IFERROR(INDEX($D$2:$D$4444,_xlfn.AGGREGATE(15,3,(($C$2:$C$4444=$G$1)/($C$2:$C$4444=$G$1)*ROW($C$2:$C$4444))-ROW($C$1), ROWS($J$7:J426))),"")</f>
        <v/>
      </c>
    </row>
    <row r="423" spans="1:7" x14ac:dyDescent="0.25">
      <c r="A423" t="s">
        <v>4611</v>
      </c>
      <c r="C423" s="340" t="s">
        <v>4193</v>
      </c>
      <c r="D423" s="340" t="s">
        <v>567</v>
      </c>
      <c r="E423" s="340" t="str">
        <f t="shared" si="7"/>
        <v>WAPPINGERSJAMES S EVANS ELEMENTARY SCHOOL</v>
      </c>
      <c r="F423" s="369" t="s">
        <v>5059</v>
      </c>
      <c r="G423" s="342" t="str">
        <f>IFERROR(INDEX($D$2:$D$4444,_xlfn.AGGREGATE(15,3,(($C$2:$C$4444=$G$1)/($C$2:$C$4444=$G$1)*ROW($C$2:$C$4444))-ROW($C$1), ROWS($J$7:J427))),"")</f>
        <v/>
      </c>
    </row>
    <row r="424" spans="1:7" x14ac:dyDescent="0.25">
      <c r="A424" t="s">
        <v>4338</v>
      </c>
      <c r="C424" s="340" t="s">
        <v>4193</v>
      </c>
      <c r="D424" s="340" t="s">
        <v>568</v>
      </c>
      <c r="E424" s="340" t="str">
        <f t="shared" si="7"/>
        <v>WAPPINGERSKINRY ROAD ELEMENTARY SCHOOL</v>
      </c>
      <c r="F424" s="369" t="s">
        <v>5060</v>
      </c>
      <c r="G424" s="342" t="str">
        <f>IFERROR(INDEX($D$2:$D$4444,_xlfn.AGGREGATE(15,3,(($C$2:$C$4444=$G$1)/($C$2:$C$4444=$G$1)*ROW($C$2:$C$4444))-ROW($C$1), ROWS($J$7:J428))),"")</f>
        <v/>
      </c>
    </row>
    <row r="425" spans="1:7" x14ac:dyDescent="0.25">
      <c r="A425" t="s">
        <v>107</v>
      </c>
      <c r="C425" s="340" t="s">
        <v>4193</v>
      </c>
      <c r="D425" s="340" t="s">
        <v>569</v>
      </c>
      <c r="E425" s="340" t="str">
        <f t="shared" si="7"/>
        <v>WAPPINGERSVASSAR ROAD ELEMENTARY SCHOOL</v>
      </c>
      <c r="F425" s="369" t="s">
        <v>5061</v>
      </c>
      <c r="G425" s="342" t="str">
        <f>IFERROR(INDEX($D$2:$D$4444,_xlfn.AGGREGATE(15,3,(($C$2:$C$4444=$G$1)/($C$2:$C$4444=$G$1)*ROW($C$2:$C$4444))-ROW($C$1), ROWS($J$7:J429))),"")</f>
        <v/>
      </c>
    </row>
    <row r="426" spans="1:7" x14ac:dyDescent="0.25">
      <c r="A426" t="s">
        <v>4565</v>
      </c>
      <c r="C426" s="340" t="s">
        <v>4193</v>
      </c>
      <c r="D426" s="340" t="s">
        <v>570</v>
      </c>
      <c r="E426" s="340" t="str">
        <f t="shared" si="7"/>
        <v>WAPPINGERSSHEAFE ROAD ELEMENTARY SCHOOL</v>
      </c>
      <c r="F426" s="369" t="s">
        <v>5062</v>
      </c>
      <c r="G426" s="342" t="str">
        <f>IFERROR(INDEX($D$2:$D$4444,_xlfn.AGGREGATE(15,3,(($C$2:$C$4444=$G$1)/($C$2:$C$4444=$G$1)*ROW($C$2:$C$4444))-ROW($C$1), ROWS($J$7:J430))),"")</f>
        <v/>
      </c>
    </row>
    <row r="427" spans="1:7" x14ac:dyDescent="0.25">
      <c r="A427" t="s">
        <v>4185</v>
      </c>
      <c r="C427" s="340" t="s">
        <v>4193</v>
      </c>
      <c r="D427" s="340" t="s">
        <v>571</v>
      </c>
      <c r="E427" s="340" t="str">
        <f t="shared" si="7"/>
        <v>WAPPINGERSVAN WYCK JUNIOR HIGH SCHOOL</v>
      </c>
      <c r="F427" s="369" t="s">
        <v>5063</v>
      </c>
      <c r="G427" s="342" t="str">
        <f>IFERROR(INDEX($D$2:$D$4444,_xlfn.AGGREGATE(15,3,(($C$2:$C$4444=$G$1)/($C$2:$C$4444=$G$1)*ROW($C$2:$C$4444))-ROW($C$1), ROWS($J$7:J431))),"")</f>
        <v/>
      </c>
    </row>
    <row r="428" spans="1:7" x14ac:dyDescent="0.25">
      <c r="A428" t="s">
        <v>4156</v>
      </c>
      <c r="C428" s="340" t="s">
        <v>4193</v>
      </c>
      <c r="D428" s="340" t="s">
        <v>572</v>
      </c>
      <c r="E428" s="340" t="str">
        <f t="shared" si="7"/>
        <v>WAPPINGERSWAPPINGERS JUNIOR HIGH SCHOOL</v>
      </c>
      <c r="F428" s="369" t="s">
        <v>5064</v>
      </c>
      <c r="G428" s="342" t="str">
        <f>IFERROR(INDEX($D$2:$D$4444,_xlfn.AGGREGATE(15,3,(($C$2:$C$4444=$G$1)/($C$2:$C$4444=$G$1)*ROW($C$2:$C$4444))-ROW($C$1), ROWS($J$7:J432))),"")</f>
        <v/>
      </c>
    </row>
    <row r="429" spans="1:7" x14ac:dyDescent="0.25">
      <c r="A429" t="s">
        <v>4514</v>
      </c>
      <c r="C429" s="340" t="s">
        <v>4193</v>
      </c>
      <c r="D429" s="340" t="s">
        <v>573</v>
      </c>
      <c r="E429" s="340" t="str">
        <f t="shared" si="7"/>
        <v>WAPPINGERSROY C KETCHAM SENIOR HIGH SCHOOL</v>
      </c>
      <c r="F429" s="369" t="s">
        <v>5065</v>
      </c>
      <c r="G429" s="342" t="str">
        <f>IFERROR(INDEX($D$2:$D$4444,_xlfn.AGGREGATE(15,3,(($C$2:$C$4444=$G$1)/($C$2:$C$4444=$G$1)*ROW($C$2:$C$4444))-ROW($C$1), ROWS($J$7:J433))),"")</f>
        <v/>
      </c>
    </row>
    <row r="430" spans="1:7" x14ac:dyDescent="0.25">
      <c r="A430" t="s">
        <v>59</v>
      </c>
      <c r="C430" s="340" t="s">
        <v>4193</v>
      </c>
      <c r="D430" s="340" t="s">
        <v>574</v>
      </c>
      <c r="E430" s="340" t="str">
        <f t="shared" si="7"/>
        <v>WAPPINGERSOAK GROVE ELEMENTARY SCHOOL</v>
      </c>
      <c r="F430" s="369" t="s">
        <v>5066</v>
      </c>
      <c r="G430" s="342" t="str">
        <f>IFERROR(INDEX($D$2:$D$4444,_xlfn.AGGREGATE(15,3,(($C$2:$C$4444=$G$1)/($C$2:$C$4444=$G$1)*ROW($C$2:$C$4444))-ROW($C$1), ROWS($J$7:J434))),"")</f>
        <v/>
      </c>
    </row>
    <row r="431" spans="1:7" x14ac:dyDescent="0.25">
      <c r="A431" t="s">
        <v>4239</v>
      </c>
      <c r="C431" s="340" t="s">
        <v>4193</v>
      </c>
      <c r="D431" s="340" t="s">
        <v>575</v>
      </c>
      <c r="E431" s="340" t="str">
        <f t="shared" si="7"/>
        <v>WAPPINGERSMYERS CORNERS SCHOOL</v>
      </c>
      <c r="F431" s="369" t="s">
        <v>5067</v>
      </c>
      <c r="G431" s="342" t="str">
        <f>IFERROR(INDEX($D$2:$D$4444,_xlfn.AGGREGATE(15,3,(($C$2:$C$4444=$G$1)/($C$2:$C$4444=$G$1)*ROW($C$2:$C$4444))-ROW($C$1), ROWS($J$7:J435))),"")</f>
        <v/>
      </c>
    </row>
    <row r="432" spans="1:7" x14ac:dyDescent="0.25">
      <c r="A432" t="s">
        <v>4153</v>
      </c>
      <c r="C432" s="340" t="s">
        <v>4193</v>
      </c>
      <c r="D432" s="340" t="s">
        <v>576</v>
      </c>
      <c r="E432" s="340" t="str">
        <f t="shared" si="7"/>
        <v>WAPPINGERSJOHN JAY SENIOR HIGH SCHOOL</v>
      </c>
      <c r="F432" s="369" t="s">
        <v>5068</v>
      </c>
      <c r="G432" s="342" t="str">
        <f>IFERROR(INDEX($D$2:$D$4444,_xlfn.AGGREGATE(15,3,(($C$2:$C$4444=$G$1)/($C$2:$C$4444=$G$1)*ROW($C$2:$C$4444))-ROW($C$1), ROWS($J$7:J436))),"")</f>
        <v/>
      </c>
    </row>
    <row r="433" spans="1:7" x14ac:dyDescent="0.25">
      <c r="A433" t="s">
        <v>131</v>
      </c>
      <c r="C433" s="340" t="s">
        <v>4193</v>
      </c>
      <c r="D433" s="340" t="s">
        <v>577</v>
      </c>
      <c r="E433" s="340" t="str">
        <f t="shared" si="7"/>
        <v>WAPPINGERSORCHARD VIEW ALTERNATIVE HIGH SCHOOL</v>
      </c>
      <c r="F433" s="369" t="s">
        <v>5069</v>
      </c>
      <c r="G433" s="342" t="str">
        <f>IFERROR(INDEX($D$2:$D$4444,_xlfn.AGGREGATE(15,3,(($C$2:$C$4444=$G$1)/($C$2:$C$4444=$G$1)*ROW($C$2:$C$4444))-ROW($C$1), ROWS($J$7:J437))),"")</f>
        <v/>
      </c>
    </row>
    <row r="434" spans="1:7" x14ac:dyDescent="0.25">
      <c r="A434" t="s">
        <v>4440</v>
      </c>
      <c r="C434" s="340" t="s">
        <v>4194</v>
      </c>
      <c r="D434" s="340" t="s">
        <v>578</v>
      </c>
      <c r="E434" s="340" t="str">
        <f t="shared" si="7"/>
        <v>MILLBROOKMILLBROOK MIDDLE SCHOOL</v>
      </c>
      <c r="F434" s="369" t="s">
        <v>5070</v>
      </c>
      <c r="G434" s="342" t="str">
        <f>IFERROR(INDEX($D$2:$D$4444,_xlfn.AGGREGATE(15,3,(($C$2:$C$4444=$G$1)/($C$2:$C$4444=$G$1)*ROW($C$2:$C$4444))-ROW($C$1), ROWS($J$7:J438))),"")</f>
        <v/>
      </c>
    </row>
    <row r="435" spans="1:7" x14ac:dyDescent="0.25">
      <c r="A435" t="s">
        <v>67</v>
      </c>
      <c r="C435" s="340" t="s">
        <v>4194</v>
      </c>
      <c r="D435" s="340" t="s">
        <v>579</v>
      </c>
      <c r="E435" s="340" t="str">
        <f t="shared" si="7"/>
        <v>MILLBROOKALDEN PLACE ELEMENTARY SCHOOL</v>
      </c>
      <c r="F435" s="369" t="s">
        <v>5071</v>
      </c>
      <c r="G435" s="342" t="str">
        <f>IFERROR(INDEX($D$2:$D$4444,_xlfn.AGGREGATE(15,3,(($C$2:$C$4444=$G$1)/($C$2:$C$4444=$G$1)*ROW($C$2:$C$4444))-ROW($C$1), ROWS($J$7:J439))),"")</f>
        <v/>
      </c>
    </row>
    <row r="436" spans="1:7" x14ac:dyDescent="0.25">
      <c r="A436" t="s">
        <v>4314</v>
      </c>
      <c r="C436" s="340" t="s">
        <v>4194</v>
      </c>
      <c r="D436" s="340" t="s">
        <v>580</v>
      </c>
      <c r="E436" s="340" t="str">
        <f t="shared" si="7"/>
        <v>MILLBROOKELM DRIVE ELEMENTARY SCHOOL</v>
      </c>
      <c r="F436" s="369" t="s">
        <v>5072</v>
      </c>
      <c r="G436" s="342" t="str">
        <f>IFERROR(INDEX($D$2:$D$4444,_xlfn.AGGREGATE(15,3,(($C$2:$C$4444=$G$1)/($C$2:$C$4444=$G$1)*ROW($C$2:$C$4444))-ROW($C$1), ROWS($J$7:J440))),"")</f>
        <v/>
      </c>
    </row>
    <row r="437" spans="1:7" x14ac:dyDescent="0.25">
      <c r="A437" t="s">
        <v>138</v>
      </c>
      <c r="C437" s="340" t="s">
        <v>4194</v>
      </c>
      <c r="D437" s="340" t="s">
        <v>581</v>
      </c>
      <c r="E437" s="340" t="str">
        <f t="shared" si="7"/>
        <v>MILLBROOKMILLBROOK HIGH SCHOOL</v>
      </c>
      <c r="F437" s="369" t="s">
        <v>5073</v>
      </c>
      <c r="G437" s="342" t="str">
        <f>IFERROR(INDEX($D$2:$D$4444,_xlfn.AGGREGATE(15,3,(($C$2:$C$4444=$G$1)/($C$2:$C$4444=$G$1)*ROW($C$2:$C$4444))-ROW($C$1), ROWS($J$7:J441))),"")</f>
        <v/>
      </c>
    </row>
    <row r="438" spans="1:7" x14ac:dyDescent="0.25">
      <c r="A438" t="s">
        <v>4452</v>
      </c>
      <c r="C438" s="340" t="s">
        <v>4195</v>
      </c>
      <c r="D438" s="340" t="s">
        <v>582</v>
      </c>
      <c r="E438" s="340" t="str">
        <f t="shared" si="7"/>
        <v>ALDENALDEN PRIMARY AT TOWNLINE</v>
      </c>
      <c r="F438" s="369" t="s">
        <v>5074</v>
      </c>
      <c r="G438" s="342" t="str">
        <f>IFERROR(INDEX($D$2:$D$4444,_xlfn.AGGREGATE(15,3,(($C$2:$C$4444=$G$1)/($C$2:$C$4444=$G$1)*ROW($C$2:$C$4444))-ROW($C$1), ROWS($J$7:J442))),"")</f>
        <v/>
      </c>
    </row>
    <row r="439" spans="1:7" x14ac:dyDescent="0.25">
      <c r="A439" t="s">
        <v>4120</v>
      </c>
      <c r="C439" s="340" t="s">
        <v>4195</v>
      </c>
      <c r="D439" s="340" t="s">
        <v>583</v>
      </c>
      <c r="E439" s="340" t="str">
        <f t="shared" si="7"/>
        <v>ALDENALDEN MIDDLE SCHOOL</v>
      </c>
      <c r="F439" s="369" t="s">
        <v>5075</v>
      </c>
      <c r="G439" s="342" t="str">
        <f>IFERROR(INDEX($D$2:$D$4444,_xlfn.AGGREGATE(15,3,(($C$2:$C$4444=$G$1)/($C$2:$C$4444=$G$1)*ROW($C$2:$C$4444))-ROW($C$1), ROWS($J$7:J443))),"")</f>
        <v/>
      </c>
    </row>
    <row r="440" spans="1:7" x14ac:dyDescent="0.25">
      <c r="A440" t="s">
        <v>4285</v>
      </c>
      <c r="C440" s="340" t="s">
        <v>4195</v>
      </c>
      <c r="D440" s="340" t="s">
        <v>584</v>
      </c>
      <c r="E440" s="340" t="str">
        <f t="shared" si="7"/>
        <v>ALDENALDEN SENIOR HIGH SCHOOL</v>
      </c>
      <c r="F440" s="369" t="s">
        <v>5076</v>
      </c>
      <c r="G440" s="342" t="str">
        <f>IFERROR(INDEX($D$2:$D$4444,_xlfn.AGGREGATE(15,3,(($C$2:$C$4444=$G$1)/($C$2:$C$4444=$G$1)*ROW($C$2:$C$4444))-ROW($C$1), ROWS($J$7:J444))),"")</f>
        <v/>
      </c>
    </row>
    <row r="441" spans="1:7" x14ac:dyDescent="0.25">
      <c r="A441" t="s">
        <v>4418</v>
      </c>
      <c r="C441" s="340" t="s">
        <v>4195</v>
      </c>
      <c r="D441" s="340" t="s">
        <v>585</v>
      </c>
      <c r="E441" s="340" t="str">
        <f t="shared" si="7"/>
        <v>ALDENALDEN INTERMEDIATE SCHOOL</v>
      </c>
      <c r="F441" s="369" t="s">
        <v>5077</v>
      </c>
      <c r="G441" s="342" t="str">
        <f>IFERROR(INDEX($D$2:$D$4444,_xlfn.AGGREGATE(15,3,(($C$2:$C$4444=$G$1)/($C$2:$C$4444=$G$1)*ROW($C$2:$C$4444))-ROW($C$1), ROWS($J$7:J445))),"")</f>
        <v/>
      </c>
    </row>
    <row r="442" spans="1:7" x14ac:dyDescent="0.25">
      <c r="A442" t="s">
        <v>4379</v>
      </c>
      <c r="C442" s="340" t="s">
        <v>4196</v>
      </c>
      <c r="D442" s="340" t="s">
        <v>586</v>
      </c>
      <c r="E442" s="340" t="str">
        <f t="shared" si="7"/>
        <v>AMHERSTAMHERST MIDDLE SCHOOL</v>
      </c>
      <c r="F442" s="369" t="s">
        <v>5078</v>
      </c>
      <c r="G442" s="342" t="str">
        <f>IFERROR(INDEX($D$2:$D$4444,_xlfn.AGGREGATE(15,3,(($C$2:$C$4444=$G$1)/($C$2:$C$4444=$G$1)*ROW($C$2:$C$4444))-ROW($C$1), ROWS($J$7:J446))),"")</f>
        <v/>
      </c>
    </row>
    <row r="443" spans="1:7" x14ac:dyDescent="0.25">
      <c r="A443" t="s">
        <v>4560</v>
      </c>
      <c r="C443" s="340" t="s">
        <v>4196</v>
      </c>
      <c r="D443" s="340" t="s">
        <v>587</v>
      </c>
      <c r="E443" s="340" t="str">
        <f t="shared" si="7"/>
        <v>AMHERSTAMHERST CENTRAL HIGH SCHOOL</v>
      </c>
      <c r="F443" s="369" t="s">
        <v>5079</v>
      </c>
      <c r="G443" s="342" t="str">
        <f>IFERROR(INDEX($D$2:$D$4444,_xlfn.AGGREGATE(15,3,(($C$2:$C$4444=$G$1)/($C$2:$C$4444=$G$1)*ROW($C$2:$C$4444))-ROW($C$1), ROWS($J$7:J447))),"")</f>
        <v/>
      </c>
    </row>
    <row r="444" spans="1:7" x14ac:dyDescent="0.25">
      <c r="A444" t="s">
        <v>89</v>
      </c>
      <c r="C444" s="340" t="s">
        <v>4196</v>
      </c>
      <c r="D444" s="340" t="s">
        <v>588</v>
      </c>
      <c r="E444" s="340" t="str">
        <f t="shared" si="7"/>
        <v>AMHERSTSMALLWOOD DRIVE SCHOOL</v>
      </c>
      <c r="F444" s="369" t="s">
        <v>5080</v>
      </c>
      <c r="G444" s="342" t="str">
        <f>IFERROR(INDEX($D$2:$D$4444,_xlfn.AGGREGATE(15,3,(($C$2:$C$4444=$G$1)/($C$2:$C$4444=$G$1)*ROW($C$2:$C$4444))-ROW($C$1), ROWS($J$7:J448))),"")</f>
        <v/>
      </c>
    </row>
    <row r="445" spans="1:7" x14ac:dyDescent="0.25">
      <c r="A445" t="s">
        <v>4217</v>
      </c>
      <c r="C445" s="340" t="s">
        <v>4196</v>
      </c>
      <c r="D445" s="340" t="s">
        <v>589</v>
      </c>
      <c r="E445" s="340" t="str">
        <f t="shared" si="7"/>
        <v>AMHERSTWINDERMERE BLVD SCHOOL</v>
      </c>
      <c r="F445" s="369" t="s">
        <v>5081</v>
      </c>
      <c r="G445" s="342" t="str">
        <f>IFERROR(INDEX($D$2:$D$4444,_xlfn.AGGREGATE(15,3,(($C$2:$C$4444=$G$1)/($C$2:$C$4444=$G$1)*ROW($C$2:$C$4444))-ROW($C$1), ROWS($J$7:J449))),"")</f>
        <v/>
      </c>
    </row>
    <row r="446" spans="1:7" x14ac:dyDescent="0.25">
      <c r="A446" t="s">
        <v>4369</v>
      </c>
      <c r="C446" s="340" t="s">
        <v>4197</v>
      </c>
      <c r="D446" s="340" t="s">
        <v>590</v>
      </c>
      <c r="E446" s="340" t="str">
        <f t="shared" si="7"/>
        <v>WILLIAMSVILLEMILL MIDDLE SCHOOL</v>
      </c>
      <c r="F446" s="369" t="s">
        <v>5082</v>
      </c>
      <c r="G446" s="342" t="str">
        <f>IFERROR(INDEX($D$2:$D$4444,_xlfn.AGGREGATE(15,3,(($C$2:$C$4444=$G$1)/($C$2:$C$4444=$G$1)*ROW($C$2:$C$4444))-ROW($C$1), ROWS($J$7:J450))),"")</f>
        <v/>
      </c>
    </row>
    <row r="447" spans="1:7" x14ac:dyDescent="0.25">
      <c r="A447" t="s">
        <v>4612</v>
      </c>
      <c r="C447" s="340" t="s">
        <v>4197</v>
      </c>
      <c r="D447" s="340" t="s">
        <v>591</v>
      </c>
      <c r="E447" s="340" t="str">
        <f t="shared" si="7"/>
        <v>WILLIAMSVILLEDODGE ELEMENTARY SCHOOL</v>
      </c>
      <c r="F447" s="369" t="s">
        <v>5083</v>
      </c>
      <c r="G447" s="342" t="str">
        <f>IFERROR(INDEX($D$2:$D$4444,_xlfn.AGGREGATE(15,3,(($C$2:$C$4444=$G$1)/($C$2:$C$4444=$G$1)*ROW($C$2:$C$4444))-ROW($C$1), ROWS($J$7:J451))),"")</f>
        <v/>
      </c>
    </row>
    <row r="448" spans="1:7" x14ac:dyDescent="0.25">
      <c r="A448" t="s">
        <v>4409</v>
      </c>
      <c r="C448" s="340" t="s">
        <v>4197</v>
      </c>
      <c r="D448" s="340" t="s">
        <v>592</v>
      </c>
      <c r="E448" s="340" t="str">
        <f t="shared" si="7"/>
        <v>WILLIAMSVILLEMAPLE EAST ELEMENTARY SCHOOL</v>
      </c>
      <c r="F448" s="369" t="s">
        <v>5084</v>
      </c>
      <c r="G448" s="342" t="str">
        <f>IFERROR(INDEX($D$2:$D$4444,_xlfn.AGGREGATE(15,3,(($C$2:$C$4444=$G$1)/($C$2:$C$4444=$G$1)*ROW($C$2:$C$4444))-ROW($C$1), ROWS($J$7:J452))),"")</f>
        <v/>
      </c>
    </row>
    <row r="449" spans="1:7" x14ac:dyDescent="0.25">
      <c r="A449" t="s">
        <v>124</v>
      </c>
      <c r="C449" s="340" t="s">
        <v>4197</v>
      </c>
      <c r="D449" s="340" t="s">
        <v>593</v>
      </c>
      <c r="E449" s="340" t="str">
        <f t="shared" si="7"/>
        <v>WILLIAMSVILLEWILLIAMSVILLE SOUTH HIGH SCHOOL</v>
      </c>
      <c r="F449" s="369" t="s">
        <v>5085</v>
      </c>
      <c r="G449" s="342" t="str">
        <f>IFERROR(INDEX($D$2:$D$4444,_xlfn.AGGREGATE(15,3,(($C$2:$C$4444=$G$1)/($C$2:$C$4444=$G$1)*ROW($C$2:$C$4444))-ROW($C$1), ROWS($J$7:J453))),"")</f>
        <v/>
      </c>
    </row>
    <row r="450" spans="1:7" x14ac:dyDescent="0.25">
      <c r="A450" t="s">
        <v>158</v>
      </c>
      <c r="C450" s="340" t="s">
        <v>4197</v>
      </c>
      <c r="D450" s="340" t="s">
        <v>594</v>
      </c>
      <c r="E450" s="340" t="str">
        <f t="shared" si="7"/>
        <v>WILLIAMSVILLEHEIM ELEMENTARY SCHOOL</v>
      </c>
      <c r="F450" s="369" t="s">
        <v>5086</v>
      </c>
      <c r="G450" s="342" t="str">
        <f>IFERROR(INDEX($D$2:$D$4444,_xlfn.AGGREGATE(15,3,(($C$2:$C$4444=$G$1)/($C$2:$C$4444=$G$1)*ROW($C$2:$C$4444))-ROW($C$1), ROWS($J$7:J454))),"")</f>
        <v/>
      </c>
    </row>
    <row r="451" spans="1:7" x14ac:dyDescent="0.25">
      <c r="A451" t="s">
        <v>4154</v>
      </c>
      <c r="C451" s="340" t="s">
        <v>4197</v>
      </c>
      <c r="D451" s="340" t="s">
        <v>595</v>
      </c>
      <c r="E451" s="340" t="str">
        <f t="shared" ref="E451:E514" si="8">C451&amp;D451</f>
        <v>WILLIAMSVILLEFOREST ELEMENTARY SCHOOL</v>
      </c>
      <c r="F451" s="369" t="s">
        <v>5087</v>
      </c>
      <c r="G451" s="342" t="str">
        <f>IFERROR(INDEX($D$2:$D$4444,_xlfn.AGGREGATE(15,3,(($C$2:$C$4444=$G$1)/($C$2:$C$4444=$G$1)*ROW($C$2:$C$4444))-ROW($C$1), ROWS($J$7:J455))),"")</f>
        <v/>
      </c>
    </row>
    <row r="452" spans="1:7" x14ac:dyDescent="0.25">
      <c r="A452" t="s">
        <v>4342</v>
      </c>
      <c r="C452" s="340" t="s">
        <v>4197</v>
      </c>
      <c r="D452" s="340" t="s">
        <v>596</v>
      </c>
      <c r="E452" s="340" t="str">
        <f t="shared" si="8"/>
        <v>WILLIAMSVILLEMAPLE WEST ELEMENTARY SCHOOL</v>
      </c>
      <c r="F452" s="369" t="s">
        <v>5088</v>
      </c>
      <c r="G452" s="342" t="str">
        <f>IFERROR(INDEX($D$2:$D$4444,_xlfn.AGGREGATE(15,3,(($C$2:$C$4444=$G$1)/($C$2:$C$4444=$G$1)*ROW($C$2:$C$4444))-ROW($C$1), ROWS($J$7:J456))),"")</f>
        <v/>
      </c>
    </row>
    <row r="453" spans="1:7" x14ac:dyDescent="0.25">
      <c r="A453" t="s">
        <v>4537</v>
      </c>
      <c r="C453" s="340" t="s">
        <v>4197</v>
      </c>
      <c r="D453" s="340" t="s">
        <v>597</v>
      </c>
      <c r="E453" s="340" t="str">
        <f t="shared" si="8"/>
        <v>WILLIAMSVILLEHEIM MIDDLE SCHOOL</v>
      </c>
      <c r="F453" s="369" t="s">
        <v>5089</v>
      </c>
      <c r="G453" s="342" t="str">
        <f>IFERROR(INDEX($D$2:$D$4444,_xlfn.AGGREGATE(15,3,(($C$2:$C$4444=$G$1)/($C$2:$C$4444=$G$1)*ROW($C$2:$C$4444))-ROW($C$1), ROWS($J$7:J457))),"")</f>
        <v/>
      </c>
    </row>
    <row r="454" spans="1:7" x14ac:dyDescent="0.25">
      <c r="A454" t="s">
        <v>164</v>
      </c>
      <c r="C454" s="340" t="s">
        <v>4197</v>
      </c>
      <c r="D454" s="340" t="s">
        <v>598</v>
      </c>
      <c r="E454" s="340" t="str">
        <f t="shared" si="8"/>
        <v>WILLIAMSVILLEWILLIAMSVILLE NORTH HIGH SCHOOL</v>
      </c>
      <c r="F454" s="369" t="s">
        <v>5090</v>
      </c>
      <c r="G454" s="342" t="str">
        <f>IFERROR(INDEX($D$2:$D$4444,_xlfn.AGGREGATE(15,3,(($C$2:$C$4444=$G$1)/($C$2:$C$4444=$G$1)*ROW($C$2:$C$4444))-ROW($C$1), ROWS($J$7:J458))),"")</f>
        <v/>
      </c>
    </row>
    <row r="455" spans="1:7" x14ac:dyDescent="0.25">
      <c r="A455" t="s">
        <v>4141</v>
      </c>
      <c r="C455" s="340" t="s">
        <v>4197</v>
      </c>
      <c r="D455" s="340" t="s">
        <v>599</v>
      </c>
      <c r="E455" s="340" t="str">
        <f t="shared" si="8"/>
        <v>WILLIAMSVILLECOUNTRY PARKWAY ELEMENTARY SCHOOL</v>
      </c>
      <c r="F455" s="369" t="s">
        <v>5091</v>
      </c>
      <c r="G455" s="342" t="str">
        <f>IFERROR(INDEX($D$2:$D$4444,_xlfn.AGGREGATE(15,3,(($C$2:$C$4444=$G$1)/($C$2:$C$4444=$G$1)*ROW($C$2:$C$4444))-ROW($C$1), ROWS($J$7:J459))),"")</f>
        <v/>
      </c>
    </row>
    <row r="456" spans="1:7" x14ac:dyDescent="0.25">
      <c r="A456" t="s">
        <v>4454</v>
      </c>
      <c r="C456" s="340" t="s">
        <v>4197</v>
      </c>
      <c r="D456" s="340" t="s">
        <v>600</v>
      </c>
      <c r="E456" s="340" t="str">
        <f t="shared" si="8"/>
        <v>WILLIAMSVILLECASEY MIDDLE SCHOOL</v>
      </c>
      <c r="F456" s="369" t="s">
        <v>5092</v>
      </c>
      <c r="G456" s="342" t="str">
        <f>IFERROR(INDEX($D$2:$D$4444,_xlfn.AGGREGATE(15,3,(($C$2:$C$4444=$G$1)/($C$2:$C$4444=$G$1)*ROW($C$2:$C$4444))-ROW($C$1), ROWS($J$7:J460))),"")</f>
        <v/>
      </c>
    </row>
    <row r="457" spans="1:7" x14ac:dyDescent="0.25">
      <c r="A457" t="s">
        <v>145</v>
      </c>
      <c r="C457" s="340" t="s">
        <v>4197</v>
      </c>
      <c r="D457" s="340" t="s">
        <v>601</v>
      </c>
      <c r="E457" s="340" t="str">
        <f t="shared" si="8"/>
        <v>WILLIAMSVILLEWILLIAMSVILLE EAST HIGH SCHOOL</v>
      </c>
      <c r="F457" s="369" t="s">
        <v>5093</v>
      </c>
      <c r="G457" s="342" t="str">
        <f>IFERROR(INDEX($D$2:$D$4444,_xlfn.AGGREGATE(15,3,(($C$2:$C$4444=$G$1)/($C$2:$C$4444=$G$1)*ROW($C$2:$C$4444))-ROW($C$1), ROWS($J$7:J461))),"")</f>
        <v/>
      </c>
    </row>
    <row r="458" spans="1:7" x14ac:dyDescent="0.25">
      <c r="A458" t="s">
        <v>4245</v>
      </c>
      <c r="C458" s="340" t="s">
        <v>4197</v>
      </c>
      <c r="D458" s="340" t="s">
        <v>602</v>
      </c>
      <c r="E458" s="340" t="str">
        <f t="shared" si="8"/>
        <v>WILLIAMSVILLETRANSIT MIDDLE SCHOOL</v>
      </c>
      <c r="F458" s="369" t="s">
        <v>5094</v>
      </c>
      <c r="G458" s="342" t="str">
        <f>IFERROR(INDEX($D$2:$D$4444,_xlfn.AGGREGATE(15,3,(($C$2:$C$4444=$G$1)/($C$2:$C$4444=$G$1)*ROW($C$2:$C$4444))-ROW($C$1), ROWS($J$7:J462))),"")</f>
        <v/>
      </c>
    </row>
    <row r="459" spans="1:7" x14ac:dyDescent="0.25">
      <c r="A459" t="s">
        <v>4186</v>
      </c>
      <c r="C459" s="340" t="s">
        <v>4198</v>
      </c>
      <c r="D459" s="340" t="s">
        <v>603</v>
      </c>
      <c r="E459" s="340" t="str">
        <f t="shared" si="8"/>
        <v>SWEET HOMEGLENDALE ELEMENTARY SCHOOL</v>
      </c>
      <c r="F459" s="369" t="s">
        <v>5095</v>
      </c>
      <c r="G459" s="342" t="str">
        <f>IFERROR(INDEX($D$2:$D$4444,_xlfn.AGGREGATE(15,3,(($C$2:$C$4444=$G$1)/($C$2:$C$4444=$G$1)*ROW($C$2:$C$4444))-ROW($C$1), ROWS($J$7:J463))),"")</f>
        <v/>
      </c>
    </row>
    <row r="460" spans="1:7" x14ac:dyDescent="0.25">
      <c r="A460" t="s">
        <v>4441</v>
      </c>
      <c r="C460" s="340" t="s">
        <v>4198</v>
      </c>
      <c r="D460" s="340" t="s">
        <v>604</v>
      </c>
      <c r="E460" s="340" t="str">
        <f t="shared" si="8"/>
        <v>SWEET HOMEMAPLEMERE ELEMENTARY SCHOOL</v>
      </c>
      <c r="F460" s="369" t="s">
        <v>5096</v>
      </c>
      <c r="G460" s="342" t="str">
        <f>IFERROR(INDEX($D$2:$D$4444,_xlfn.AGGREGATE(15,3,(($C$2:$C$4444=$G$1)/($C$2:$C$4444=$G$1)*ROW($C$2:$C$4444))-ROW($C$1), ROWS($J$7:J464))),"")</f>
        <v/>
      </c>
    </row>
    <row r="461" spans="1:7" x14ac:dyDescent="0.25">
      <c r="A461" t="s">
        <v>4613</v>
      </c>
      <c r="C461" s="340" t="s">
        <v>4198</v>
      </c>
      <c r="D461" s="340" t="s">
        <v>605</v>
      </c>
      <c r="E461" s="340" t="str">
        <f t="shared" si="8"/>
        <v>SWEET HOMESWEET HOME MIDDLE SCHOOL</v>
      </c>
      <c r="F461" s="369" t="s">
        <v>5097</v>
      </c>
      <c r="G461" s="342" t="str">
        <f>IFERROR(INDEX($D$2:$D$4444,_xlfn.AGGREGATE(15,3,(($C$2:$C$4444=$G$1)/($C$2:$C$4444=$G$1)*ROW($C$2:$C$4444))-ROW($C$1), ROWS($J$7:J465))),"")</f>
        <v/>
      </c>
    </row>
    <row r="462" spans="1:7" x14ac:dyDescent="0.25">
      <c r="A462" t="s">
        <v>4614</v>
      </c>
      <c r="C462" s="340" t="s">
        <v>4198</v>
      </c>
      <c r="D462" s="340" t="s">
        <v>606</v>
      </c>
      <c r="E462" s="340" t="str">
        <f t="shared" si="8"/>
        <v>SWEET HOMESWEET HOME SENIOR HIGH SCHOOL</v>
      </c>
      <c r="F462" s="369" t="s">
        <v>5098</v>
      </c>
      <c r="G462" s="342" t="str">
        <f>IFERROR(INDEX($D$2:$D$4444,_xlfn.AGGREGATE(15,3,(($C$2:$C$4444=$G$1)/($C$2:$C$4444=$G$1)*ROW($C$2:$C$4444))-ROW($C$1), ROWS($J$7:J466))),"")</f>
        <v/>
      </c>
    </row>
    <row r="463" spans="1:7" x14ac:dyDescent="0.25">
      <c r="A463" t="s">
        <v>4246</v>
      </c>
      <c r="C463" s="340" t="s">
        <v>4198</v>
      </c>
      <c r="D463" s="340" t="s">
        <v>607</v>
      </c>
      <c r="E463" s="340" t="str">
        <f t="shared" si="8"/>
        <v>SWEET HOMEWILLOW RIDGE ELEMENTARY SCHOOL</v>
      </c>
      <c r="F463" s="369" t="s">
        <v>5099</v>
      </c>
      <c r="G463" s="342" t="str">
        <f>IFERROR(INDEX($D$2:$D$4444,_xlfn.AGGREGATE(15,3,(($C$2:$C$4444=$G$1)/($C$2:$C$4444=$G$1)*ROW($C$2:$C$4444))-ROW($C$1), ROWS($J$7:J467))),"")</f>
        <v/>
      </c>
    </row>
    <row r="464" spans="1:7" x14ac:dyDescent="0.25">
      <c r="A464" t="s">
        <v>4293</v>
      </c>
      <c r="C464" s="340" t="s">
        <v>4198</v>
      </c>
      <c r="D464" s="340" t="s">
        <v>608</v>
      </c>
      <c r="E464" s="340" t="str">
        <f t="shared" si="8"/>
        <v>SWEET HOMEHERITAGE HEIGHTS ELEMENTARY SCHOOL</v>
      </c>
      <c r="F464" s="369" t="s">
        <v>5100</v>
      </c>
      <c r="G464" s="342" t="str">
        <f>IFERROR(INDEX($D$2:$D$4444,_xlfn.AGGREGATE(15,3,(($C$2:$C$4444=$G$1)/($C$2:$C$4444=$G$1)*ROW($C$2:$C$4444))-ROW($C$1), ROWS($J$7:J468))),"")</f>
        <v/>
      </c>
    </row>
    <row r="465" spans="1:7" x14ac:dyDescent="0.25">
      <c r="A465" t="s">
        <v>4632</v>
      </c>
      <c r="C465" s="340" t="s">
        <v>4199</v>
      </c>
      <c r="D465" s="340" t="s">
        <v>609</v>
      </c>
      <c r="E465" s="340" t="str">
        <f t="shared" si="8"/>
        <v>EAST AURORAPARKDALE ELEMENTARY SCHOOL</v>
      </c>
      <c r="F465" s="369" t="s">
        <v>5101</v>
      </c>
      <c r="G465" s="342" t="str">
        <f>IFERROR(INDEX($D$2:$D$4444,_xlfn.AGGREGATE(15,3,(($C$2:$C$4444=$G$1)/($C$2:$C$4444=$G$1)*ROW($C$2:$C$4444))-ROW($C$1), ROWS($J$7:J469))),"")</f>
        <v/>
      </c>
    </row>
    <row r="466" spans="1:7" x14ac:dyDescent="0.25">
      <c r="A466" t="s">
        <v>4627</v>
      </c>
      <c r="C466" s="340" t="s">
        <v>4199</v>
      </c>
      <c r="D466" s="340" t="s">
        <v>610</v>
      </c>
      <c r="E466" s="340" t="str">
        <f t="shared" si="8"/>
        <v>EAST AURORAEAST AURORA MIDDLE SCHOOL</v>
      </c>
      <c r="F466" s="369" t="s">
        <v>5102</v>
      </c>
      <c r="G466" s="342" t="str">
        <f>IFERROR(INDEX($D$2:$D$4444,_xlfn.AGGREGATE(15,3,(($C$2:$C$4444=$G$1)/($C$2:$C$4444=$G$1)*ROW($C$2:$C$4444))-ROW($C$1), ROWS($J$7:J470))),"")</f>
        <v/>
      </c>
    </row>
    <row r="467" spans="1:7" x14ac:dyDescent="0.25">
      <c r="A467" t="s">
        <v>4158</v>
      </c>
      <c r="C467" s="340" t="s">
        <v>4199</v>
      </c>
      <c r="D467" s="340" t="s">
        <v>611</v>
      </c>
      <c r="E467" s="340" t="str">
        <f t="shared" si="8"/>
        <v>EAST AURORAEAST AURORA HIGH SCHOOL</v>
      </c>
      <c r="F467" s="369" t="s">
        <v>5103</v>
      </c>
      <c r="G467" s="342" t="str">
        <f>IFERROR(INDEX($D$2:$D$4444,_xlfn.AGGREGATE(15,3,(($C$2:$C$4444=$G$1)/($C$2:$C$4444=$G$1)*ROW($C$2:$C$4444))-ROW($C$1), ROWS($J$7:J471))),"")</f>
        <v/>
      </c>
    </row>
    <row r="468" spans="1:7" x14ac:dyDescent="0.25">
      <c r="A468" t="s">
        <v>114</v>
      </c>
      <c r="C468" s="340" t="s">
        <v>4200</v>
      </c>
      <c r="D468" s="340" t="s">
        <v>612</v>
      </c>
      <c r="E468" s="340" t="str">
        <f t="shared" si="8"/>
        <v>BUFFALODISCOVERY SCHOOL</v>
      </c>
      <c r="F468" s="369" t="s">
        <v>5104</v>
      </c>
      <c r="G468" s="342" t="str">
        <f>IFERROR(INDEX($D$2:$D$4444,_xlfn.AGGREGATE(15,3,(($C$2:$C$4444=$G$1)/($C$2:$C$4444=$G$1)*ROW($C$2:$C$4444))-ROW($C$1), ROWS($J$7:J472))),"")</f>
        <v/>
      </c>
    </row>
    <row r="469" spans="1:7" x14ac:dyDescent="0.25">
      <c r="A469" t="s">
        <v>4412</v>
      </c>
      <c r="C469" s="340" t="s">
        <v>4200</v>
      </c>
      <c r="D469" s="340" t="s">
        <v>613</v>
      </c>
      <c r="E469" s="340" t="str">
        <f t="shared" si="8"/>
        <v>BUFFALOD'YOUVILLE-PORTER CAMPUS</v>
      </c>
      <c r="F469" s="369" t="s">
        <v>5105</v>
      </c>
      <c r="G469" s="342" t="str">
        <f>IFERROR(INDEX($D$2:$D$4444,_xlfn.AGGREGATE(15,3,(($C$2:$C$4444=$G$1)/($C$2:$C$4444=$G$1)*ROW($C$2:$C$4444))-ROW($C$1), ROWS($J$7:J473))),"")</f>
        <v/>
      </c>
    </row>
    <row r="470" spans="1:7" x14ac:dyDescent="0.25">
      <c r="A470" t="s">
        <v>4392</v>
      </c>
      <c r="C470" s="340" t="s">
        <v>4200</v>
      </c>
      <c r="D470" s="340" t="s">
        <v>614</v>
      </c>
      <c r="E470" s="340" t="str">
        <f t="shared" si="8"/>
        <v>BUFFALOBUFFALO ELEMENTARY SCHOOL OF TECHNOLOGY</v>
      </c>
      <c r="F470" s="369" t="s">
        <v>5106</v>
      </c>
      <c r="G470" s="342" t="str">
        <f>IFERROR(INDEX($D$2:$D$4444,_xlfn.AGGREGATE(15,3,(($C$2:$C$4444=$G$1)/($C$2:$C$4444=$G$1)*ROW($C$2:$C$4444))-ROW($C$1), ROWS($J$7:J474))),"")</f>
        <v/>
      </c>
    </row>
    <row r="471" spans="1:7" x14ac:dyDescent="0.25">
      <c r="A471" t="s">
        <v>4187</v>
      </c>
      <c r="C471" s="340" t="s">
        <v>4200</v>
      </c>
      <c r="D471" s="340" t="s">
        <v>615</v>
      </c>
      <c r="E471" s="340" t="str">
        <f t="shared" si="8"/>
        <v>BUFFALOPS 17</v>
      </c>
      <c r="F471" s="369" t="s">
        <v>5107</v>
      </c>
      <c r="G471" s="342" t="str">
        <f>IFERROR(INDEX($D$2:$D$4444,_xlfn.AGGREGATE(15,3,(($C$2:$C$4444=$G$1)/($C$2:$C$4444=$G$1)*ROW($C$2:$C$4444))-ROW($C$1), ROWS($J$7:J475))),"")</f>
        <v/>
      </c>
    </row>
    <row r="472" spans="1:7" x14ac:dyDescent="0.25">
      <c r="A472" t="s">
        <v>4134</v>
      </c>
      <c r="C472" s="340" t="s">
        <v>4200</v>
      </c>
      <c r="D472" s="340" t="s">
        <v>616</v>
      </c>
      <c r="E472" s="340" t="str">
        <f t="shared" si="8"/>
        <v>BUFFALODR ANTONIA PANTOJA COMMUNITY SCHOOL OF ACADEMIC EXCELLENCE AT #18</v>
      </c>
      <c r="F472" s="369" t="s">
        <v>5108</v>
      </c>
      <c r="G472" s="342" t="str">
        <f>IFERROR(INDEX($D$2:$D$4444,_xlfn.AGGREGATE(15,3,(($C$2:$C$4444=$G$1)/($C$2:$C$4444=$G$1)*ROW($C$2:$C$4444))-ROW($C$1), ROWS($J$7:J476))),"")</f>
        <v/>
      </c>
    </row>
    <row r="473" spans="1:7" x14ac:dyDescent="0.25">
      <c r="A473" t="s">
        <v>4295</v>
      </c>
      <c r="C473" s="340" t="s">
        <v>4200</v>
      </c>
      <c r="D473" s="340" t="s">
        <v>617</v>
      </c>
      <c r="E473" s="340" t="str">
        <f t="shared" si="8"/>
        <v>BUFFALONATIVE AMERICAN MAGNET</v>
      </c>
      <c r="F473" s="369" t="s">
        <v>5109</v>
      </c>
      <c r="G473" s="342" t="str">
        <f>IFERROR(INDEX($D$2:$D$4444,_xlfn.AGGREGATE(15,3,(($C$2:$C$4444=$G$1)/($C$2:$C$4444=$G$1)*ROW($C$2:$C$4444))-ROW($C$1), ROWS($J$7:J477))),"")</f>
        <v/>
      </c>
    </row>
    <row r="474" spans="1:7" x14ac:dyDescent="0.25">
      <c r="A474" t="s">
        <v>4346</v>
      </c>
      <c r="C474" s="340" t="s">
        <v>4200</v>
      </c>
      <c r="D474" s="340" t="s">
        <v>618</v>
      </c>
      <c r="E474" s="340" t="str">
        <f t="shared" si="8"/>
        <v>BUFFALOPS 27 HILLERY PARK ACADEMY</v>
      </c>
      <c r="F474" s="369" t="s">
        <v>5110</v>
      </c>
      <c r="G474" s="342" t="str">
        <f>IFERROR(INDEX($D$2:$D$4444,_xlfn.AGGREGATE(15,3,(($C$2:$C$4444=$G$1)/($C$2:$C$4444=$G$1)*ROW($C$2:$C$4444))-ROW($C$1), ROWS($J$7:J478))),"")</f>
        <v/>
      </c>
    </row>
    <row r="475" spans="1:7" x14ac:dyDescent="0.25">
      <c r="A475" t="s">
        <v>4341</v>
      </c>
      <c r="C475" s="340" t="s">
        <v>4200</v>
      </c>
      <c r="D475" s="340" t="s">
        <v>619</v>
      </c>
      <c r="E475" s="340" t="str">
        <f t="shared" si="8"/>
        <v>BUFFALOHARRIET ROSS TUBMAN ACADEMY</v>
      </c>
      <c r="F475" s="369" t="s">
        <v>5111</v>
      </c>
      <c r="G475" s="342" t="str">
        <f>IFERROR(INDEX($D$2:$D$4444,_xlfn.AGGREGATE(15,3,(($C$2:$C$4444=$G$1)/($C$2:$C$4444=$G$1)*ROW($C$2:$C$4444))-ROW($C$1), ROWS($J$7:J479))),"")</f>
        <v/>
      </c>
    </row>
    <row r="476" spans="1:7" x14ac:dyDescent="0.25">
      <c r="A476" t="s">
        <v>4159</v>
      </c>
      <c r="C476" s="340" t="s">
        <v>4200</v>
      </c>
      <c r="D476" s="340" t="s">
        <v>620</v>
      </c>
      <c r="E476" s="340" t="str">
        <f t="shared" si="8"/>
        <v>BUFFALOBILINGUAL CENTER</v>
      </c>
      <c r="F476" s="369" t="s">
        <v>5112</v>
      </c>
      <c r="G476" s="342" t="str">
        <f>IFERROR(INDEX($D$2:$D$4444,_xlfn.AGGREGATE(15,3,(($C$2:$C$4444=$G$1)/($C$2:$C$4444=$G$1)*ROW($C$2:$C$4444))-ROW($C$1), ROWS($J$7:J480))),"")</f>
        <v/>
      </c>
    </row>
    <row r="477" spans="1:7" x14ac:dyDescent="0.25">
      <c r="A477" t="s">
        <v>4606</v>
      </c>
      <c r="C477" s="340" t="s">
        <v>4200</v>
      </c>
      <c r="D477" s="340" t="s">
        <v>621</v>
      </c>
      <c r="E477" s="340" t="str">
        <f t="shared" si="8"/>
        <v>BUFFALOMARVA J DANIEL FUTURES PREPARATORY SCHOOL</v>
      </c>
      <c r="F477" s="369" t="s">
        <v>5113</v>
      </c>
      <c r="G477" s="342" t="str">
        <f>IFERROR(INDEX($D$2:$D$4444,_xlfn.AGGREGATE(15,3,(($C$2:$C$4444=$G$1)/($C$2:$C$4444=$G$1)*ROW($C$2:$C$4444))-ROW($C$1), ROWS($J$7:J481))),"")</f>
        <v/>
      </c>
    </row>
    <row r="478" spans="1:7" x14ac:dyDescent="0.25">
      <c r="A478" t="s">
        <v>169</v>
      </c>
      <c r="C478" s="340" t="s">
        <v>4200</v>
      </c>
      <c r="D478" s="340" t="s">
        <v>622</v>
      </c>
      <c r="E478" s="340" t="str">
        <f t="shared" si="8"/>
        <v>BUFFALOPS 42 OCCUPATIONAL TRAINING CENTER</v>
      </c>
      <c r="F478" s="369" t="s">
        <v>5114</v>
      </c>
      <c r="G478" s="342" t="str">
        <f>IFERROR(INDEX($D$2:$D$4444,_xlfn.AGGREGATE(15,3,(($C$2:$C$4444=$G$1)/($C$2:$C$4444=$G$1)*ROW($C$2:$C$4444))-ROW($C$1), ROWS($J$7:J482))),"")</f>
        <v/>
      </c>
    </row>
    <row r="479" spans="1:7" x14ac:dyDescent="0.25">
      <c r="A479" t="s">
        <v>4257</v>
      </c>
      <c r="C479" s="340" t="s">
        <v>4200</v>
      </c>
      <c r="D479" s="340" t="s">
        <v>623</v>
      </c>
      <c r="E479" s="340" t="str">
        <f t="shared" si="8"/>
        <v>BUFFALOLOVEJOY DISCOVERY SCHOOL #43</v>
      </c>
      <c r="F479" s="369" t="s">
        <v>5115</v>
      </c>
      <c r="G479" s="342" t="str">
        <f>IFERROR(INDEX($D$2:$D$4444,_xlfn.AGGREGATE(15,3,(($C$2:$C$4444=$G$1)/($C$2:$C$4444=$G$1)*ROW($C$2:$C$4444))-ROW($C$1), ROWS($J$7:J483))),"")</f>
        <v/>
      </c>
    </row>
    <row r="480" spans="1:7" x14ac:dyDescent="0.25">
      <c r="A480" t="s">
        <v>4128</v>
      </c>
      <c r="C480" s="340" t="s">
        <v>4200</v>
      </c>
      <c r="D480" s="340" t="s">
        <v>624</v>
      </c>
      <c r="E480" s="340" t="str">
        <f t="shared" si="8"/>
        <v>BUFFALOINTERNATIONAL SCHOOL</v>
      </c>
      <c r="F480" s="369" t="s">
        <v>5116</v>
      </c>
      <c r="G480" s="342" t="str">
        <f>IFERROR(INDEX($D$2:$D$4444,_xlfn.AGGREGATE(15,3,(($C$2:$C$4444=$G$1)/($C$2:$C$4444=$G$1)*ROW($C$2:$C$4444))-ROW($C$1), ROWS($J$7:J484))),"")</f>
        <v/>
      </c>
    </row>
    <row r="481" spans="1:7" x14ac:dyDescent="0.25">
      <c r="A481" t="s">
        <v>4617</v>
      </c>
      <c r="C481" s="340" t="s">
        <v>4200</v>
      </c>
      <c r="D481" s="340" t="s">
        <v>9081</v>
      </c>
      <c r="E481" s="340" t="str">
        <f t="shared" si="8"/>
        <v>BUFFALOCOMMUNITY SCHOOL #53</v>
      </c>
      <c r="F481" s="369" t="s">
        <v>5117</v>
      </c>
      <c r="G481" s="342" t="str">
        <f>IFERROR(INDEX($D$2:$D$4444,_xlfn.AGGREGATE(15,3,(($C$2:$C$4444=$G$1)/($C$2:$C$4444=$G$1)*ROW($C$2:$C$4444))-ROW($C$1), ROWS($J$7:J485))),"")</f>
        <v/>
      </c>
    </row>
    <row r="482" spans="1:7" x14ac:dyDescent="0.25">
      <c r="A482" t="s">
        <v>143</v>
      </c>
      <c r="C482" s="340" t="s">
        <v>4200</v>
      </c>
      <c r="D482" s="340" t="s">
        <v>625</v>
      </c>
      <c r="E482" s="340" t="str">
        <f t="shared" si="8"/>
        <v>BUFFALODR GEORGE BLACKMAN ECC</v>
      </c>
      <c r="F482" s="369" t="s">
        <v>5118</v>
      </c>
      <c r="G482" s="342" t="str">
        <f>IFERROR(INDEX($D$2:$D$4444,_xlfn.AGGREGATE(15,3,(($C$2:$C$4444=$G$1)/($C$2:$C$4444=$G$1)*ROW($C$2:$C$4444))-ROW($C$1), ROWS($J$7:J486))),"")</f>
        <v/>
      </c>
    </row>
    <row r="483" spans="1:7" x14ac:dyDescent="0.25">
      <c r="A483" t="s">
        <v>4397</v>
      </c>
      <c r="C483" s="340" t="s">
        <v>4200</v>
      </c>
      <c r="D483" s="340" t="s">
        <v>626</v>
      </c>
      <c r="E483" s="340" t="str">
        <f t="shared" si="8"/>
        <v>BUFFALOFREDERICK OLMSTED #156</v>
      </c>
      <c r="F483" s="369" t="s">
        <v>5119</v>
      </c>
      <c r="G483" s="342" t="str">
        <f>IFERROR(INDEX($D$2:$D$4444,_xlfn.AGGREGATE(15,3,(($C$2:$C$4444=$G$1)/($C$2:$C$4444=$G$1)*ROW($C$2:$C$4444))-ROW($C$1), ROWS($J$7:J487))),"")</f>
        <v/>
      </c>
    </row>
    <row r="484" spans="1:7" x14ac:dyDescent="0.25">
      <c r="A484" t="s">
        <v>100</v>
      </c>
      <c r="C484" s="340" t="s">
        <v>4200</v>
      </c>
      <c r="D484" s="340" t="s">
        <v>627</v>
      </c>
      <c r="E484" s="340" t="str">
        <f t="shared" si="8"/>
        <v>BUFFALOPS 59 DR CHARLES DREW SCIENCE MAGNET</v>
      </c>
      <c r="F484" s="369" t="s">
        <v>5120</v>
      </c>
      <c r="G484" s="342" t="str">
        <f>IFERROR(INDEX($D$2:$D$4444,_xlfn.AGGREGATE(15,3,(($C$2:$C$4444=$G$1)/($C$2:$C$4444=$G$1)*ROW($C$2:$C$4444))-ROW($C$1), ROWS($J$7:J488))),"")</f>
        <v/>
      </c>
    </row>
    <row r="485" spans="1:7" x14ac:dyDescent="0.25">
      <c r="A485" t="s">
        <v>4122</v>
      </c>
      <c r="C485" s="340" t="s">
        <v>4200</v>
      </c>
      <c r="D485" s="340" t="s">
        <v>9082</v>
      </c>
      <c r="E485" s="340" t="str">
        <f t="shared" si="8"/>
        <v>BUFFALOPS 61 ARTHUR O EVE SCHOOL OF DISTINCTION</v>
      </c>
      <c r="F485" s="369" t="s">
        <v>5121</v>
      </c>
      <c r="G485" s="342" t="str">
        <f>IFERROR(INDEX($D$2:$D$4444,_xlfn.AGGREGATE(15,3,(($C$2:$C$4444=$G$1)/($C$2:$C$4444=$G$1)*ROW($C$2:$C$4444))-ROW($C$1), ROWS($J$7:J489))),"")</f>
        <v/>
      </c>
    </row>
    <row r="486" spans="1:7" x14ac:dyDescent="0.25">
      <c r="A486" t="s">
        <v>4455</v>
      </c>
      <c r="C486" s="340" t="s">
        <v>4200</v>
      </c>
      <c r="D486" s="340" t="s">
        <v>628</v>
      </c>
      <c r="E486" s="340" t="str">
        <f t="shared" si="8"/>
        <v>BUFFALOPS 64 FREDERICK LAW OLMSTED</v>
      </c>
      <c r="F486" s="369" t="s">
        <v>5122</v>
      </c>
      <c r="G486" s="342" t="str">
        <f>IFERROR(INDEX($D$2:$D$4444,_xlfn.AGGREGATE(15,3,(($C$2:$C$4444=$G$1)/($C$2:$C$4444=$G$1)*ROW($C$2:$C$4444))-ROW($C$1), ROWS($J$7:J490))),"")</f>
        <v/>
      </c>
    </row>
    <row r="487" spans="1:7" x14ac:dyDescent="0.25">
      <c r="A487" t="s">
        <v>4188</v>
      </c>
      <c r="C487" s="340" t="s">
        <v>4200</v>
      </c>
      <c r="D487" s="340" t="s">
        <v>9083</v>
      </c>
      <c r="E487" s="340" t="str">
        <f t="shared" si="8"/>
        <v>BUFFALOPS 65 ROOSEVELT ECC</v>
      </c>
      <c r="F487" s="369" t="s">
        <v>5123</v>
      </c>
      <c r="G487" s="342" t="str">
        <f>IFERROR(INDEX($D$2:$D$4444,_xlfn.AGGREGATE(15,3,(($C$2:$C$4444=$G$1)/($C$2:$C$4444=$G$1)*ROW($C$2:$C$4444))-ROW($C$1), ROWS($J$7:J491))),"")</f>
        <v/>
      </c>
    </row>
    <row r="488" spans="1:7" x14ac:dyDescent="0.25">
      <c r="A488" t="s">
        <v>4487</v>
      </c>
      <c r="C488" s="340" t="s">
        <v>4200</v>
      </c>
      <c r="D488" s="340" t="s">
        <v>9084</v>
      </c>
      <c r="E488" s="340" t="str">
        <f t="shared" si="8"/>
        <v>BUFFALOPS 66 NORTH PARK MIDDLE ACADEMY</v>
      </c>
      <c r="F488" s="369" t="s">
        <v>5124</v>
      </c>
      <c r="G488" s="342" t="str">
        <f>IFERROR(INDEX($D$2:$D$4444,_xlfn.AGGREGATE(15,3,(($C$2:$C$4444=$G$1)/($C$2:$C$4444=$G$1)*ROW($C$2:$C$4444))-ROW($C$1), ROWS($J$7:J492))),"")</f>
        <v/>
      </c>
    </row>
    <row r="489" spans="1:7" x14ac:dyDescent="0.25">
      <c r="A489" t="s">
        <v>4410</v>
      </c>
      <c r="C489" s="340" t="s">
        <v>4200</v>
      </c>
      <c r="D489" s="340" t="s">
        <v>629</v>
      </c>
      <c r="E489" s="340" t="str">
        <f t="shared" si="8"/>
        <v>BUFFALOPS 69 HOUGHTON ACADEMY</v>
      </c>
      <c r="F489" s="369" t="s">
        <v>5125</v>
      </c>
      <c r="G489" s="342" t="str">
        <f>IFERROR(INDEX($D$2:$D$4444,_xlfn.AGGREGATE(15,3,(($C$2:$C$4444=$G$1)/($C$2:$C$4444=$G$1)*ROW($C$2:$C$4444))-ROW($C$1), ROWS($J$7:J493))),"")</f>
        <v/>
      </c>
    </row>
    <row r="490" spans="1:7" x14ac:dyDescent="0.25">
      <c r="A490" t="s">
        <v>4578</v>
      </c>
      <c r="C490" s="340" t="s">
        <v>4200</v>
      </c>
      <c r="D490" s="340" t="s">
        <v>630</v>
      </c>
      <c r="E490" s="340" t="str">
        <f t="shared" si="8"/>
        <v>BUFFALOLORRAINE ELEMENTARY SCHOOL</v>
      </c>
      <c r="F490" s="369" t="s">
        <v>5126</v>
      </c>
      <c r="G490" s="342" t="str">
        <f>IFERROR(INDEX($D$2:$D$4444,_xlfn.AGGREGATE(15,3,(($C$2:$C$4444=$G$1)/($C$2:$C$4444=$G$1)*ROW($C$2:$C$4444))-ROW($C$1), ROWS($J$7:J494))),"")</f>
        <v/>
      </c>
    </row>
    <row r="491" spans="1:7" x14ac:dyDescent="0.25">
      <c r="A491" t="s">
        <v>4425</v>
      </c>
      <c r="C491" s="340" t="s">
        <v>4200</v>
      </c>
      <c r="D491" s="340" t="s">
        <v>9078</v>
      </c>
      <c r="E491" s="340" t="str">
        <f t="shared" si="8"/>
        <v>BUFFALOPS 74 HAMLIN PARK - CLAUDE AND OUIDA CLAPP ACADEMY</v>
      </c>
      <c r="F491" s="369" t="s">
        <v>5127</v>
      </c>
      <c r="G491" s="342" t="str">
        <f>IFERROR(INDEX($D$2:$D$4444,_xlfn.AGGREGATE(15,3,(($C$2:$C$4444=$G$1)/($C$2:$C$4444=$G$1)*ROW($C$2:$C$4444))-ROW($C$1), ROWS($J$7:J495))),"")</f>
        <v/>
      </c>
    </row>
    <row r="492" spans="1:7" x14ac:dyDescent="0.25">
      <c r="A492" t="s">
        <v>4569</v>
      </c>
      <c r="C492" s="340" t="s">
        <v>4200</v>
      </c>
      <c r="D492" s="340" t="s">
        <v>9080</v>
      </c>
      <c r="E492" s="340" t="str">
        <f t="shared" si="8"/>
        <v>BUFFALOHERMAN BADILLO BILINGUAL ACADEMY</v>
      </c>
      <c r="F492" s="369" t="s">
        <v>5128</v>
      </c>
      <c r="G492" s="342" t="str">
        <f>IFERROR(INDEX($D$2:$D$4444,_xlfn.AGGREGATE(15,3,(($C$2:$C$4444=$G$1)/($C$2:$C$4444=$G$1)*ROW($C$2:$C$4444))-ROW($C$1), ROWS($J$7:J496))),"")</f>
        <v/>
      </c>
    </row>
    <row r="493" spans="1:7" x14ac:dyDescent="0.25">
      <c r="A493" t="s">
        <v>4532</v>
      </c>
      <c r="C493" s="340" t="s">
        <v>4200</v>
      </c>
      <c r="D493" s="340" t="s">
        <v>631</v>
      </c>
      <c r="E493" s="340" t="str">
        <f t="shared" si="8"/>
        <v>BUFFALOHIGHGATE HEIGHTS</v>
      </c>
      <c r="F493" s="369" t="s">
        <v>5129</v>
      </c>
      <c r="G493" s="342" t="str">
        <f>IFERROR(INDEX($D$2:$D$4444,_xlfn.AGGREGATE(15,3,(($C$2:$C$4444=$G$1)/($C$2:$C$4444=$G$1)*ROW($C$2:$C$4444))-ROW($C$1), ROWS($J$7:J497))),"")</f>
        <v/>
      </c>
    </row>
    <row r="494" spans="1:7" x14ac:dyDescent="0.25">
      <c r="A494" t="s">
        <v>4123</v>
      </c>
      <c r="C494" s="340" t="s">
        <v>4200</v>
      </c>
      <c r="D494" s="340" t="s">
        <v>632</v>
      </c>
      <c r="E494" s="340" t="str">
        <f t="shared" si="8"/>
        <v>BUFFALOPS 81</v>
      </c>
      <c r="F494" s="369" t="s">
        <v>5130</v>
      </c>
      <c r="G494" s="342" t="str">
        <f>IFERROR(INDEX($D$2:$D$4444,_xlfn.AGGREGATE(15,3,(($C$2:$C$4444=$G$1)/($C$2:$C$4444=$G$1)*ROW($C$2:$C$4444))-ROW($C$1), ROWS($J$7:J498))),"")</f>
        <v/>
      </c>
    </row>
    <row r="495" spans="1:7" x14ac:dyDescent="0.25">
      <c r="A495" t="s">
        <v>41</v>
      </c>
      <c r="C495" s="340" t="s">
        <v>4200</v>
      </c>
      <c r="D495" s="340" t="s">
        <v>633</v>
      </c>
      <c r="E495" s="340" t="str">
        <f t="shared" si="8"/>
        <v>BUFFALOPS 82</v>
      </c>
      <c r="F495" s="369" t="s">
        <v>5131</v>
      </c>
      <c r="G495" s="342" t="str">
        <f>IFERROR(INDEX($D$2:$D$4444,_xlfn.AGGREGATE(15,3,(($C$2:$C$4444=$G$1)/($C$2:$C$4444=$G$1)*ROW($C$2:$C$4444))-ROW($C$1), ROWS($J$7:J499))),"")</f>
        <v/>
      </c>
    </row>
    <row r="496" spans="1:7" x14ac:dyDescent="0.25">
      <c r="A496" t="s">
        <v>4589</v>
      </c>
      <c r="C496" s="340" t="s">
        <v>4200</v>
      </c>
      <c r="D496" s="340" t="s">
        <v>634</v>
      </c>
      <c r="E496" s="340" t="str">
        <f t="shared" si="8"/>
        <v>BUFFALOPS 84</v>
      </c>
      <c r="F496" s="369" t="s">
        <v>5132</v>
      </c>
      <c r="G496" s="342" t="str">
        <f>IFERROR(INDEX($D$2:$D$4444,_xlfn.AGGREGATE(15,3,(($C$2:$C$4444=$G$1)/($C$2:$C$4444=$G$1)*ROW($C$2:$C$4444))-ROW($C$1), ROWS($J$7:J500))),"")</f>
        <v/>
      </c>
    </row>
    <row r="497" spans="1:7" x14ac:dyDescent="0.25">
      <c r="A497" t="s">
        <v>4191</v>
      </c>
      <c r="C497" s="340" t="s">
        <v>4200</v>
      </c>
      <c r="D497" s="340" t="s">
        <v>635</v>
      </c>
      <c r="E497" s="340" t="str">
        <f t="shared" si="8"/>
        <v>BUFFALOSOUTHSIDE ELEMENTARY SCHOOL</v>
      </c>
      <c r="F497" s="369" t="s">
        <v>5133</v>
      </c>
      <c r="G497" s="342" t="str">
        <f>IFERROR(INDEX($D$2:$D$4444,_xlfn.AGGREGATE(15,3,(($C$2:$C$4444=$G$1)/($C$2:$C$4444=$G$1)*ROW($C$2:$C$4444))-ROW($C$1), ROWS($J$7:J501))),"")</f>
        <v/>
      </c>
    </row>
    <row r="498" spans="1:7" x14ac:dyDescent="0.25">
      <c r="A498" t="s">
        <v>4363</v>
      </c>
      <c r="C498" s="340" t="s">
        <v>4200</v>
      </c>
      <c r="D498" s="340" t="s">
        <v>636</v>
      </c>
      <c r="E498" s="340" t="str">
        <f t="shared" si="8"/>
        <v>BUFFALODR LYDIA T WRIGHT SCH OF EXCELLENCE</v>
      </c>
      <c r="F498" s="369" t="s">
        <v>5134</v>
      </c>
      <c r="G498" s="342" t="str">
        <f>IFERROR(INDEX($D$2:$D$4444,_xlfn.AGGREGATE(15,3,(($C$2:$C$4444=$G$1)/($C$2:$C$4444=$G$1)*ROW($C$2:$C$4444))-ROW($C$1), ROWS($J$7:J502))),"")</f>
        <v/>
      </c>
    </row>
    <row r="499" spans="1:7" x14ac:dyDescent="0.25">
      <c r="A499" t="s">
        <v>4531</v>
      </c>
      <c r="C499" s="340" t="s">
        <v>4200</v>
      </c>
      <c r="D499" s="340" t="s">
        <v>637</v>
      </c>
      <c r="E499" s="340" t="str">
        <f t="shared" si="8"/>
        <v>BUFFALOBUFFALO ACADEMY FOR THE VISUAL &amp; PERFORMING ARTS</v>
      </c>
      <c r="F499" s="369" t="s">
        <v>5135</v>
      </c>
      <c r="G499" s="342" t="str">
        <f>IFERROR(INDEX($D$2:$D$4444,_xlfn.AGGREGATE(15,3,(($C$2:$C$4444=$G$1)/($C$2:$C$4444=$G$1)*ROW($C$2:$C$4444))-ROW($C$1), ROWS($J$7:J503))),"")</f>
        <v/>
      </c>
    </row>
    <row r="500" spans="1:7" x14ac:dyDescent="0.25">
      <c r="A500" t="s">
        <v>4431</v>
      </c>
      <c r="C500" s="340" t="s">
        <v>4200</v>
      </c>
      <c r="D500" s="340" t="s">
        <v>638</v>
      </c>
      <c r="E500" s="340" t="str">
        <f t="shared" si="8"/>
        <v>BUFFALOMCKINLEY VOCATIONAL HIGH SCHOOL</v>
      </c>
      <c r="F500" s="369" t="s">
        <v>5136</v>
      </c>
      <c r="G500" s="342" t="str">
        <f>IFERROR(INDEX($D$2:$D$4444,_xlfn.AGGREGATE(15,3,(($C$2:$C$4444=$G$1)/($C$2:$C$4444=$G$1)*ROW($C$2:$C$4444))-ROW($C$1), ROWS($J$7:J504))),"")</f>
        <v/>
      </c>
    </row>
    <row r="501" spans="1:7" x14ac:dyDescent="0.25">
      <c r="A501" t="s">
        <v>4192</v>
      </c>
      <c r="C501" s="340" t="s">
        <v>4200</v>
      </c>
      <c r="D501" s="340" t="s">
        <v>9076</v>
      </c>
      <c r="E501" s="340" t="str">
        <f t="shared" si="8"/>
        <v>BUFFALOBURGARD HIGH SCHOOL</v>
      </c>
      <c r="F501" s="369" t="s">
        <v>5137</v>
      </c>
      <c r="G501" s="342" t="str">
        <f>IFERROR(INDEX($D$2:$D$4444,_xlfn.AGGREGATE(15,3,(($C$2:$C$4444=$G$1)/($C$2:$C$4444=$G$1)*ROW($C$2:$C$4444))-ROW($C$1), ROWS($J$7:J505))),"")</f>
        <v/>
      </c>
    </row>
    <row r="502" spans="1:7" x14ac:dyDescent="0.25">
      <c r="A502" t="s">
        <v>125</v>
      </c>
      <c r="C502" s="340" t="s">
        <v>4200</v>
      </c>
      <c r="D502" s="340" t="s">
        <v>9077</v>
      </c>
      <c r="E502" s="340" t="str">
        <f t="shared" si="8"/>
        <v>BUFFALOCITY HONORS SCHOOL</v>
      </c>
      <c r="F502" s="369" t="s">
        <v>5138</v>
      </c>
      <c r="G502" s="342" t="str">
        <f>IFERROR(INDEX($D$2:$D$4444,_xlfn.AGGREGATE(15,3,(($C$2:$C$4444=$G$1)/($C$2:$C$4444=$G$1)*ROW($C$2:$C$4444))-ROW($C$1), ROWS($J$7:J506))),"")</f>
        <v/>
      </c>
    </row>
    <row r="503" spans="1:7" x14ac:dyDescent="0.25">
      <c r="A503" t="s">
        <v>4145</v>
      </c>
      <c r="C503" s="340" t="s">
        <v>4200</v>
      </c>
      <c r="D503" s="340" t="s">
        <v>639</v>
      </c>
      <c r="E503" s="340" t="str">
        <f t="shared" si="8"/>
        <v>BUFFALOEMERSON SCHOOL OF HOSPITALITY</v>
      </c>
      <c r="F503" s="369" t="s">
        <v>5139</v>
      </c>
      <c r="G503" s="342" t="str">
        <f>IFERROR(INDEX($D$2:$D$4444,_xlfn.AGGREGATE(15,3,(($C$2:$C$4444=$G$1)/($C$2:$C$4444=$G$1)*ROW($C$2:$C$4444))-ROW($C$1), ROWS($J$7:J507))),"")</f>
        <v/>
      </c>
    </row>
    <row r="504" spans="1:7" x14ac:dyDescent="0.25">
      <c r="A504" t="s">
        <v>4528</v>
      </c>
      <c r="C504" s="340" t="s">
        <v>4200</v>
      </c>
      <c r="D504" s="340" t="s">
        <v>640</v>
      </c>
      <c r="E504" s="340" t="str">
        <f t="shared" si="8"/>
        <v>BUFFALOHUTCHINSON CENTRAL TECHNICAL HIGH SCHOOL</v>
      </c>
      <c r="F504" s="369" t="s">
        <v>5140</v>
      </c>
      <c r="G504" s="342" t="str">
        <f>IFERROR(INDEX($D$2:$D$4444,_xlfn.AGGREGATE(15,3,(($C$2:$C$4444=$G$1)/($C$2:$C$4444=$G$1)*ROW($C$2:$C$4444))-ROW($C$1), ROWS($J$7:J508))),"")</f>
        <v/>
      </c>
    </row>
    <row r="505" spans="1:7" x14ac:dyDescent="0.25">
      <c r="A505" t="s">
        <v>4296</v>
      </c>
      <c r="C505" s="340" t="s">
        <v>4200</v>
      </c>
      <c r="D505" s="340" t="s">
        <v>641</v>
      </c>
      <c r="E505" s="340" t="str">
        <f t="shared" si="8"/>
        <v>BUFFALOSOUTH PARK HIGH SCHOOL</v>
      </c>
      <c r="F505" s="369" t="s">
        <v>5141</v>
      </c>
      <c r="G505" s="342" t="str">
        <f>IFERROR(INDEX($D$2:$D$4444,_xlfn.AGGREGATE(15,3,(($C$2:$C$4444=$G$1)/($C$2:$C$4444=$G$1)*ROW($C$2:$C$4444))-ROW($C$1), ROWS($J$7:J509))),"")</f>
        <v/>
      </c>
    </row>
    <row r="506" spans="1:7" x14ac:dyDescent="0.25">
      <c r="A506" t="s">
        <v>94</v>
      </c>
      <c r="C506" s="340" t="s">
        <v>4200</v>
      </c>
      <c r="D506" s="340" t="s">
        <v>642</v>
      </c>
      <c r="E506" s="340" t="str">
        <f t="shared" si="8"/>
        <v>BUFFALOWEST HERTEL ELEMENTARY SCHOOL</v>
      </c>
      <c r="F506" s="369" t="s">
        <v>5142</v>
      </c>
      <c r="G506" s="342" t="str">
        <f>IFERROR(INDEX($D$2:$D$4444,_xlfn.AGGREGATE(15,3,(($C$2:$C$4444=$G$1)/($C$2:$C$4444=$G$1)*ROW($C$2:$C$4444))-ROW($C$1), ROWS($J$7:J510))),"")</f>
        <v/>
      </c>
    </row>
    <row r="507" spans="1:7" x14ac:dyDescent="0.25">
      <c r="A507" t="s">
        <v>4502</v>
      </c>
      <c r="C507" s="340" t="s">
        <v>4200</v>
      </c>
      <c r="D507" s="340" t="s">
        <v>9088</v>
      </c>
      <c r="E507" s="340" t="str">
        <f t="shared" si="8"/>
        <v>BUFFALOWATERFRONT ELEMENTARY SCHOOL</v>
      </c>
      <c r="F507" s="369" t="s">
        <v>5143</v>
      </c>
      <c r="G507" s="342" t="str">
        <f>IFERROR(INDEX($D$2:$D$4444,_xlfn.AGGREGATE(15,3,(($C$2:$C$4444=$G$1)/($C$2:$C$4444=$G$1)*ROW($C$2:$C$4444))-ROW($C$1), ROWS($J$7:J511))),"")</f>
        <v/>
      </c>
    </row>
    <row r="508" spans="1:7" x14ac:dyDescent="0.25">
      <c r="A508" t="s">
        <v>4364</v>
      </c>
      <c r="C508" s="340" t="s">
        <v>4200</v>
      </c>
      <c r="D508" s="340" t="s">
        <v>643</v>
      </c>
      <c r="E508" s="340" t="str">
        <f t="shared" si="8"/>
        <v>BUFFALOBENNETT PARK MONTESSORI SCHOOL</v>
      </c>
      <c r="F508" s="369" t="s">
        <v>5144</v>
      </c>
      <c r="G508" s="342" t="str">
        <f>IFERROR(INDEX($D$2:$D$4444,_xlfn.AGGREGATE(15,3,(($C$2:$C$4444=$G$1)/($C$2:$C$4444=$G$1)*ROW($C$2:$C$4444))-ROW($C$1), ROWS($J$7:J512))),"")</f>
        <v/>
      </c>
    </row>
    <row r="509" spans="1:7" x14ac:dyDescent="0.25">
      <c r="A509" t="s">
        <v>4477</v>
      </c>
      <c r="C509" s="340" t="s">
        <v>4200</v>
      </c>
      <c r="D509" s="340" t="s">
        <v>644</v>
      </c>
      <c r="E509" s="340" t="str">
        <f t="shared" si="8"/>
        <v>BUFFALOSTANLEY MAKOWSKI EARLY CHILDHOOD CENTER</v>
      </c>
      <c r="F509" s="369" t="s">
        <v>5145</v>
      </c>
      <c r="G509" s="342" t="str">
        <f>IFERROR(INDEX($D$2:$D$4444,_xlfn.AGGREGATE(15,3,(($C$2:$C$4444=$G$1)/($C$2:$C$4444=$G$1)*ROW($C$2:$C$4444))-ROW($C$1), ROWS($J$7:J513))),"")</f>
        <v/>
      </c>
    </row>
    <row r="510" spans="1:7" x14ac:dyDescent="0.25">
      <c r="A510" t="s">
        <v>160</v>
      </c>
      <c r="C510" s="340" t="s">
        <v>4200</v>
      </c>
      <c r="D510" s="340" t="s">
        <v>645</v>
      </c>
      <c r="E510" s="340" t="str">
        <f t="shared" si="8"/>
        <v>BUFFALOLEONARDO DA VINCI HIGH SCHOOL</v>
      </c>
      <c r="F510" s="369" t="s">
        <v>5146</v>
      </c>
      <c r="G510" s="342" t="str">
        <f>IFERROR(INDEX($D$2:$D$4444,_xlfn.AGGREGATE(15,3,(($C$2:$C$4444=$G$1)/($C$2:$C$4444=$G$1)*ROW($C$2:$C$4444))-ROW($C$1), ROWS($J$7:J514))),"")</f>
        <v/>
      </c>
    </row>
    <row r="511" spans="1:7" x14ac:dyDescent="0.25">
      <c r="A511" t="s">
        <v>4311</v>
      </c>
      <c r="C511" s="340" t="s">
        <v>4200</v>
      </c>
      <c r="D511" s="340" t="s">
        <v>9073</v>
      </c>
      <c r="E511" s="340" t="str">
        <f t="shared" si="8"/>
        <v>BUFFALOPFC WILLIAM J GRABIARZ #79</v>
      </c>
      <c r="F511" s="369" t="s">
        <v>5147</v>
      </c>
      <c r="G511" s="342" t="str">
        <f>IFERROR(INDEX($D$2:$D$4444,_xlfn.AGGREGATE(15,3,(($C$2:$C$4444=$G$1)/($C$2:$C$4444=$G$1)*ROW($C$2:$C$4444))-ROW($C$1), ROWS($J$7:J515))),"")</f>
        <v/>
      </c>
    </row>
    <row r="512" spans="1:7" x14ac:dyDescent="0.25">
      <c r="A512" t="s">
        <v>4543</v>
      </c>
      <c r="C512" s="340" t="s">
        <v>4200</v>
      </c>
      <c r="D512" s="340" t="s">
        <v>646</v>
      </c>
      <c r="E512" s="340" t="str">
        <f t="shared" si="8"/>
        <v>BUFFALOFRANK A SEDITA SCHOOL #30</v>
      </c>
      <c r="F512" s="369" t="s">
        <v>5148</v>
      </c>
      <c r="G512" s="342" t="str">
        <f>IFERROR(INDEX($D$2:$D$4444,_xlfn.AGGREGATE(15,3,(($C$2:$C$4444=$G$1)/($C$2:$C$4444=$G$1)*ROW($C$2:$C$4444))-ROW($C$1), ROWS($J$7:J516))),"")</f>
        <v/>
      </c>
    </row>
    <row r="513" spans="1:7" x14ac:dyDescent="0.25">
      <c r="A513" t="s">
        <v>4331</v>
      </c>
      <c r="C513" s="340" t="s">
        <v>4200</v>
      </c>
      <c r="D513" s="340" t="s">
        <v>9092</v>
      </c>
      <c r="E513" s="340" t="str">
        <f t="shared" si="8"/>
        <v>BUFFALOMATH SCIENCE TECHNOLOGY PREPARATORY SCHOOL AT 197</v>
      </c>
      <c r="F513" s="369" t="s">
        <v>5149</v>
      </c>
      <c r="G513" s="342" t="str">
        <f>IFERROR(INDEX($D$2:$D$4444,_xlfn.AGGREGATE(15,3,(($C$2:$C$4444=$G$1)/($C$2:$C$4444=$G$1)*ROW($C$2:$C$4444))-ROW($C$1), ROWS($J$7:J517))),"")</f>
        <v/>
      </c>
    </row>
    <row r="514" spans="1:7" x14ac:dyDescent="0.25">
      <c r="A514" t="s">
        <v>4177</v>
      </c>
      <c r="C514" s="340" t="s">
        <v>4200</v>
      </c>
      <c r="D514" s="340" t="s">
        <v>9079</v>
      </c>
      <c r="E514" s="340" t="str">
        <f t="shared" si="8"/>
        <v>BUFFALOACADEMY SCHOOL</v>
      </c>
      <c r="F514" s="369" t="s">
        <v>5150</v>
      </c>
      <c r="G514" s="342" t="str">
        <f>IFERROR(INDEX($D$2:$D$4444,_xlfn.AGGREGATE(15,3,(($C$2:$C$4444=$G$1)/($C$2:$C$4444=$G$1)*ROW($C$2:$C$4444))-ROW($C$1), ROWS($J$7:J518))),"")</f>
        <v/>
      </c>
    </row>
    <row r="515" spans="1:7" x14ac:dyDescent="0.25">
      <c r="A515" t="s">
        <v>103</v>
      </c>
      <c r="C515" s="340" t="s">
        <v>4200</v>
      </c>
      <c r="D515" s="340" t="s">
        <v>647</v>
      </c>
      <c r="E515" s="340" t="str">
        <f t="shared" ref="E515:E578" si="9">C515&amp;D515</f>
        <v>BUFFALOMIDDLE EARLY COLLEGE HIGH SCHOOL</v>
      </c>
      <c r="F515" s="369" t="s">
        <v>5151</v>
      </c>
      <c r="G515" s="342" t="str">
        <f>IFERROR(INDEX($D$2:$D$4444,_xlfn.AGGREGATE(15,3,(($C$2:$C$4444=$G$1)/($C$2:$C$4444=$G$1)*ROW($C$2:$C$4444))-ROW($C$1), ROWS($J$7:J519))),"")</f>
        <v/>
      </c>
    </row>
    <row r="516" spans="1:7" x14ac:dyDescent="0.25">
      <c r="A516" t="s">
        <v>86</v>
      </c>
      <c r="C516" s="340" t="s">
        <v>4200</v>
      </c>
      <c r="D516" s="340" t="s">
        <v>9091</v>
      </c>
      <c r="E516" s="340" t="str">
        <f t="shared" si="9"/>
        <v>BUFFALOEAST COMMUNITY SCHOOL</v>
      </c>
      <c r="F516" s="369" t="s">
        <v>5152</v>
      </c>
      <c r="G516" s="342" t="str">
        <f>IFERROR(INDEX($D$2:$D$4444,_xlfn.AGGREGATE(15,3,(($C$2:$C$4444=$G$1)/($C$2:$C$4444=$G$1)*ROW($C$2:$C$4444))-ROW($C$1), ROWS($J$7:J520))),"")</f>
        <v/>
      </c>
    </row>
    <row r="517" spans="1:7" x14ac:dyDescent="0.25">
      <c r="A517" t="s">
        <v>4615</v>
      </c>
      <c r="C517" s="340" t="s">
        <v>4200</v>
      </c>
      <c r="D517" s="340" t="s">
        <v>648</v>
      </c>
      <c r="E517" s="340" t="str">
        <f t="shared" si="9"/>
        <v>BUFFALOLAFAYETTE INTERNATIONAL SCHOOL</v>
      </c>
      <c r="F517" s="369" t="s">
        <v>5153</v>
      </c>
      <c r="G517" s="342" t="str">
        <f>IFERROR(INDEX($D$2:$D$4444,_xlfn.AGGREGATE(15,3,(($C$2:$C$4444=$G$1)/($C$2:$C$4444=$G$1)*ROW($C$2:$C$4444))-ROW($C$1), ROWS($J$7:J521))),"")</f>
        <v/>
      </c>
    </row>
    <row r="518" spans="1:7" x14ac:dyDescent="0.25">
      <c r="A518" t="s">
        <v>4616</v>
      </c>
      <c r="C518" s="340" t="s">
        <v>4200</v>
      </c>
      <c r="D518" s="340" t="s">
        <v>649</v>
      </c>
      <c r="E518" s="340" t="str">
        <f t="shared" si="9"/>
        <v>BUFFALOHARVEY AUSTIN SCHOOL #97</v>
      </c>
      <c r="F518" s="369" t="s">
        <v>5154</v>
      </c>
      <c r="G518" s="342" t="str">
        <f>IFERROR(INDEX($D$2:$D$4444,_xlfn.AGGREGATE(15,3,(($C$2:$C$4444=$G$1)/($C$2:$C$4444=$G$1)*ROW($C$2:$C$4444))-ROW($C$1), ROWS($J$7:J522))),"")</f>
        <v/>
      </c>
    </row>
    <row r="519" spans="1:7" x14ac:dyDescent="0.25">
      <c r="A519" t="s">
        <v>132</v>
      </c>
      <c r="C519" s="340" t="s">
        <v>4200</v>
      </c>
      <c r="D519" s="340" t="s">
        <v>9085</v>
      </c>
      <c r="E519" s="340" t="str">
        <f t="shared" si="9"/>
        <v>BUFFALOINTERNATIONAL PREPARATORY SCHOOL (THE)</v>
      </c>
      <c r="F519" s="369" t="s">
        <v>5155</v>
      </c>
      <c r="G519" s="342" t="str">
        <f>IFERROR(INDEX($D$2:$D$4444,_xlfn.AGGREGATE(15,3,(($C$2:$C$4444=$G$1)/($C$2:$C$4444=$G$1)*ROW($C$2:$C$4444))-ROW($C$1), ROWS($J$7:J523))),"")</f>
        <v/>
      </c>
    </row>
    <row r="520" spans="1:7" x14ac:dyDescent="0.25">
      <c r="A520" t="s">
        <v>4517</v>
      </c>
      <c r="C520" s="340" t="s">
        <v>4200</v>
      </c>
      <c r="D520" s="340" t="s">
        <v>650</v>
      </c>
      <c r="E520" s="340" t="str">
        <f t="shared" si="9"/>
        <v>BUFFALONEWCOMER ACADEMY AT LAFAYETTE</v>
      </c>
      <c r="F520" s="369" t="s">
        <v>5156</v>
      </c>
      <c r="G520" s="342" t="str">
        <f>IFERROR(INDEX($D$2:$D$4444,_xlfn.AGGREGATE(15,3,(($C$2:$C$4444=$G$1)/($C$2:$C$4444=$G$1)*ROW($C$2:$C$4444))-ROW($C$1), ROWS($J$7:J524))),"")</f>
        <v/>
      </c>
    </row>
    <row r="521" spans="1:7" x14ac:dyDescent="0.25">
      <c r="A521" t="s">
        <v>4259</v>
      </c>
      <c r="C521" s="340" t="s">
        <v>4200</v>
      </c>
      <c r="D521" s="340" t="s">
        <v>651</v>
      </c>
      <c r="E521" s="340" t="str">
        <f t="shared" si="9"/>
        <v>BUFFALORIVERSIDE ACADEMY HIGH SCHOOL</v>
      </c>
      <c r="F521" s="369" t="s">
        <v>5157</v>
      </c>
      <c r="G521" s="342" t="str">
        <f>IFERROR(INDEX($D$2:$D$4444,_xlfn.AGGREGATE(15,3,(($C$2:$C$4444=$G$1)/($C$2:$C$4444=$G$1)*ROW($C$2:$C$4444))-ROW($C$1), ROWS($J$7:J525))),"")</f>
        <v/>
      </c>
    </row>
    <row r="522" spans="1:7" x14ac:dyDescent="0.25">
      <c r="A522" t="s">
        <v>4180</v>
      </c>
      <c r="C522" s="340" t="s">
        <v>4200</v>
      </c>
      <c r="D522" s="340" t="s">
        <v>9072</v>
      </c>
      <c r="E522" s="340" t="str">
        <f t="shared" si="9"/>
        <v>BUFFALOLEWIS J BENNETT HIGH SCHOOL OF INNOVATIVE TECHNOLGY</v>
      </c>
      <c r="F522" s="369" t="s">
        <v>5158</v>
      </c>
      <c r="G522" s="342" t="str">
        <f>IFERROR(INDEX($D$2:$D$4444,_xlfn.AGGREGATE(15,3,(($C$2:$C$4444=$G$1)/($C$2:$C$4444=$G$1)*ROW($C$2:$C$4444))-ROW($C$1), ROWS($J$7:J526))),"")</f>
        <v/>
      </c>
    </row>
    <row r="523" spans="1:7" x14ac:dyDescent="0.25">
      <c r="A523" t="s">
        <v>4439</v>
      </c>
      <c r="C523" s="340" t="s">
        <v>4200</v>
      </c>
      <c r="D523" s="340" t="s">
        <v>9093</v>
      </c>
      <c r="E523" s="340" t="str">
        <f t="shared" si="9"/>
        <v>BUFFALOBUILD COMMUNITY SCHOOL</v>
      </c>
      <c r="F523" s="369" t="s">
        <v>9094</v>
      </c>
      <c r="G523" s="342" t="str">
        <f>IFERROR(INDEX($D$2:$D$4444,_xlfn.AGGREGATE(15,3,(($C$2:$C$4444=$G$1)/($C$2:$C$4444=$G$1)*ROW($C$2:$C$4444))-ROW($C$1), ROWS($J$7:J527))),"")</f>
        <v/>
      </c>
    </row>
    <row r="524" spans="1:7" x14ac:dyDescent="0.25">
      <c r="A524" t="s">
        <v>4499</v>
      </c>
      <c r="C524" s="340" t="s">
        <v>4200</v>
      </c>
      <c r="D524" s="340" t="s">
        <v>9074</v>
      </c>
      <c r="E524" s="340" t="str">
        <f t="shared" si="9"/>
        <v>BUFFALOBUFFALO SCHOOL OF CULINARY ARTS AND HOSPITALITY MANAGEMENT</v>
      </c>
      <c r="F524" s="369" t="s">
        <v>9075</v>
      </c>
      <c r="G524" s="342" t="str">
        <f>IFERROR(INDEX($D$2:$D$4444,_xlfn.AGGREGATE(15,3,(($C$2:$C$4444=$G$1)/($C$2:$C$4444=$G$1)*ROW($C$2:$C$4444))-ROW($C$1), ROWS($J$7:J528))),"")</f>
        <v/>
      </c>
    </row>
    <row r="525" spans="1:7" x14ac:dyDescent="0.25">
      <c r="A525" t="s">
        <v>78</v>
      </c>
      <c r="C525" s="340" t="s">
        <v>4200</v>
      </c>
      <c r="D525" s="340" t="s">
        <v>9095</v>
      </c>
      <c r="E525" s="340" t="str">
        <f t="shared" si="9"/>
        <v>BUFFALOMARTIN LUTHER KING JR #48</v>
      </c>
      <c r="F525" s="369" t="s">
        <v>9096</v>
      </c>
      <c r="G525" s="342" t="str">
        <f>IFERROR(INDEX($D$2:$D$4444,_xlfn.AGGREGATE(15,3,(($C$2:$C$4444=$G$1)/($C$2:$C$4444=$G$1)*ROW($C$2:$C$4444))-ROW($C$1), ROWS($J$7:J529))),"")</f>
        <v/>
      </c>
    </row>
    <row r="526" spans="1:7" x14ac:dyDescent="0.25">
      <c r="A526" t="s">
        <v>4510</v>
      </c>
      <c r="C526" s="340" t="s">
        <v>4200</v>
      </c>
      <c r="D526" s="340" t="s">
        <v>9097</v>
      </c>
      <c r="E526" s="340" t="str">
        <f t="shared" si="9"/>
        <v>BUFFALONORTH PARK COMMUNITY SCHOOL #50</v>
      </c>
      <c r="F526" s="369" t="s">
        <v>9098</v>
      </c>
      <c r="G526" s="342" t="str">
        <f>IFERROR(INDEX($D$2:$D$4444,_xlfn.AGGREGATE(15,3,(($C$2:$C$4444=$G$1)/($C$2:$C$4444=$G$1)*ROW($C$2:$C$4444))-ROW($C$1), ROWS($J$7:J530))),"")</f>
        <v/>
      </c>
    </row>
    <row r="527" spans="1:7" x14ac:dyDescent="0.25">
      <c r="A527" t="s">
        <v>4124</v>
      </c>
      <c r="C527" s="340" t="s">
        <v>4200</v>
      </c>
      <c r="D527" s="340" t="s">
        <v>9089</v>
      </c>
      <c r="E527" s="340" t="str">
        <f t="shared" si="9"/>
        <v>BUFFALOPATHWAYS ACADEMY</v>
      </c>
      <c r="F527" s="369" t="s">
        <v>9090</v>
      </c>
      <c r="G527" s="342" t="str">
        <f>IFERROR(INDEX($D$2:$D$4444,_xlfn.AGGREGATE(15,3,(($C$2:$C$4444=$G$1)/($C$2:$C$4444=$G$1)*ROW($C$2:$C$4444))-ROW($C$1), ROWS($J$7:J531))),"")</f>
        <v/>
      </c>
    </row>
    <row r="528" spans="1:7" x14ac:dyDescent="0.25">
      <c r="A528" t="s">
        <v>4579</v>
      </c>
      <c r="C528" s="340" t="s">
        <v>4200</v>
      </c>
      <c r="D528" s="340" t="s">
        <v>9086</v>
      </c>
      <c r="E528" s="340" t="str">
        <f t="shared" si="9"/>
        <v>BUFFALORESEARCH LABORATORY HIGH SCHOOL FOR BIOINFORMATICS AND LIFE SCIENCES</v>
      </c>
      <c r="F528" s="369" t="s">
        <v>9087</v>
      </c>
      <c r="G528" s="342" t="str">
        <f>IFERROR(INDEX($D$2:$D$4444,_xlfn.AGGREGATE(15,3,(($C$2:$C$4444=$G$1)/($C$2:$C$4444=$G$1)*ROW($C$2:$C$4444))-ROW($C$1), ROWS($J$7:J532))),"")</f>
        <v/>
      </c>
    </row>
    <row r="529" spans="1:7" x14ac:dyDescent="0.25">
      <c r="A529" t="s">
        <v>4232</v>
      </c>
      <c r="C529" s="340" t="s">
        <v>4201</v>
      </c>
      <c r="D529" s="340" t="s">
        <v>652</v>
      </c>
      <c r="E529" s="340" t="str">
        <f t="shared" si="9"/>
        <v>CHEEKTOWAGAUNION EAST ELEMENTARY SCHOOL</v>
      </c>
      <c r="F529" s="369" t="s">
        <v>5159</v>
      </c>
      <c r="G529" s="342" t="str">
        <f>IFERROR(INDEX($D$2:$D$4444,_xlfn.AGGREGATE(15,3,(($C$2:$C$4444=$G$1)/($C$2:$C$4444=$G$1)*ROW($C$2:$C$4444))-ROW($C$1), ROWS($J$7:J533))),"")</f>
        <v/>
      </c>
    </row>
    <row r="530" spans="1:7" x14ac:dyDescent="0.25">
      <c r="A530" t="s">
        <v>4411</v>
      </c>
      <c r="C530" s="340" t="s">
        <v>4201</v>
      </c>
      <c r="D530" s="340" t="s">
        <v>653</v>
      </c>
      <c r="E530" s="340" t="str">
        <f t="shared" si="9"/>
        <v>CHEEKTOWAGACHEEKTOWAGA HIGH SCHOOL</v>
      </c>
      <c r="F530" s="369" t="s">
        <v>5160</v>
      </c>
      <c r="G530" s="342" t="str">
        <f>IFERROR(INDEX($D$2:$D$4444,_xlfn.AGGREGATE(15,3,(($C$2:$C$4444=$G$1)/($C$2:$C$4444=$G$1)*ROW($C$2:$C$4444))-ROW($C$1), ROWS($J$7:J534))),"")</f>
        <v/>
      </c>
    </row>
    <row r="531" spans="1:7" x14ac:dyDescent="0.25">
      <c r="A531" t="s">
        <v>4160</v>
      </c>
      <c r="C531" s="340" t="s">
        <v>4201</v>
      </c>
      <c r="D531" s="340" t="s">
        <v>654</v>
      </c>
      <c r="E531" s="340" t="str">
        <f t="shared" si="9"/>
        <v>CHEEKTOWAGACHEEKTOWAGA MIDDLE SCHOOL</v>
      </c>
      <c r="F531" s="369" t="s">
        <v>5161</v>
      </c>
      <c r="G531" s="342" t="str">
        <f>IFERROR(INDEX($D$2:$D$4444,_xlfn.AGGREGATE(15,3,(($C$2:$C$4444=$G$1)/($C$2:$C$4444=$G$1)*ROW($C$2:$C$4444))-ROW($C$1), ROWS($J$7:J535))),"")</f>
        <v/>
      </c>
    </row>
    <row r="532" spans="1:7" x14ac:dyDescent="0.25">
      <c r="A532" t="s">
        <v>4233</v>
      </c>
      <c r="C532" s="340" t="s">
        <v>4202</v>
      </c>
      <c r="D532" s="340" t="s">
        <v>655</v>
      </c>
      <c r="E532" s="340" t="str">
        <f t="shared" si="9"/>
        <v>MARYVALEMARYVALE PRIMARY SCHOOL</v>
      </c>
      <c r="F532" s="369" t="s">
        <v>5162</v>
      </c>
      <c r="G532" s="342" t="str">
        <f>IFERROR(INDEX($D$2:$D$4444,_xlfn.AGGREGATE(15,3,(($C$2:$C$4444=$G$1)/($C$2:$C$4444=$G$1)*ROW($C$2:$C$4444))-ROW($C$1), ROWS($J$7:J536))),"")</f>
        <v/>
      </c>
    </row>
    <row r="533" spans="1:7" x14ac:dyDescent="0.25">
      <c r="A533" t="s">
        <v>133</v>
      </c>
      <c r="C533" s="340" t="s">
        <v>4202</v>
      </c>
      <c r="D533" s="340" t="s">
        <v>656</v>
      </c>
      <c r="E533" s="340" t="str">
        <f t="shared" si="9"/>
        <v>MARYVALEMARYVALE INTERMEDIATE SCHOOL</v>
      </c>
      <c r="F533" s="369" t="s">
        <v>5163</v>
      </c>
      <c r="G533" s="342" t="str">
        <f>IFERROR(INDEX($D$2:$D$4444,_xlfn.AGGREGATE(15,3,(($C$2:$C$4444=$G$1)/($C$2:$C$4444=$G$1)*ROW($C$2:$C$4444))-ROW($C$1), ROWS($J$7:J537))),"")</f>
        <v/>
      </c>
    </row>
    <row r="534" spans="1:7" x14ac:dyDescent="0.25">
      <c r="A534" t="s">
        <v>4561</v>
      </c>
      <c r="C534" s="340" t="s">
        <v>4202</v>
      </c>
      <c r="D534" s="340" t="s">
        <v>657</v>
      </c>
      <c r="E534" s="340" t="str">
        <f t="shared" si="9"/>
        <v>MARYVALEMARYVALE MIDDLE SCHOOL</v>
      </c>
      <c r="F534" s="369" t="s">
        <v>5164</v>
      </c>
      <c r="G534" s="342" t="str">
        <f>IFERROR(INDEX($D$2:$D$4444,_xlfn.AGGREGATE(15,3,(($C$2:$C$4444=$G$1)/($C$2:$C$4444=$G$1)*ROW($C$2:$C$4444))-ROW($C$1), ROWS($J$7:J538))),"")</f>
        <v/>
      </c>
    </row>
    <row r="535" spans="1:7" x14ac:dyDescent="0.25">
      <c r="A535" t="s">
        <v>105</v>
      </c>
      <c r="C535" s="340" t="s">
        <v>4202</v>
      </c>
      <c r="D535" s="340" t="s">
        <v>658</v>
      </c>
      <c r="E535" s="340" t="str">
        <f t="shared" si="9"/>
        <v>MARYVALEMARYVALE HIGH SCHOOL</v>
      </c>
      <c r="F535" s="369" t="s">
        <v>5165</v>
      </c>
      <c r="G535" s="342" t="str">
        <f>IFERROR(INDEX($D$2:$D$4444,_xlfn.AGGREGATE(15,3,(($C$2:$C$4444=$G$1)/($C$2:$C$4444=$G$1)*ROW($C$2:$C$4444))-ROW($C$1), ROWS($J$7:J539))),"")</f>
        <v/>
      </c>
    </row>
    <row r="536" spans="1:7" x14ac:dyDescent="0.25">
      <c r="A536" t="s">
        <v>4521</v>
      </c>
      <c r="C536" s="340" t="s">
        <v>62</v>
      </c>
      <c r="D536" s="340" t="s">
        <v>659</v>
      </c>
      <c r="E536" s="340" t="str">
        <f t="shared" si="9"/>
        <v>CLEVELAND HILLCLEVELAND HILL ELEMENTARY SCHOOL</v>
      </c>
      <c r="F536" s="369" t="s">
        <v>5166</v>
      </c>
      <c r="G536" s="342" t="str">
        <f>IFERROR(INDEX($D$2:$D$4444,_xlfn.AGGREGATE(15,3,(($C$2:$C$4444=$G$1)/($C$2:$C$4444=$G$1)*ROW($C$2:$C$4444))-ROW($C$1), ROWS($J$7:J540))),"")</f>
        <v/>
      </c>
    </row>
    <row r="537" spans="1:7" x14ac:dyDescent="0.25">
      <c r="A537" t="s">
        <v>4618</v>
      </c>
      <c r="C537" s="340" t="s">
        <v>62</v>
      </c>
      <c r="D537" s="340" t="s">
        <v>660</v>
      </c>
      <c r="E537" s="340" t="str">
        <f t="shared" si="9"/>
        <v>CLEVELAND HILLCLEVELAND HILL HIGH SCHOOL</v>
      </c>
      <c r="F537" s="369" t="s">
        <v>5167</v>
      </c>
      <c r="G537" s="342" t="str">
        <f>IFERROR(INDEX($D$2:$D$4444,_xlfn.AGGREGATE(15,3,(($C$2:$C$4444=$G$1)/($C$2:$C$4444=$G$1)*ROW($C$2:$C$4444))-ROW($C$1), ROWS($J$7:J541))),"")</f>
        <v/>
      </c>
    </row>
    <row r="538" spans="1:7" x14ac:dyDescent="0.25">
      <c r="A538" t="s">
        <v>4469</v>
      </c>
      <c r="C538" s="340" t="s">
        <v>62</v>
      </c>
      <c r="D538" s="340" t="s">
        <v>661</v>
      </c>
      <c r="E538" s="340" t="str">
        <f t="shared" si="9"/>
        <v>CLEVELAND HILLCLEVELAND HILL MIDDLE SCHOOL</v>
      </c>
      <c r="F538" s="369" t="s">
        <v>5168</v>
      </c>
      <c r="G538" s="342" t="str">
        <f>IFERROR(INDEX($D$2:$D$4444,_xlfn.AGGREGATE(15,3,(($C$2:$C$4444=$G$1)/($C$2:$C$4444=$G$1)*ROW($C$2:$C$4444))-ROW($C$1), ROWS($J$7:J542))),"")</f>
        <v/>
      </c>
    </row>
    <row r="539" spans="1:7" x14ac:dyDescent="0.25">
      <c r="A539" t="s">
        <v>4471</v>
      </c>
      <c r="C539" s="340" t="s">
        <v>4203</v>
      </c>
      <c r="D539" s="340" t="s">
        <v>662</v>
      </c>
      <c r="E539" s="340" t="str">
        <f t="shared" si="9"/>
        <v>DEPEWDEPEW HIGH SCHOOL</v>
      </c>
      <c r="F539" s="369" t="s">
        <v>5169</v>
      </c>
      <c r="G539" s="342" t="str">
        <f>IFERROR(INDEX($D$2:$D$4444,_xlfn.AGGREGATE(15,3,(($C$2:$C$4444=$G$1)/($C$2:$C$4444=$G$1)*ROW($C$2:$C$4444))-ROW($C$1), ROWS($J$7:J543))),"")</f>
        <v/>
      </c>
    </row>
    <row r="540" spans="1:7" x14ac:dyDescent="0.25">
      <c r="A540" t="s">
        <v>4415</v>
      </c>
      <c r="C540" s="340" t="s">
        <v>4203</v>
      </c>
      <c r="D540" s="340" t="s">
        <v>663</v>
      </c>
      <c r="E540" s="340" t="str">
        <f t="shared" si="9"/>
        <v>DEPEWDEPEW MIDDLE SCHOOL</v>
      </c>
      <c r="F540" s="369" t="s">
        <v>5170</v>
      </c>
      <c r="G540" s="342" t="str">
        <f>IFERROR(INDEX($D$2:$D$4444,_xlfn.AGGREGATE(15,3,(($C$2:$C$4444=$G$1)/($C$2:$C$4444=$G$1)*ROW($C$2:$C$4444))-ROW($C$1), ROWS($J$7:J544))),"")</f>
        <v/>
      </c>
    </row>
    <row r="541" spans="1:7" x14ac:dyDescent="0.25">
      <c r="A541" t="s">
        <v>4434</v>
      </c>
      <c r="C541" s="340" t="s">
        <v>4203</v>
      </c>
      <c r="D541" s="340" t="s">
        <v>664</v>
      </c>
      <c r="E541" s="340" t="str">
        <f t="shared" si="9"/>
        <v>DEPEWCAYUGA HEIGHTS ELEMENTARY SCHOOL</v>
      </c>
      <c r="F541" s="369" t="s">
        <v>5171</v>
      </c>
      <c r="G541" s="342" t="str">
        <f>IFERROR(INDEX($D$2:$D$4444,_xlfn.AGGREGATE(15,3,(($C$2:$C$4444=$G$1)/($C$2:$C$4444=$G$1)*ROW($C$2:$C$4444))-ROW($C$1), ROWS($J$7:J545))),"")</f>
        <v/>
      </c>
    </row>
    <row r="542" spans="1:7" x14ac:dyDescent="0.25">
      <c r="A542" t="s">
        <v>4474</v>
      </c>
      <c r="C542" s="340" t="s">
        <v>4204</v>
      </c>
      <c r="D542" s="340" t="s">
        <v>258</v>
      </c>
      <c r="E542" s="340" t="str">
        <f t="shared" si="9"/>
        <v>SLOANTHEODORE ROOSEVELT SCHOOL</v>
      </c>
      <c r="F542" s="369" t="s">
        <v>5172</v>
      </c>
      <c r="G542" s="342" t="str">
        <f>IFERROR(INDEX($D$2:$D$4444,_xlfn.AGGREGATE(15,3,(($C$2:$C$4444=$G$1)/($C$2:$C$4444=$G$1)*ROW($C$2:$C$4444))-ROW($C$1), ROWS($J$7:J546))),"")</f>
        <v/>
      </c>
    </row>
    <row r="543" spans="1:7" x14ac:dyDescent="0.25">
      <c r="A543" t="s">
        <v>4227</v>
      </c>
      <c r="C543" s="340" t="s">
        <v>4204</v>
      </c>
      <c r="D543" s="340" t="s">
        <v>665</v>
      </c>
      <c r="E543" s="340" t="str">
        <f t="shared" si="9"/>
        <v>SLOANWOODROW WILSON ELEMENTARY SCHOOL</v>
      </c>
      <c r="F543" s="369" t="s">
        <v>5173</v>
      </c>
      <c r="G543" s="342" t="str">
        <f>IFERROR(INDEX($D$2:$D$4444,_xlfn.AGGREGATE(15,3,(($C$2:$C$4444=$G$1)/($C$2:$C$4444=$G$1)*ROW($C$2:$C$4444))-ROW($C$1), ROWS($J$7:J547))),"")</f>
        <v/>
      </c>
    </row>
    <row r="544" spans="1:7" x14ac:dyDescent="0.25">
      <c r="A544" t="s">
        <v>4464</v>
      </c>
      <c r="C544" s="340" t="s">
        <v>4204</v>
      </c>
      <c r="D544" s="340" t="s">
        <v>666</v>
      </c>
      <c r="E544" s="340" t="str">
        <f t="shared" si="9"/>
        <v>SLOANJOHN F KENNEDY MIDDLE SCHOOL</v>
      </c>
      <c r="F544" s="369" t="s">
        <v>5174</v>
      </c>
      <c r="G544" s="342" t="str">
        <f>IFERROR(INDEX($D$2:$D$4444,_xlfn.AGGREGATE(15,3,(($C$2:$C$4444=$G$1)/($C$2:$C$4444=$G$1)*ROW($C$2:$C$4444))-ROW($C$1), ROWS($J$7:J548))),"")</f>
        <v/>
      </c>
    </row>
    <row r="545" spans="1:7" x14ac:dyDescent="0.25">
      <c r="A545" t="s">
        <v>4107</v>
      </c>
      <c r="C545" s="340" t="s">
        <v>4204</v>
      </c>
      <c r="D545" s="340" t="s">
        <v>667</v>
      </c>
      <c r="E545" s="340" t="str">
        <f t="shared" si="9"/>
        <v>SLOANJOHN F KENNEDY SENIOR HIGH SCHOOL</v>
      </c>
      <c r="F545" s="369" t="s">
        <v>5175</v>
      </c>
      <c r="G545" s="342" t="str">
        <f>IFERROR(INDEX($D$2:$D$4444,_xlfn.AGGREGATE(15,3,(($C$2:$C$4444=$G$1)/($C$2:$C$4444=$G$1)*ROW($C$2:$C$4444))-ROW($C$1), ROWS($J$7:J549))),"")</f>
        <v/>
      </c>
    </row>
    <row r="546" spans="1:7" x14ac:dyDescent="0.25">
      <c r="A546" t="s">
        <v>134</v>
      </c>
      <c r="C546" s="340" t="s">
        <v>4205</v>
      </c>
      <c r="D546" s="340" t="s">
        <v>668</v>
      </c>
      <c r="E546" s="340" t="str">
        <f t="shared" si="9"/>
        <v>CLARENCEHARRIS HILL ELEMENTARY SCHOOL</v>
      </c>
      <c r="F546" s="369" t="s">
        <v>5176</v>
      </c>
      <c r="G546" s="342" t="str">
        <f>IFERROR(INDEX($D$2:$D$4444,_xlfn.AGGREGATE(15,3,(($C$2:$C$4444=$G$1)/($C$2:$C$4444=$G$1)*ROW($C$2:$C$4444))-ROW($C$1), ROWS($J$7:J550))),"")</f>
        <v/>
      </c>
    </row>
    <row r="547" spans="1:7" x14ac:dyDescent="0.25">
      <c r="A547" t="s">
        <v>4307</v>
      </c>
      <c r="C547" s="340" t="s">
        <v>4205</v>
      </c>
      <c r="D547" s="340" t="s">
        <v>669</v>
      </c>
      <c r="E547" s="340" t="str">
        <f t="shared" si="9"/>
        <v>CLARENCELEDGEVIEW ELEMENTARY SCHOOL</v>
      </c>
      <c r="F547" s="369" t="s">
        <v>5177</v>
      </c>
      <c r="G547" s="342" t="str">
        <f>IFERROR(INDEX($D$2:$D$4444,_xlfn.AGGREGATE(15,3,(($C$2:$C$4444=$G$1)/($C$2:$C$4444=$G$1)*ROW($C$2:$C$4444))-ROW($C$1), ROWS($J$7:J551))),"")</f>
        <v/>
      </c>
    </row>
    <row r="548" spans="1:7" x14ac:dyDescent="0.25">
      <c r="A548" t="s">
        <v>4478</v>
      </c>
      <c r="C548" s="340" t="s">
        <v>4205</v>
      </c>
      <c r="D548" s="340" t="s">
        <v>670</v>
      </c>
      <c r="E548" s="340" t="str">
        <f t="shared" si="9"/>
        <v>CLARENCESHERIDAN HILL ELEMENTARY SCHOOL</v>
      </c>
      <c r="F548" s="369" t="s">
        <v>5178</v>
      </c>
      <c r="G548" s="342" t="str">
        <f>IFERROR(INDEX($D$2:$D$4444,_xlfn.AGGREGATE(15,3,(($C$2:$C$4444=$G$1)/($C$2:$C$4444=$G$1)*ROW($C$2:$C$4444))-ROW($C$1), ROWS($J$7:J552))),"")</f>
        <v/>
      </c>
    </row>
    <row r="549" spans="1:7" x14ac:dyDescent="0.25">
      <c r="A549" t="s">
        <v>4328</v>
      </c>
      <c r="C549" s="340" t="s">
        <v>4205</v>
      </c>
      <c r="D549" s="340" t="s">
        <v>671</v>
      </c>
      <c r="E549" s="340" t="str">
        <f t="shared" si="9"/>
        <v>CLARENCECLARENCE SENIOR HIGH SCHOOL</v>
      </c>
      <c r="F549" s="369" t="s">
        <v>5179</v>
      </c>
      <c r="G549" s="342" t="str">
        <f>IFERROR(INDEX($D$2:$D$4444,_xlfn.AGGREGATE(15,3,(($C$2:$C$4444=$G$1)/($C$2:$C$4444=$G$1)*ROW($C$2:$C$4444))-ROW($C$1), ROWS($J$7:J553))),"")</f>
        <v/>
      </c>
    </row>
    <row r="550" spans="1:7" x14ac:dyDescent="0.25">
      <c r="A550" t="s">
        <v>137</v>
      </c>
      <c r="C550" s="340" t="s">
        <v>4205</v>
      </c>
      <c r="D550" s="340" t="s">
        <v>672</v>
      </c>
      <c r="E550" s="340" t="str">
        <f t="shared" si="9"/>
        <v>CLARENCECLARENCE CENTER ELEMENTARY SCHOOL</v>
      </c>
      <c r="F550" s="369" t="s">
        <v>5180</v>
      </c>
      <c r="G550" s="342" t="str">
        <f>IFERROR(INDEX($D$2:$D$4444,_xlfn.AGGREGATE(15,3,(($C$2:$C$4444=$G$1)/($C$2:$C$4444=$G$1)*ROW($C$2:$C$4444))-ROW($C$1), ROWS($J$7:J554))),"")</f>
        <v/>
      </c>
    </row>
    <row r="551" spans="1:7" x14ac:dyDescent="0.25">
      <c r="A551" t="s">
        <v>151</v>
      </c>
      <c r="C551" s="340" t="s">
        <v>4205</v>
      </c>
      <c r="D551" s="340" t="s">
        <v>673</v>
      </c>
      <c r="E551" s="340" t="str">
        <f t="shared" si="9"/>
        <v>CLARENCECLARENCE MIDDLE SCHOOL</v>
      </c>
      <c r="F551" s="369" t="s">
        <v>5181</v>
      </c>
      <c r="G551" s="342" t="str">
        <f>IFERROR(INDEX($D$2:$D$4444,_xlfn.AGGREGATE(15,3,(($C$2:$C$4444=$G$1)/($C$2:$C$4444=$G$1)*ROW($C$2:$C$4444))-ROW($C$1), ROWS($J$7:J555))),"")</f>
        <v/>
      </c>
    </row>
    <row r="552" spans="1:7" x14ac:dyDescent="0.25">
      <c r="A552" t="s">
        <v>4458</v>
      </c>
      <c r="C552" s="340" t="s">
        <v>63</v>
      </c>
      <c r="D552" s="340" t="s">
        <v>674</v>
      </c>
      <c r="E552" s="340" t="str">
        <f t="shared" si="9"/>
        <v>SPRINGVILLE-GRGRIFFITH INSTITUTE HIGH SCHOOL</v>
      </c>
      <c r="F552" s="369" t="s">
        <v>5182</v>
      </c>
      <c r="G552" s="342" t="str">
        <f>IFERROR(INDEX($D$2:$D$4444,_xlfn.AGGREGATE(15,3,(($C$2:$C$4444=$G$1)/($C$2:$C$4444=$G$1)*ROW($C$2:$C$4444))-ROW($C$1), ROWS($J$7:J556))),"")</f>
        <v/>
      </c>
    </row>
    <row r="553" spans="1:7" x14ac:dyDescent="0.25">
      <c r="A553" t="s">
        <v>57</v>
      </c>
      <c r="C553" s="340" t="s">
        <v>63</v>
      </c>
      <c r="D553" s="340" t="s">
        <v>675</v>
      </c>
      <c r="E553" s="340" t="str">
        <f t="shared" si="9"/>
        <v>SPRINGVILLE-GRCOLDEN ELEMENTARY SCHOOL</v>
      </c>
      <c r="F553" s="369" t="s">
        <v>5183</v>
      </c>
      <c r="G553" s="342" t="str">
        <f>IFERROR(INDEX($D$2:$D$4444,_xlfn.AGGREGATE(15,3,(($C$2:$C$4444=$G$1)/($C$2:$C$4444=$G$1)*ROW($C$2:$C$4444))-ROW($C$1), ROWS($J$7:J557))),"")</f>
        <v/>
      </c>
    </row>
    <row r="554" spans="1:7" x14ac:dyDescent="0.25">
      <c r="A554" t="s">
        <v>4146</v>
      </c>
      <c r="C554" s="340" t="s">
        <v>63</v>
      </c>
      <c r="D554" s="340" t="s">
        <v>676</v>
      </c>
      <c r="E554" s="340" t="str">
        <f t="shared" si="9"/>
        <v>SPRINGVILLE-GRSPRINGVILLE ELEMENTARY SCHOOL</v>
      </c>
      <c r="F554" s="369" t="s">
        <v>5184</v>
      </c>
      <c r="G554" s="342" t="str">
        <f>IFERROR(INDEX($D$2:$D$4444,_xlfn.AGGREGATE(15,3,(($C$2:$C$4444=$G$1)/($C$2:$C$4444=$G$1)*ROW($C$2:$C$4444))-ROW($C$1), ROWS($J$7:J558))),"")</f>
        <v/>
      </c>
    </row>
    <row r="555" spans="1:7" x14ac:dyDescent="0.25">
      <c r="A555" t="s">
        <v>4366</v>
      </c>
      <c r="C555" s="340" t="s">
        <v>63</v>
      </c>
      <c r="D555" s="340" t="s">
        <v>677</v>
      </c>
      <c r="E555" s="340" t="str">
        <f t="shared" si="9"/>
        <v>SPRINGVILLE-GRGRIFFITH INSTITUTE MIDDLE SCHOOL</v>
      </c>
      <c r="F555" s="369" t="s">
        <v>5185</v>
      </c>
      <c r="G555" s="342" t="str">
        <f>IFERROR(INDEX($D$2:$D$4444,_xlfn.AGGREGATE(15,3,(($C$2:$C$4444=$G$1)/($C$2:$C$4444=$G$1)*ROW($C$2:$C$4444))-ROW($C$1), ROWS($J$7:J559))),"")</f>
        <v/>
      </c>
    </row>
    <row r="556" spans="1:7" x14ac:dyDescent="0.25">
      <c r="A556" t="s">
        <v>150</v>
      </c>
      <c r="C556" s="340" t="s">
        <v>4206</v>
      </c>
      <c r="D556" s="340" t="s">
        <v>9099</v>
      </c>
      <c r="E556" s="340" t="str">
        <f t="shared" si="9"/>
        <v>EDENEDEN MIDDLE &amp; HIGH SCHOOL</v>
      </c>
      <c r="F556" s="369" t="s">
        <v>5186</v>
      </c>
      <c r="G556" s="342" t="str">
        <f>IFERROR(INDEX($D$2:$D$4444,_xlfn.AGGREGATE(15,3,(($C$2:$C$4444=$G$1)/($C$2:$C$4444=$G$1)*ROW($C$2:$C$4444))-ROW($C$1), ROWS($J$7:J560))),"")</f>
        <v/>
      </c>
    </row>
    <row r="557" spans="1:7" x14ac:dyDescent="0.25">
      <c r="A557" t="s">
        <v>4178</v>
      </c>
      <c r="C557" s="340" t="s">
        <v>4206</v>
      </c>
      <c r="D557" s="340" t="s">
        <v>678</v>
      </c>
      <c r="E557" s="340" t="str">
        <f t="shared" si="9"/>
        <v>EDENG L PRIESS PRIMARY SCHOOL</v>
      </c>
      <c r="F557" s="369" t="s">
        <v>5187</v>
      </c>
      <c r="G557" s="342" t="str">
        <f>IFERROR(INDEX($D$2:$D$4444,_xlfn.AGGREGATE(15,3,(($C$2:$C$4444=$G$1)/($C$2:$C$4444=$G$1)*ROW($C$2:$C$4444))-ROW($C$1), ROWS($J$7:J561))),"")</f>
        <v/>
      </c>
    </row>
    <row r="558" spans="1:7" x14ac:dyDescent="0.25">
      <c r="A558" t="s">
        <v>4139</v>
      </c>
      <c r="C558" s="340" t="s">
        <v>4206</v>
      </c>
      <c r="D558" s="340" t="s">
        <v>679</v>
      </c>
      <c r="E558" s="340" t="str">
        <f t="shared" si="9"/>
        <v>EDENEDEN ELEMENTARY SCHOOL</v>
      </c>
      <c r="F558" s="369" t="s">
        <v>5188</v>
      </c>
      <c r="G558" s="342" t="str">
        <f>IFERROR(INDEX($D$2:$D$4444,_xlfn.AGGREGATE(15,3,(($C$2:$C$4444=$G$1)/($C$2:$C$4444=$G$1)*ROW($C$2:$C$4444))-ROW($C$1), ROWS($J$7:J562))),"")</f>
        <v/>
      </c>
    </row>
    <row r="559" spans="1:7" x14ac:dyDescent="0.25">
      <c r="A559" t="s">
        <v>4382</v>
      </c>
      <c r="C559" s="340" t="s">
        <v>4207</v>
      </c>
      <c r="D559" s="340" t="s">
        <v>680</v>
      </c>
      <c r="E559" s="340" t="str">
        <f t="shared" si="9"/>
        <v>IROQUOISIROQUOIS INTERMEDIATE SCHOOL</v>
      </c>
      <c r="F559" s="369" t="s">
        <v>5189</v>
      </c>
      <c r="G559" s="342" t="str">
        <f>IFERROR(INDEX($D$2:$D$4444,_xlfn.AGGREGATE(15,3,(($C$2:$C$4444=$G$1)/($C$2:$C$4444=$G$1)*ROW($C$2:$C$4444))-ROW($C$1), ROWS($J$7:J563))),"")</f>
        <v/>
      </c>
    </row>
    <row r="560" spans="1:7" x14ac:dyDescent="0.25">
      <c r="A560" t="s">
        <v>4204</v>
      </c>
      <c r="C560" s="340" t="s">
        <v>4207</v>
      </c>
      <c r="D560" s="340" t="s">
        <v>681</v>
      </c>
      <c r="E560" s="340" t="str">
        <f t="shared" si="9"/>
        <v>IROQUOISMARILLA PRIMARY SCHOOL</v>
      </c>
      <c r="F560" s="369" t="s">
        <v>5190</v>
      </c>
      <c r="G560" s="342" t="str">
        <f>IFERROR(INDEX($D$2:$D$4444,_xlfn.AGGREGATE(15,3,(($C$2:$C$4444=$G$1)/($C$2:$C$4444=$G$1)*ROW($C$2:$C$4444))-ROW($C$1), ROWS($J$7:J564))),"")</f>
        <v/>
      </c>
    </row>
    <row r="561" spans="1:7" x14ac:dyDescent="0.25">
      <c r="A561" t="s">
        <v>4529</v>
      </c>
      <c r="C561" s="340" t="s">
        <v>4207</v>
      </c>
      <c r="D561" s="340" t="s">
        <v>682</v>
      </c>
      <c r="E561" s="340" t="str">
        <f t="shared" si="9"/>
        <v>IROQUOISWALES PRIMARY SCHOOL</v>
      </c>
      <c r="F561" s="369" t="s">
        <v>5191</v>
      </c>
      <c r="G561" s="342" t="str">
        <f>IFERROR(INDEX($D$2:$D$4444,_xlfn.AGGREGATE(15,3,(($C$2:$C$4444=$G$1)/($C$2:$C$4444=$G$1)*ROW($C$2:$C$4444))-ROW($C$1), ROWS($J$7:J565))),"")</f>
        <v/>
      </c>
    </row>
    <row r="562" spans="1:7" x14ac:dyDescent="0.25">
      <c r="A562" t="s">
        <v>4587</v>
      </c>
      <c r="C562" s="340" t="s">
        <v>4207</v>
      </c>
      <c r="D562" s="340" t="s">
        <v>683</v>
      </c>
      <c r="E562" s="340" t="str">
        <f t="shared" si="9"/>
        <v>IROQUOISIROQUOIS MIDDLE SCHOOL</v>
      </c>
      <c r="F562" s="369" t="s">
        <v>5192</v>
      </c>
      <c r="G562" s="342" t="str">
        <f>IFERROR(INDEX($D$2:$D$4444,_xlfn.AGGREGATE(15,3,(($C$2:$C$4444=$G$1)/($C$2:$C$4444=$G$1)*ROW($C$2:$C$4444))-ROW($C$1), ROWS($J$7:J566))),"")</f>
        <v/>
      </c>
    </row>
    <row r="563" spans="1:7" x14ac:dyDescent="0.25">
      <c r="A563" t="s">
        <v>4374</v>
      </c>
      <c r="C563" s="340" t="s">
        <v>4207</v>
      </c>
      <c r="D563" s="340" t="s">
        <v>684</v>
      </c>
      <c r="E563" s="340" t="str">
        <f t="shared" si="9"/>
        <v>IROQUOISIROQUOIS SENIOR HIGH SCHOOL</v>
      </c>
      <c r="F563" s="369" t="s">
        <v>5193</v>
      </c>
      <c r="G563" s="342" t="str">
        <f>IFERROR(INDEX($D$2:$D$4444,_xlfn.AGGREGATE(15,3,(($C$2:$C$4444=$G$1)/($C$2:$C$4444=$G$1)*ROW($C$2:$C$4444))-ROW($C$1), ROWS($J$7:J567))),"")</f>
        <v/>
      </c>
    </row>
    <row r="564" spans="1:7" x14ac:dyDescent="0.25">
      <c r="A564" t="s">
        <v>4619</v>
      </c>
      <c r="C564" s="340" t="s">
        <v>4207</v>
      </c>
      <c r="D564" s="340" t="s">
        <v>685</v>
      </c>
      <c r="E564" s="340" t="str">
        <f t="shared" si="9"/>
        <v>IROQUOISELMA PRIMARY SCHOOL</v>
      </c>
      <c r="F564" s="369" t="s">
        <v>5194</v>
      </c>
      <c r="G564" s="342" t="str">
        <f>IFERROR(INDEX($D$2:$D$4444,_xlfn.AGGREGATE(15,3,(($C$2:$C$4444=$G$1)/($C$2:$C$4444=$G$1)*ROW($C$2:$C$4444))-ROW($C$1), ROWS($J$7:J568))),"")</f>
        <v/>
      </c>
    </row>
    <row r="565" spans="1:7" x14ac:dyDescent="0.25">
      <c r="A565" t="s">
        <v>4092</v>
      </c>
      <c r="C565" s="340" t="s">
        <v>4208</v>
      </c>
      <c r="D565" s="340" t="s">
        <v>686</v>
      </c>
      <c r="E565" s="340" t="str">
        <f t="shared" si="9"/>
        <v>EVANS-BRANTHIGHLAND ELEMENTARY SCHOOL</v>
      </c>
      <c r="F565" s="369" t="s">
        <v>5195</v>
      </c>
      <c r="G565" s="342" t="str">
        <f>IFERROR(INDEX($D$2:$D$4444,_xlfn.AGGREGATE(15,3,(($C$2:$C$4444=$G$1)/($C$2:$C$4444=$G$1)*ROW($C$2:$C$4444))-ROW($C$1), ROWS($J$7:J569))),"")</f>
        <v/>
      </c>
    </row>
    <row r="566" spans="1:7" x14ac:dyDescent="0.25">
      <c r="A566" t="s">
        <v>4506</v>
      </c>
      <c r="C566" s="340" t="s">
        <v>4208</v>
      </c>
      <c r="D566" s="340" t="s">
        <v>687</v>
      </c>
      <c r="E566" s="340" t="str">
        <f t="shared" si="9"/>
        <v>EVANS-BRANTLAKE SHORE SENIOR HIGH SCHOOL</v>
      </c>
      <c r="F566" s="369" t="s">
        <v>5196</v>
      </c>
      <c r="G566" s="342" t="str">
        <f>IFERROR(INDEX($D$2:$D$4444,_xlfn.AGGREGATE(15,3,(($C$2:$C$4444=$G$1)/($C$2:$C$4444=$G$1)*ROW($C$2:$C$4444))-ROW($C$1), ROWS($J$7:J570))),"")</f>
        <v/>
      </c>
    </row>
    <row r="567" spans="1:7" x14ac:dyDescent="0.25">
      <c r="A567" t="s">
        <v>4270</v>
      </c>
      <c r="C567" s="340" t="s">
        <v>4208</v>
      </c>
      <c r="D567" s="340" t="s">
        <v>688</v>
      </c>
      <c r="E567" s="340" t="str">
        <f t="shared" si="9"/>
        <v>EVANS-BRANTJOHN T WAUGH ELEMENTARY SCHOOL</v>
      </c>
      <c r="F567" s="369" t="s">
        <v>5197</v>
      </c>
      <c r="G567" s="342" t="str">
        <f>IFERROR(INDEX($D$2:$D$4444,_xlfn.AGGREGATE(15,3,(($C$2:$C$4444=$G$1)/($C$2:$C$4444=$G$1)*ROW($C$2:$C$4444))-ROW($C$1), ROWS($J$7:J571))),"")</f>
        <v/>
      </c>
    </row>
    <row r="568" spans="1:7" x14ac:dyDescent="0.25">
      <c r="A568" t="s">
        <v>4476</v>
      </c>
      <c r="C568" s="340" t="s">
        <v>4208</v>
      </c>
      <c r="D568" s="340" t="s">
        <v>689</v>
      </c>
      <c r="E568" s="340" t="str">
        <f t="shared" si="9"/>
        <v>EVANS-BRANTA J SCHMIDT ELEMENTARY SCHOOL</v>
      </c>
      <c r="F568" s="369" t="s">
        <v>5198</v>
      </c>
      <c r="G568" s="342" t="str">
        <f>IFERROR(INDEX($D$2:$D$4444,_xlfn.AGGREGATE(15,3,(($C$2:$C$4444=$G$1)/($C$2:$C$4444=$G$1)*ROW($C$2:$C$4444))-ROW($C$1), ROWS($J$7:J572))),"")</f>
        <v/>
      </c>
    </row>
    <row r="569" spans="1:7" x14ac:dyDescent="0.25">
      <c r="A569" t="s">
        <v>4534</v>
      </c>
      <c r="C569" s="340" t="s">
        <v>4208</v>
      </c>
      <c r="D569" s="340" t="s">
        <v>690</v>
      </c>
      <c r="E569" s="340" t="str">
        <f t="shared" si="9"/>
        <v>EVANS-BRANTLAKE SHORE MIDDLE SCHOOL</v>
      </c>
      <c r="F569" s="369" t="s">
        <v>5199</v>
      </c>
      <c r="G569" s="342" t="str">
        <f>IFERROR(INDEX($D$2:$D$4444,_xlfn.AGGREGATE(15,3,(($C$2:$C$4444=$G$1)/($C$2:$C$4444=$G$1)*ROW($C$2:$C$4444))-ROW($C$1), ROWS($J$7:J573))),"")</f>
        <v/>
      </c>
    </row>
    <row r="570" spans="1:7" x14ac:dyDescent="0.25">
      <c r="A570" t="s">
        <v>52</v>
      </c>
      <c r="C570" s="340" t="s">
        <v>4209</v>
      </c>
      <c r="D570" s="340" t="s">
        <v>691</v>
      </c>
      <c r="E570" s="340" t="str">
        <f t="shared" si="9"/>
        <v>GRAND ISLANDHUTH ROAD SCHOOL</v>
      </c>
      <c r="F570" s="369" t="s">
        <v>5200</v>
      </c>
      <c r="G570" s="342" t="str">
        <f>IFERROR(INDEX($D$2:$D$4444,_xlfn.AGGREGATE(15,3,(($C$2:$C$4444=$G$1)/($C$2:$C$4444=$G$1)*ROW($C$2:$C$4444))-ROW($C$1), ROWS($J$7:J574))),"")</f>
        <v/>
      </c>
    </row>
    <row r="571" spans="1:7" x14ac:dyDescent="0.25">
      <c r="A571" t="s">
        <v>4538</v>
      </c>
      <c r="C571" s="340" t="s">
        <v>4209</v>
      </c>
      <c r="D571" s="340" t="s">
        <v>692</v>
      </c>
      <c r="E571" s="340" t="str">
        <f t="shared" si="9"/>
        <v>GRAND ISLANDKAEGEBEIN SCHOOL</v>
      </c>
      <c r="F571" s="369" t="s">
        <v>5201</v>
      </c>
      <c r="G571" s="342" t="str">
        <f>IFERROR(INDEX($D$2:$D$4444,_xlfn.AGGREGATE(15,3,(($C$2:$C$4444=$G$1)/($C$2:$C$4444=$G$1)*ROW($C$2:$C$4444))-ROW($C$1), ROWS($J$7:J575))),"")</f>
        <v/>
      </c>
    </row>
    <row r="572" spans="1:7" x14ac:dyDescent="0.25">
      <c r="A572" t="s">
        <v>4131</v>
      </c>
      <c r="C572" s="340" t="s">
        <v>4209</v>
      </c>
      <c r="D572" s="340" t="s">
        <v>693</v>
      </c>
      <c r="E572" s="340" t="str">
        <f t="shared" si="9"/>
        <v>GRAND ISLANDGRAND ISLAND SENIOR HIGH SCHOOL</v>
      </c>
      <c r="F572" s="369" t="s">
        <v>5202</v>
      </c>
      <c r="G572" s="342" t="str">
        <f>IFERROR(INDEX($D$2:$D$4444,_xlfn.AGGREGATE(15,3,(($C$2:$C$4444=$G$1)/($C$2:$C$4444=$G$1)*ROW($C$2:$C$4444))-ROW($C$1), ROWS($J$7:J576))),"")</f>
        <v/>
      </c>
    </row>
    <row r="573" spans="1:7" x14ac:dyDescent="0.25">
      <c r="A573" t="s">
        <v>4190</v>
      </c>
      <c r="C573" s="340" t="s">
        <v>4209</v>
      </c>
      <c r="D573" s="340" t="s">
        <v>694</v>
      </c>
      <c r="E573" s="340" t="str">
        <f t="shared" si="9"/>
        <v>GRAND ISLANDVERONICA E CONNOR MIDDLE SCHOOL</v>
      </c>
      <c r="F573" s="369" t="s">
        <v>5203</v>
      </c>
      <c r="G573" s="342" t="str">
        <f>IFERROR(INDEX($D$2:$D$4444,_xlfn.AGGREGATE(15,3,(($C$2:$C$4444=$G$1)/($C$2:$C$4444=$G$1)*ROW($C$2:$C$4444))-ROW($C$1), ROWS($J$7:J577))),"")</f>
        <v/>
      </c>
    </row>
    <row r="574" spans="1:7" x14ac:dyDescent="0.25">
      <c r="A574" t="s">
        <v>159</v>
      </c>
      <c r="C574" s="340" t="s">
        <v>4209</v>
      </c>
      <c r="D574" s="340" t="s">
        <v>695</v>
      </c>
      <c r="E574" s="340" t="str">
        <f t="shared" si="9"/>
        <v>GRAND ISLANDCHARLOTTE SIDWAY SCHOOL</v>
      </c>
      <c r="F574" s="369" t="s">
        <v>5204</v>
      </c>
      <c r="G574" s="342" t="str">
        <f>IFERROR(INDEX($D$2:$D$4444,_xlfn.AGGREGATE(15,3,(($C$2:$C$4444=$G$1)/($C$2:$C$4444=$G$1)*ROW($C$2:$C$4444))-ROW($C$1), ROWS($J$7:J578))),"")</f>
        <v/>
      </c>
    </row>
    <row r="575" spans="1:7" x14ac:dyDescent="0.25">
      <c r="A575" t="s">
        <v>4291</v>
      </c>
      <c r="C575" s="340" t="s">
        <v>4210</v>
      </c>
      <c r="D575" s="340" t="s">
        <v>696</v>
      </c>
      <c r="E575" s="340" t="str">
        <f t="shared" si="9"/>
        <v>HAMBURGARMOR ELEMENTARY SCHOOL</v>
      </c>
      <c r="F575" s="369" t="s">
        <v>5205</v>
      </c>
      <c r="G575" s="342" t="str">
        <f>IFERROR(INDEX($D$2:$D$4444,_xlfn.AGGREGATE(15,3,(($C$2:$C$4444=$G$1)/($C$2:$C$4444=$G$1)*ROW($C$2:$C$4444))-ROW($C$1), ROWS($J$7:J579))),"")</f>
        <v/>
      </c>
    </row>
    <row r="576" spans="1:7" x14ac:dyDescent="0.25">
      <c r="A576" t="s">
        <v>4509</v>
      </c>
      <c r="C576" s="340" t="s">
        <v>4210</v>
      </c>
      <c r="D576" s="340" t="s">
        <v>697</v>
      </c>
      <c r="E576" s="340" t="str">
        <f t="shared" si="9"/>
        <v>HAMBURGBOSTON VALLEY ELEMENTARY SCHOOL</v>
      </c>
      <c r="F576" s="369" t="s">
        <v>5206</v>
      </c>
      <c r="G576" s="342" t="str">
        <f>IFERROR(INDEX($D$2:$D$4444,_xlfn.AGGREGATE(15,3,(($C$2:$C$4444=$G$1)/($C$2:$C$4444=$G$1)*ROW($C$2:$C$4444))-ROW($C$1), ROWS($J$7:J580))),"")</f>
        <v/>
      </c>
    </row>
    <row r="577" spans="1:7" x14ac:dyDescent="0.25">
      <c r="A577" t="s">
        <v>63</v>
      </c>
      <c r="C577" s="340" t="s">
        <v>4210</v>
      </c>
      <c r="D577" s="340" t="s">
        <v>698</v>
      </c>
      <c r="E577" s="340" t="str">
        <f t="shared" si="9"/>
        <v>HAMBURGCHARLOTTE AVENUE ELEMENTARY SCHOOL</v>
      </c>
      <c r="F577" s="369" t="s">
        <v>5207</v>
      </c>
      <c r="G577" s="342" t="str">
        <f>IFERROR(INDEX($D$2:$D$4444,_xlfn.AGGREGATE(15,3,(($C$2:$C$4444=$G$1)/($C$2:$C$4444=$G$1)*ROW($C$2:$C$4444))-ROW($C$1), ROWS($J$7:J581))),"")</f>
        <v/>
      </c>
    </row>
    <row r="578" spans="1:7" x14ac:dyDescent="0.25">
      <c r="A578" t="s">
        <v>65</v>
      </c>
      <c r="C578" s="340" t="s">
        <v>4210</v>
      </c>
      <c r="D578" s="340" t="s">
        <v>699</v>
      </c>
      <c r="E578" s="340" t="str">
        <f t="shared" si="9"/>
        <v>HAMBURGUNION PLEASANT AVENUE ELEMENTARY SCHOOL</v>
      </c>
      <c r="F578" s="369" t="s">
        <v>5208</v>
      </c>
      <c r="G578" s="342" t="str">
        <f>IFERROR(INDEX($D$2:$D$4444,_xlfn.AGGREGATE(15,3,(($C$2:$C$4444=$G$1)/($C$2:$C$4444=$G$1)*ROW($C$2:$C$4444))-ROW($C$1), ROWS($J$7:J582))),"")</f>
        <v/>
      </c>
    </row>
    <row r="579" spans="1:7" x14ac:dyDescent="0.25">
      <c r="A579" t="s">
        <v>4179</v>
      </c>
      <c r="C579" s="340" t="s">
        <v>4210</v>
      </c>
      <c r="D579" s="340" t="s">
        <v>700</v>
      </c>
      <c r="E579" s="340" t="str">
        <f t="shared" ref="E579:E642" si="10">C579&amp;D579</f>
        <v>HAMBURGHAMBURG MIDDLE SCHOOL</v>
      </c>
      <c r="F579" s="369" t="s">
        <v>5209</v>
      </c>
      <c r="G579" s="342" t="str">
        <f>IFERROR(INDEX($D$2:$D$4444,_xlfn.AGGREGATE(15,3,(($C$2:$C$4444=$G$1)/($C$2:$C$4444=$G$1)*ROW($C$2:$C$4444))-ROW($C$1), ROWS($J$7:J583))),"")</f>
        <v/>
      </c>
    </row>
    <row r="580" spans="1:7" x14ac:dyDescent="0.25">
      <c r="A580" t="s">
        <v>4356</v>
      </c>
      <c r="C580" s="340" t="s">
        <v>4210</v>
      </c>
      <c r="D580" s="340" t="s">
        <v>701</v>
      </c>
      <c r="E580" s="340" t="str">
        <f t="shared" si="10"/>
        <v>HAMBURGHAMBURG HIGH SCHOOL</v>
      </c>
      <c r="F580" s="369" t="s">
        <v>5210</v>
      </c>
      <c r="G580" s="342" t="str">
        <f>IFERROR(INDEX($D$2:$D$4444,_xlfn.AGGREGATE(15,3,(($C$2:$C$4444=$G$1)/($C$2:$C$4444=$G$1)*ROW($C$2:$C$4444))-ROW($C$1), ROWS($J$7:J584))),"")</f>
        <v/>
      </c>
    </row>
    <row r="581" spans="1:7" x14ac:dyDescent="0.25">
      <c r="A581" t="s">
        <v>4465</v>
      </c>
      <c r="C581" s="340" t="s">
        <v>4211</v>
      </c>
      <c r="D581" s="340" t="s">
        <v>702</v>
      </c>
      <c r="E581" s="340" t="str">
        <f t="shared" si="10"/>
        <v>FRONTIERBIG TREE ELEMENTARY SCHOOL</v>
      </c>
      <c r="F581" s="369" t="s">
        <v>5211</v>
      </c>
      <c r="G581" s="342" t="str">
        <f>IFERROR(INDEX($D$2:$D$4444,_xlfn.AGGREGATE(15,3,(($C$2:$C$4444=$G$1)/($C$2:$C$4444=$G$1)*ROW($C$2:$C$4444))-ROW($C$1), ROWS($J$7:J585))),"")</f>
        <v/>
      </c>
    </row>
    <row r="582" spans="1:7" x14ac:dyDescent="0.25">
      <c r="A582" t="s">
        <v>81</v>
      </c>
      <c r="C582" s="340" t="s">
        <v>4211</v>
      </c>
      <c r="D582" s="340" t="s">
        <v>703</v>
      </c>
      <c r="E582" s="340" t="str">
        <f t="shared" si="10"/>
        <v>FRONTIERBLASDELL ELEMENTARY SCHOOL</v>
      </c>
      <c r="F582" s="369" t="s">
        <v>5212</v>
      </c>
      <c r="G582" s="342" t="str">
        <f>IFERROR(INDEX($D$2:$D$4444,_xlfn.AGGREGATE(15,3,(($C$2:$C$4444=$G$1)/($C$2:$C$4444=$G$1)*ROW($C$2:$C$4444))-ROW($C$1), ROWS($J$7:J586))),"")</f>
        <v/>
      </c>
    </row>
    <row r="583" spans="1:7" x14ac:dyDescent="0.25">
      <c r="A583" t="s">
        <v>4630</v>
      </c>
      <c r="C583" s="340" t="s">
        <v>4211</v>
      </c>
      <c r="D583" s="340" t="s">
        <v>704</v>
      </c>
      <c r="E583" s="340" t="str">
        <f t="shared" si="10"/>
        <v>FRONTIERCLOVERBANK ELEMENTARY SCHOOL</v>
      </c>
      <c r="F583" s="369" t="s">
        <v>5213</v>
      </c>
      <c r="G583" s="342" t="str">
        <f>IFERROR(INDEX($D$2:$D$4444,_xlfn.AGGREGATE(15,3,(($C$2:$C$4444=$G$1)/($C$2:$C$4444=$G$1)*ROW($C$2:$C$4444))-ROW($C$1), ROWS($J$7:J587))),"")</f>
        <v/>
      </c>
    </row>
    <row r="584" spans="1:7" x14ac:dyDescent="0.25">
      <c r="A584" t="s">
        <v>4545</v>
      </c>
      <c r="C584" s="340" t="s">
        <v>4211</v>
      </c>
      <c r="D584" s="340" t="s">
        <v>705</v>
      </c>
      <c r="E584" s="340" t="str">
        <f t="shared" si="10"/>
        <v>FRONTIERPINEHURST ELEMENTARY SCHOOL</v>
      </c>
      <c r="F584" s="369" t="s">
        <v>5214</v>
      </c>
      <c r="G584" s="342" t="str">
        <f>IFERROR(INDEX($D$2:$D$4444,_xlfn.AGGREGATE(15,3,(($C$2:$C$4444=$G$1)/($C$2:$C$4444=$G$1)*ROW($C$2:$C$4444))-ROW($C$1), ROWS($J$7:J588))),"")</f>
        <v/>
      </c>
    </row>
    <row r="585" spans="1:7" x14ac:dyDescent="0.25">
      <c r="A585" t="s">
        <v>45</v>
      </c>
      <c r="C585" s="340" t="s">
        <v>4211</v>
      </c>
      <c r="D585" s="340" t="s">
        <v>706</v>
      </c>
      <c r="E585" s="340" t="str">
        <f t="shared" si="10"/>
        <v>FRONTIERFRONTIER MIDDLE SCHOOL</v>
      </c>
      <c r="F585" s="369" t="s">
        <v>5215</v>
      </c>
      <c r="G585" s="342" t="str">
        <f>IFERROR(INDEX($D$2:$D$4444,_xlfn.AGGREGATE(15,3,(($C$2:$C$4444=$G$1)/($C$2:$C$4444=$G$1)*ROW($C$2:$C$4444))-ROW($C$1), ROWS($J$7:J589))),"")</f>
        <v/>
      </c>
    </row>
    <row r="586" spans="1:7" x14ac:dyDescent="0.25">
      <c r="A586" t="s">
        <v>4198</v>
      </c>
      <c r="C586" s="340" t="s">
        <v>4211</v>
      </c>
      <c r="D586" s="340" t="s">
        <v>707</v>
      </c>
      <c r="E586" s="340" t="str">
        <f t="shared" si="10"/>
        <v>FRONTIERFRONTIER SENIOR HIGH SCHOOL</v>
      </c>
      <c r="F586" s="369" t="s">
        <v>5216</v>
      </c>
      <c r="G586" s="342" t="str">
        <f>IFERROR(INDEX($D$2:$D$4444,_xlfn.AGGREGATE(15,3,(($C$2:$C$4444=$G$1)/($C$2:$C$4444=$G$1)*ROW($C$2:$C$4444))-ROW($C$1), ROWS($J$7:J590))),"")</f>
        <v/>
      </c>
    </row>
    <row r="587" spans="1:7" x14ac:dyDescent="0.25">
      <c r="A587" t="s">
        <v>4339</v>
      </c>
      <c r="C587" s="340" t="s">
        <v>4212</v>
      </c>
      <c r="D587" s="340" t="s">
        <v>9100</v>
      </c>
      <c r="E587" s="340" t="str">
        <f t="shared" si="10"/>
        <v>HOLLANDHOLLAND HIGH SCHOOL</v>
      </c>
      <c r="F587" s="369" t="s">
        <v>5217</v>
      </c>
      <c r="G587" s="342" t="str">
        <f>IFERROR(INDEX($D$2:$D$4444,_xlfn.AGGREGATE(15,3,(($C$2:$C$4444=$G$1)/($C$2:$C$4444=$G$1)*ROW($C$2:$C$4444))-ROW($C$1), ROWS($J$7:J591))),"")</f>
        <v/>
      </c>
    </row>
    <row r="588" spans="1:7" x14ac:dyDescent="0.25">
      <c r="A588" t="s">
        <v>4383</v>
      </c>
      <c r="C588" s="340" t="s">
        <v>4212</v>
      </c>
      <c r="D588" s="340" t="s">
        <v>708</v>
      </c>
      <c r="E588" s="340" t="str">
        <f t="shared" si="10"/>
        <v>HOLLANDHAROLD O BRUMSTED ELEMENTARY SCHOOL</v>
      </c>
      <c r="F588" s="369" t="s">
        <v>5218</v>
      </c>
      <c r="G588" s="342" t="str">
        <f>IFERROR(INDEX($D$2:$D$4444,_xlfn.AGGREGATE(15,3,(($C$2:$C$4444=$G$1)/($C$2:$C$4444=$G$1)*ROW($C$2:$C$4444))-ROW($C$1), ROWS($J$7:J592))),"")</f>
        <v/>
      </c>
    </row>
    <row r="589" spans="1:7" x14ac:dyDescent="0.25">
      <c r="A589" t="s">
        <v>4595</v>
      </c>
      <c r="C589" s="340" t="s">
        <v>4212</v>
      </c>
      <c r="D589" s="340" t="s">
        <v>9101</v>
      </c>
      <c r="E589" s="340" t="str">
        <f t="shared" si="10"/>
        <v>HOLLANDHOLLAND MIDDLE SCHOOL</v>
      </c>
      <c r="F589" s="369" t="s">
        <v>9102</v>
      </c>
      <c r="G589" s="342" t="str">
        <f>IFERROR(INDEX($D$2:$D$4444,_xlfn.AGGREGATE(15,3,(($C$2:$C$4444=$G$1)/($C$2:$C$4444=$G$1)*ROW($C$2:$C$4444))-ROW($C$1), ROWS($J$7:J593))),"")</f>
        <v/>
      </c>
    </row>
    <row r="590" spans="1:7" x14ac:dyDescent="0.25">
      <c r="A590" t="s">
        <v>76</v>
      </c>
      <c r="C590" s="340" t="s">
        <v>4213</v>
      </c>
      <c r="D590" s="340" t="s">
        <v>709</v>
      </c>
      <c r="E590" s="340" t="str">
        <f t="shared" si="10"/>
        <v>LACKAWANNALACKAWANNA MIDDLE SCHOOL</v>
      </c>
      <c r="F590" s="369" t="s">
        <v>5219</v>
      </c>
      <c r="G590" s="342" t="str">
        <f>IFERROR(INDEX($D$2:$D$4444,_xlfn.AGGREGATE(15,3,(($C$2:$C$4444=$G$1)/($C$2:$C$4444=$G$1)*ROW($C$2:$C$4444))-ROW($C$1), ROWS($J$7:J594))),"")</f>
        <v/>
      </c>
    </row>
    <row r="591" spans="1:7" x14ac:dyDescent="0.25">
      <c r="A591" t="s">
        <v>4497</v>
      </c>
      <c r="C591" s="340" t="s">
        <v>4213</v>
      </c>
      <c r="D591" s="340" t="s">
        <v>710</v>
      </c>
      <c r="E591" s="340" t="str">
        <f t="shared" si="10"/>
        <v>LACKAWANNALACKAWANNA HIGH SCHOOL</v>
      </c>
      <c r="F591" s="369" t="s">
        <v>5220</v>
      </c>
      <c r="G591" s="342" t="str">
        <f>IFERROR(INDEX($D$2:$D$4444,_xlfn.AGGREGATE(15,3,(($C$2:$C$4444=$G$1)/($C$2:$C$4444=$G$1)*ROW($C$2:$C$4444))-ROW($C$1), ROWS($J$7:J595))),"")</f>
        <v/>
      </c>
    </row>
    <row r="592" spans="1:7" x14ac:dyDescent="0.25">
      <c r="A592" t="s">
        <v>4228</v>
      </c>
      <c r="C592" s="340" t="s">
        <v>4213</v>
      </c>
      <c r="D592" s="340" t="s">
        <v>711</v>
      </c>
      <c r="E592" s="340" t="str">
        <f t="shared" si="10"/>
        <v>LACKAWANNATRUMAN ELEMENTARY SCHOOL</v>
      </c>
      <c r="F592" s="369" t="s">
        <v>5221</v>
      </c>
      <c r="G592" s="342" t="str">
        <f>IFERROR(INDEX($D$2:$D$4444,_xlfn.AGGREGATE(15,3,(($C$2:$C$4444=$G$1)/($C$2:$C$4444=$G$1)*ROW($C$2:$C$4444))-ROW($C$1), ROWS($J$7:J596))),"")</f>
        <v/>
      </c>
    </row>
    <row r="593" spans="1:7" x14ac:dyDescent="0.25">
      <c r="A593" t="s">
        <v>4549</v>
      </c>
      <c r="C593" s="340" t="s">
        <v>4213</v>
      </c>
      <c r="D593" s="340" t="s">
        <v>712</v>
      </c>
      <c r="E593" s="340" t="str">
        <f t="shared" si="10"/>
        <v>LACKAWANNAMARTIN ROAD ELEMENTARY SCHOOL</v>
      </c>
      <c r="F593" s="369" t="s">
        <v>5222</v>
      </c>
      <c r="G593" s="342" t="str">
        <f>IFERROR(INDEX($D$2:$D$4444,_xlfn.AGGREGATE(15,3,(($C$2:$C$4444=$G$1)/($C$2:$C$4444=$G$1)*ROW($C$2:$C$4444))-ROW($C$1), ROWS($J$7:J597))),"")</f>
        <v/>
      </c>
    </row>
    <row r="594" spans="1:7" x14ac:dyDescent="0.25">
      <c r="A594" t="s">
        <v>4218</v>
      </c>
      <c r="C594" s="340" t="s">
        <v>4214</v>
      </c>
      <c r="D594" s="340" t="s">
        <v>713</v>
      </c>
      <c r="E594" s="340" t="str">
        <f t="shared" si="10"/>
        <v>LANCASTERJOHN A SCIOLE ELEMENTARY SCHOOL</v>
      </c>
      <c r="F594" s="369" t="s">
        <v>5223</v>
      </c>
      <c r="G594" s="342" t="str">
        <f>IFERROR(INDEX($D$2:$D$4444,_xlfn.AGGREGATE(15,3,(($C$2:$C$4444=$G$1)/($C$2:$C$4444=$G$1)*ROW($C$2:$C$4444))-ROW($C$1), ROWS($J$7:J598))),"")</f>
        <v/>
      </c>
    </row>
    <row r="595" spans="1:7" x14ac:dyDescent="0.25">
      <c r="A595" t="s">
        <v>4258</v>
      </c>
      <c r="C595" s="340" t="s">
        <v>4214</v>
      </c>
      <c r="D595" s="340" t="s">
        <v>714</v>
      </c>
      <c r="E595" s="340" t="str">
        <f t="shared" si="10"/>
        <v>LANCASTERCOMO PARK ELEMENTARY SCHOOL</v>
      </c>
      <c r="F595" s="369" t="s">
        <v>5224</v>
      </c>
      <c r="G595" s="342" t="str">
        <f>IFERROR(INDEX($D$2:$D$4444,_xlfn.AGGREGATE(15,3,(($C$2:$C$4444=$G$1)/($C$2:$C$4444=$G$1)*ROW($C$2:$C$4444))-ROW($C$1), ROWS($J$7:J599))),"")</f>
        <v/>
      </c>
    </row>
    <row r="596" spans="1:7" x14ac:dyDescent="0.25">
      <c r="A596" t="s">
        <v>4542</v>
      </c>
      <c r="C596" s="340" t="s">
        <v>4214</v>
      </c>
      <c r="D596" s="340" t="s">
        <v>715</v>
      </c>
      <c r="E596" s="340" t="str">
        <f t="shared" si="10"/>
        <v>LANCASTERCOURT STREET ELEMENTARY SCHOOL</v>
      </c>
      <c r="F596" s="369" t="s">
        <v>5225</v>
      </c>
      <c r="G596" s="342" t="str">
        <f>IFERROR(INDEX($D$2:$D$4444,_xlfn.AGGREGATE(15,3,(($C$2:$C$4444=$G$1)/($C$2:$C$4444=$G$1)*ROW($C$2:$C$4444))-ROW($C$1), ROWS($J$7:J600))),"")</f>
        <v/>
      </c>
    </row>
    <row r="597" spans="1:7" x14ac:dyDescent="0.25">
      <c r="A597" t="s">
        <v>4435</v>
      </c>
      <c r="C597" s="340" t="s">
        <v>4214</v>
      </c>
      <c r="D597" s="340" t="s">
        <v>716</v>
      </c>
      <c r="E597" s="340" t="str">
        <f t="shared" si="10"/>
        <v>LANCASTERHILLVIEW ELEMENTARY SCHOOL</v>
      </c>
      <c r="F597" s="369" t="s">
        <v>5226</v>
      </c>
      <c r="G597" s="342" t="str">
        <f>IFERROR(INDEX($D$2:$D$4444,_xlfn.AGGREGATE(15,3,(($C$2:$C$4444=$G$1)/($C$2:$C$4444=$G$1)*ROW($C$2:$C$4444))-ROW($C$1), ROWS($J$7:J601))),"")</f>
        <v/>
      </c>
    </row>
    <row r="598" spans="1:7" x14ac:dyDescent="0.25">
      <c r="A598" t="s">
        <v>4555</v>
      </c>
      <c r="C598" s="340" t="s">
        <v>4214</v>
      </c>
      <c r="D598" s="340" t="s">
        <v>717</v>
      </c>
      <c r="E598" s="340" t="str">
        <f t="shared" si="10"/>
        <v>LANCASTERLANCASTER MIDDLE SCHOOL</v>
      </c>
      <c r="F598" s="369" t="s">
        <v>5227</v>
      </c>
      <c r="G598" s="342" t="str">
        <f>IFERROR(INDEX($D$2:$D$4444,_xlfn.AGGREGATE(15,3,(($C$2:$C$4444=$G$1)/($C$2:$C$4444=$G$1)*ROW($C$2:$C$4444))-ROW($C$1), ROWS($J$7:J602))),"")</f>
        <v/>
      </c>
    </row>
    <row r="599" spans="1:7" x14ac:dyDescent="0.25">
      <c r="A599" t="s">
        <v>4593</v>
      </c>
      <c r="C599" s="340" t="s">
        <v>4214</v>
      </c>
      <c r="D599" s="340" t="s">
        <v>718</v>
      </c>
      <c r="E599" s="340" t="str">
        <f t="shared" si="10"/>
        <v>LANCASTERLANCASTER HIGH SCHOOL</v>
      </c>
      <c r="F599" s="369" t="s">
        <v>5228</v>
      </c>
      <c r="G599" s="342" t="str">
        <f>IFERROR(INDEX($D$2:$D$4444,_xlfn.AGGREGATE(15,3,(($C$2:$C$4444=$G$1)/($C$2:$C$4444=$G$1)*ROW($C$2:$C$4444))-ROW($C$1), ROWS($J$7:J603))),"")</f>
        <v/>
      </c>
    </row>
    <row r="600" spans="1:7" x14ac:dyDescent="0.25">
      <c r="A600" t="s">
        <v>154</v>
      </c>
      <c r="C600" s="340" t="s">
        <v>4214</v>
      </c>
      <c r="D600" s="340" t="s">
        <v>719</v>
      </c>
      <c r="E600" s="340" t="str">
        <f t="shared" si="10"/>
        <v>LANCASTERWILLIAM STREET SCHOOL</v>
      </c>
      <c r="F600" s="369" t="s">
        <v>5229</v>
      </c>
      <c r="G600" s="342" t="str">
        <f>IFERROR(INDEX($D$2:$D$4444,_xlfn.AGGREGATE(15,3,(($C$2:$C$4444=$G$1)/($C$2:$C$4444=$G$1)*ROW($C$2:$C$4444))-ROW($C$1), ROWS($J$7:J604))),"")</f>
        <v/>
      </c>
    </row>
    <row r="601" spans="1:7" x14ac:dyDescent="0.25">
      <c r="A601" t="s">
        <v>4384</v>
      </c>
      <c r="C601" s="340" t="s">
        <v>4215</v>
      </c>
      <c r="D601" s="340" t="s">
        <v>720</v>
      </c>
      <c r="E601" s="340" t="str">
        <f t="shared" si="10"/>
        <v>AKRONAKRON ELEMENTARY SCHOOL</v>
      </c>
      <c r="F601" s="369" t="s">
        <v>5230</v>
      </c>
      <c r="G601" s="342" t="str">
        <f>IFERROR(INDEX($D$2:$D$4444,_xlfn.AGGREGATE(15,3,(($C$2:$C$4444=$G$1)/($C$2:$C$4444=$G$1)*ROW($C$2:$C$4444))-ROW($C$1), ROWS($J$7:J605))),"")</f>
        <v/>
      </c>
    </row>
    <row r="602" spans="1:7" x14ac:dyDescent="0.25">
      <c r="A602" t="s">
        <v>4230</v>
      </c>
      <c r="C602" s="340" t="s">
        <v>4215</v>
      </c>
      <c r="D602" s="340" t="s">
        <v>721</v>
      </c>
      <c r="E602" s="340" t="str">
        <f t="shared" si="10"/>
        <v>AKRONAKRON HIGH SCHOOL</v>
      </c>
      <c r="F602" s="369" t="s">
        <v>5231</v>
      </c>
      <c r="G602" s="342" t="str">
        <f>IFERROR(INDEX($D$2:$D$4444,_xlfn.AGGREGATE(15,3,(($C$2:$C$4444=$G$1)/($C$2:$C$4444=$G$1)*ROW($C$2:$C$4444))-ROW($C$1), ROWS($J$7:J606))),"")</f>
        <v/>
      </c>
    </row>
    <row r="603" spans="1:7" x14ac:dyDescent="0.25">
      <c r="A603" t="s">
        <v>4398</v>
      </c>
      <c r="C603" s="340" t="s">
        <v>4215</v>
      </c>
      <c r="D603" s="340" t="s">
        <v>722</v>
      </c>
      <c r="E603" s="340" t="str">
        <f t="shared" si="10"/>
        <v>AKRONAKRON MIDDLE SCHOOL</v>
      </c>
      <c r="F603" s="369" t="s">
        <v>5232</v>
      </c>
      <c r="G603" s="342" t="str">
        <f>IFERROR(INDEX($D$2:$D$4444,_xlfn.AGGREGATE(15,3,(($C$2:$C$4444=$G$1)/($C$2:$C$4444=$G$1)*ROW($C$2:$C$4444))-ROW($C$1), ROWS($J$7:J607))),"")</f>
        <v/>
      </c>
    </row>
    <row r="604" spans="1:7" x14ac:dyDescent="0.25">
      <c r="A604" t="s">
        <v>4152</v>
      </c>
      <c r="C604" s="340" t="s">
        <v>4216</v>
      </c>
      <c r="D604" s="340" t="s">
        <v>723</v>
      </c>
      <c r="E604" s="340" t="str">
        <f t="shared" si="10"/>
        <v>NORTH COLLINSNORTH COLLINS JUNIOR-SENIOR HIGH SCHOOL</v>
      </c>
      <c r="F604" s="369" t="s">
        <v>5233</v>
      </c>
      <c r="G604" s="342" t="str">
        <f>IFERROR(INDEX($D$2:$D$4444,_xlfn.AGGREGATE(15,3,(($C$2:$C$4444=$G$1)/($C$2:$C$4444=$G$1)*ROW($C$2:$C$4444))-ROW($C$1), ROWS($J$7:J608))),"")</f>
        <v/>
      </c>
    </row>
    <row r="605" spans="1:7" x14ac:dyDescent="0.25">
      <c r="A605" t="s">
        <v>4130</v>
      </c>
      <c r="C605" s="340" t="s">
        <v>4216</v>
      </c>
      <c r="D605" s="340" t="s">
        <v>724</v>
      </c>
      <c r="E605" s="340" t="str">
        <f t="shared" si="10"/>
        <v>NORTH COLLINSNORTH COLLINS ELEMENTARY SCHOOL</v>
      </c>
      <c r="F605" s="369" t="s">
        <v>5234</v>
      </c>
      <c r="G605" s="342" t="str">
        <f>IFERROR(INDEX($D$2:$D$4444,_xlfn.AGGREGATE(15,3,(($C$2:$C$4444=$G$1)/($C$2:$C$4444=$G$1)*ROW($C$2:$C$4444))-ROW($C$1), ROWS($J$7:J609))),"")</f>
        <v/>
      </c>
    </row>
    <row r="606" spans="1:7" x14ac:dyDescent="0.25">
      <c r="A606" t="s">
        <v>4304</v>
      </c>
      <c r="C606" s="340" t="s">
        <v>4217</v>
      </c>
      <c r="D606" s="340" t="s">
        <v>725</v>
      </c>
      <c r="E606" s="340" t="str">
        <f t="shared" si="10"/>
        <v>ORCHARD PARKWINDOM ELEMENTARY SCHOOL</v>
      </c>
      <c r="F606" s="369" t="s">
        <v>5235</v>
      </c>
      <c r="G606" s="342" t="str">
        <f>IFERROR(INDEX($D$2:$D$4444,_xlfn.AGGREGATE(15,3,(($C$2:$C$4444=$G$1)/($C$2:$C$4444=$G$1)*ROW($C$2:$C$4444))-ROW($C$1), ROWS($J$7:J610))),"")</f>
        <v/>
      </c>
    </row>
    <row r="607" spans="1:7" x14ac:dyDescent="0.25">
      <c r="A607" t="s">
        <v>47</v>
      </c>
      <c r="C607" s="340" t="s">
        <v>4217</v>
      </c>
      <c r="D607" s="340" t="s">
        <v>726</v>
      </c>
      <c r="E607" s="340" t="str">
        <f t="shared" si="10"/>
        <v>ORCHARD PARKORCHARD PARK MIDDLE SCHOOL</v>
      </c>
      <c r="F607" s="369" t="s">
        <v>5236</v>
      </c>
      <c r="G607" s="342" t="str">
        <f>IFERROR(INDEX($D$2:$D$4444,_xlfn.AGGREGATE(15,3,(($C$2:$C$4444=$G$1)/($C$2:$C$4444=$G$1)*ROW($C$2:$C$4444))-ROW($C$1), ROWS($J$7:J611))),"")</f>
        <v/>
      </c>
    </row>
    <row r="608" spans="1:7" x14ac:dyDescent="0.25">
      <c r="A608" t="s">
        <v>4367</v>
      </c>
      <c r="C608" s="340" t="s">
        <v>4217</v>
      </c>
      <c r="D608" s="340" t="s">
        <v>727</v>
      </c>
      <c r="E608" s="340" t="str">
        <f t="shared" si="10"/>
        <v>ORCHARD PARKEGGERT ROAD ELEMENTARY SCHOOL</v>
      </c>
      <c r="F608" s="369" t="s">
        <v>5237</v>
      </c>
      <c r="G608" s="342" t="str">
        <f>IFERROR(INDEX($D$2:$D$4444,_xlfn.AGGREGATE(15,3,(($C$2:$C$4444=$G$1)/($C$2:$C$4444=$G$1)*ROW($C$2:$C$4444))-ROW($C$1), ROWS($J$7:J612))),"")</f>
        <v/>
      </c>
    </row>
    <row r="609" spans="1:7" x14ac:dyDescent="0.25">
      <c r="A609" t="s">
        <v>91</v>
      </c>
      <c r="C609" s="340" t="s">
        <v>4217</v>
      </c>
      <c r="D609" s="340" t="s">
        <v>728</v>
      </c>
      <c r="E609" s="340" t="str">
        <f t="shared" si="10"/>
        <v>ORCHARD PARKSOUTH DAVIS ELEMENTARY SCHOOL</v>
      </c>
      <c r="F609" s="369" t="s">
        <v>5238</v>
      </c>
      <c r="G609" s="342" t="str">
        <f>IFERROR(INDEX($D$2:$D$4444,_xlfn.AGGREGATE(15,3,(($C$2:$C$4444=$G$1)/($C$2:$C$4444=$G$1)*ROW($C$2:$C$4444))-ROW($C$1), ROWS($J$7:J613))),"")</f>
        <v/>
      </c>
    </row>
    <row r="610" spans="1:7" x14ac:dyDescent="0.25">
      <c r="A610" t="s">
        <v>95</v>
      </c>
      <c r="C610" s="340" t="s">
        <v>4217</v>
      </c>
      <c r="D610" s="340" t="s">
        <v>729</v>
      </c>
      <c r="E610" s="340" t="str">
        <f t="shared" si="10"/>
        <v>ORCHARD PARKORCHARD PARK HIGH SCHOOL</v>
      </c>
      <c r="F610" s="369" t="s">
        <v>5239</v>
      </c>
      <c r="G610" s="342" t="str">
        <f>IFERROR(INDEX($D$2:$D$4444,_xlfn.AGGREGATE(15,3,(($C$2:$C$4444=$G$1)/($C$2:$C$4444=$G$1)*ROW($C$2:$C$4444))-ROW($C$1), ROWS($J$7:J614))),"")</f>
        <v/>
      </c>
    </row>
    <row r="611" spans="1:7" x14ac:dyDescent="0.25">
      <c r="A611" t="s">
        <v>4605</v>
      </c>
      <c r="C611" s="340" t="s">
        <v>4217</v>
      </c>
      <c r="D611" s="340" t="s">
        <v>730</v>
      </c>
      <c r="E611" s="340" t="str">
        <f t="shared" si="10"/>
        <v>ORCHARD PARKELLICOTT ROAD ELEMENTARY SCHOOL</v>
      </c>
      <c r="F611" s="369" t="s">
        <v>5240</v>
      </c>
      <c r="G611" s="342" t="str">
        <f>IFERROR(INDEX($D$2:$D$4444,_xlfn.AGGREGATE(15,3,(($C$2:$C$4444=$G$1)/($C$2:$C$4444=$G$1)*ROW($C$2:$C$4444))-ROW($C$1), ROWS($J$7:J615))),"")</f>
        <v/>
      </c>
    </row>
    <row r="612" spans="1:7" x14ac:dyDescent="0.25">
      <c r="A612" t="s">
        <v>97</v>
      </c>
      <c r="C612" s="340" t="s">
        <v>4218</v>
      </c>
      <c r="D612" s="340" t="s">
        <v>731</v>
      </c>
      <c r="E612" s="340" t="str">
        <f t="shared" si="10"/>
        <v>TONAWANDAFLETCHER ELEMENTARY SCHOOL</v>
      </c>
      <c r="F612" s="369" t="s">
        <v>5241</v>
      </c>
      <c r="G612" s="342" t="str">
        <f>IFERROR(INDEX($D$2:$D$4444,_xlfn.AGGREGATE(15,3,(($C$2:$C$4444=$G$1)/($C$2:$C$4444=$G$1)*ROW($C$2:$C$4444))-ROW($C$1), ROWS($J$7:J616))),"")</f>
        <v/>
      </c>
    </row>
    <row r="613" spans="1:7" x14ac:dyDescent="0.25">
      <c r="A613" t="s">
        <v>4326</v>
      </c>
      <c r="C613" s="340" t="s">
        <v>4218</v>
      </c>
      <c r="D613" s="340" t="s">
        <v>732</v>
      </c>
      <c r="E613" s="340" t="str">
        <f t="shared" si="10"/>
        <v>TONAWANDAMULLEN ELEMENTARY SCHOOL</v>
      </c>
      <c r="F613" s="369" t="s">
        <v>5242</v>
      </c>
      <c r="G613" s="342" t="str">
        <f>IFERROR(INDEX($D$2:$D$4444,_xlfn.AGGREGATE(15,3,(($C$2:$C$4444=$G$1)/($C$2:$C$4444=$G$1)*ROW($C$2:$C$4444))-ROW($C$1), ROWS($J$7:J617))),"")</f>
        <v/>
      </c>
    </row>
    <row r="614" spans="1:7" x14ac:dyDescent="0.25">
      <c r="A614" t="s">
        <v>119</v>
      </c>
      <c r="C614" s="340" t="s">
        <v>4218</v>
      </c>
      <c r="D614" s="340" t="s">
        <v>733</v>
      </c>
      <c r="E614" s="340" t="str">
        <f t="shared" si="10"/>
        <v>TONAWANDARIVERVIEW ELEMENTARY SCHOOL</v>
      </c>
      <c r="F614" s="369" t="s">
        <v>5243</v>
      </c>
      <c r="G614" s="342" t="str">
        <f>IFERROR(INDEX($D$2:$D$4444,_xlfn.AGGREGATE(15,3,(($C$2:$C$4444=$G$1)/($C$2:$C$4444=$G$1)*ROW($C$2:$C$4444))-ROW($C$1), ROWS($J$7:J618))),"")</f>
        <v/>
      </c>
    </row>
    <row r="615" spans="1:7" x14ac:dyDescent="0.25">
      <c r="A615" t="s">
        <v>73</v>
      </c>
      <c r="C615" s="340" t="s">
        <v>4218</v>
      </c>
      <c r="D615" s="340" t="s">
        <v>734</v>
      </c>
      <c r="E615" s="340" t="str">
        <f t="shared" si="10"/>
        <v>TONAWANDATONAWANDA MIDDLE/HIGH SCHOOL</v>
      </c>
      <c r="F615" s="369" t="s">
        <v>5244</v>
      </c>
      <c r="G615" s="342" t="str">
        <f>IFERROR(INDEX($D$2:$D$4444,_xlfn.AGGREGATE(15,3,(($C$2:$C$4444=$G$1)/($C$2:$C$4444=$G$1)*ROW($C$2:$C$4444))-ROW($C$1), ROWS($J$7:J619))),"")</f>
        <v/>
      </c>
    </row>
    <row r="616" spans="1:7" x14ac:dyDescent="0.25">
      <c r="A616" t="s">
        <v>4114</v>
      </c>
      <c r="C616" s="340" t="s">
        <v>4219</v>
      </c>
      <c r="D616" s="340" t="s">
        <v>735</v>
      </c>
      <c r="E616" s="340" t="str">
        <f t="shared" si="10"/>
        <v>KENMOREBEN FRANKLIN MIDDLE SCHOOL</v>
      </c>
      <c r="F616" s="369" t="s">
        <v>5245</v>
      </c>
      <c r="G616" s="342" t="str">
        <f>IFERROR(INDEX($D$2:$D$4444,_xlfn.AGGREGATE(15,3,(($C$2:$C$4444=$G$1)/($C$2:$C$4444=$G$1)*ROW($C$2:$C$4444))-ROW($C$1), ROWS($J$7:J620))),"")</f>
        <v/>
      </c>
    </row>
    <row r="617" spans="1:7" x14ac:dyDescent="0.25">
      <c r="A617" t="s">
        <v>4389</v>
      </c>
      <c r="C617" s="340" t="s">
        <v>4219</v>
      </c>
      <c r="D617" s="340" t="s">
        <v>736</v>
      </c>
      <c r="E617" s="340" t="str">
        <f t="shared" si="10"/>
        <v>KENMORECHARLES A LINDBERGH ELEMENTARY SCHOOL</v>
      </c>
      <c r="F617" s="369" t="s">
        <v>5246</v>
      </c>
      <c r="G617" s="342" t="str">
        <f>IFERROR(INDEX($D$2:$D$4444,_xlfn.AGGREGATE(15,3,(($C$2:$C$4444=$G$1)/($C$2:$C$4444=$G$1)*ROW($C$2:$C$4444))-ROW($C$1), ROWS($J$7:J621))),"")</f>
        <v/>
      </c>
    </row>
    <row r="618" spans="1:7" x14ac:dyDescent="0.25">
      <c r="A618" t="s">
        <v>4097</v>
      </c>
      <c r="C618" s="340" t="s">
        <v>4219</v>
      </c>
      <c r="D618" s="340" t="s">
        <v>737</v>
      </c>
      <c r="E618" s="340" t="str">
        <f t="shared" si="10"/>
        <v>KENMOREHERBERT HOOVER MIDDLE SCHOOL</v>
      </c>
      <c r="F618" s="369" t="s">
        <v>5247</v>
      </c>
      <c r="G618" s="342" t="str">
        <f>IFERROR(INDEX($D$2:$D$4444,_xlfn.AGGREGATE(15,3,(($C$2:$C$4444=$G$1)/($C$2:$C$4444=$G$1)*ROW($C$2:$C$4444))-ROW($C$1), ROWS($J$7:J622))),"")</f>
        <v/>
      </c>
    </row>
    <row r="619" spans="1:7" x14ac:dyDescent="0.25">
      <c r="A619" t="s">
        <v>83</v>
      </c>
      <c r="C619" s="340" t="s">
        <v>4219</v>
      </c>
      <c r="D619" s="340" t="s">
        <v>738</v>
      </c>
      <c r="E619" s="340" t="str">
        <f t="shared" si="10"/>
        <v>KENMOREHOLMES ELEMENTARY SCHOOL</v>
      </c>
      <c r="F619" s="369" t="s">
        <v>5248</v>
      </c>
      <c r="G619" s="342" t="str">
        <f>IFERROR(INDEX($D$2:$D$4444,_xlfn.AGGREGATE(15,3,(($C$2:$C$4444=$G$1)/($C$2:$C$4444=$G$1)*ROW($C$2:$C$4444))-ROW($C$1), ROWS($J$7:J623))),"")</f>
        <v/>
      </c>
    </row>
    <row r="620" spans="1:7" x14ac:dyDescent="0.25">
      <c r="A620" t="s">
        <v>4562</v>
      </c>
      <c r="C620" s="340" t="s">
        <v>4219</v>
      </c>
      <c r="D620" s="340" t="s">
        <v>739</v>
      </c>
      <c r="E620" s="340" t="str">
        <f t="shared" si="10"/>
        <v>KENMORETHOMAS A EDISON ELEMENTARY SCHOOL</v>
      </c>
      <c r="F620" s="369" t="s">
        <v>5249</v>
      </c>
      <c r="G620" s="342" t="str">
        <f>IFERROR(INDEX($D$2:$D$4444,_xlfn.AGGREGATE(15,3,(($C$2:$C$4444=$G$1)/($C$2:$C$4444=$G$1)*ROW($C$2:$C$4444))-ROW($C$1), ROWS($J$7:J624))),"")</f>
        <v/>
      </c>
    </row>
    <row r="621" spans="1:7" x14ac:dyDescent="0.25">
      <c r="A621" t="s">
        <v>4181</v>
      </c>
      <c r="C621" s="340" t="s">
        <v>4219</v>
      </c>
      <c r="D621" s="340" t="s">
        <v>740</v>
      </c>
      <c r="E621" s="340" t="str">
        <f t="shared" si="10"/>
        <v>KENMOREBEN FRANKLIN ELEMENTARY SCHOOL</v>
      </c>
      <c r="F621" s="369" t="s">
        <v>5250</v>
      </c>
      <c r="G621" s="342" t="str">
        <f>IFERROR(INDEX($D$2:$D$4444,_xlfn.AGGREGATE(15,3,(($C$2:$C$4444=$G$1)/($C$2:$C$4444=$G$1)*ROW($C$2:$C$4444))-ROW($C$1), ROWS($J$7:J625))),"")</f>
        <v/>
      </c>
    </row>
    <row r="622" spans="1:7" x14ac:dyDescent="0.25">
      <c r="A622" t="s">
        <v>4322</v>
      </c>
      <c r="C622" s="340" t="s">
        <v>4219</v>
      </c>
      <c r="D622" s="340" t="s">
        <v>741</v>
      </c>
      <c r="E622" s="340" t="str">
        <f t="shared" si="10"/>
        <v>KENMOREHERBERT HOOVER ELEMENTARY SCHOOL</v>
      </c>
      <c r="F622" s="369" t="s">
        <v>5251</v>
      </c>
      <c r="G622" s="342" t="str">
        <f>IFERROR(INDEX($D$2:$D$4444,_xlfn.AGGREGATE(15,3,(($C$2:$C$4444=$G$1)/($C$2:$C$4444=$G$1)*ROW($C$2:$C$4444))-ROW($C$1), ROWS($J$7:J626))),"")</f>
        <v/>
      </c>
    </row>
    <row r="623" spans="1:7" x14ac:dyDescent="0.25">
      <c r="A623" t="s">
        <v>4193</v>
      </c>
      <c r="C623" s="340" t="s">
        <v>4219</v>
      </c>
      <c r="D623" s="340" t="s">
        <v>742</v>
      </c>
      <c r="E623" s="340" t="str">
        <f t="shared" si="10"/>
        <v>KENMOREKENMORE EAST SENIOR HIGH SCHOOL</v>
      </c>
      <c r="F623" s="369" t="s">
        <v>5252</v>
      </c>
      <c r="G623" s="342" t="str">
        <f>IFERROR(INDEX($D$2:$D$4444,_xlfn.AGGREGATE(15,3,(($C$2:$C$4444=$G$1)/($C$2:$C$4444=$G$1)*ROW($C$2:$C$4444))-ROW($C$1), ROWS($J$7:J627))),"")</f>
        <v/>
      </c>
    </row>
    <row r="624" spans="1:7" x14ac:dyDescent="0.25">
      <c r="A624" t="s">
        <v>4570</v>
      </c>
      <c r="C624" s="340" t="s">
        <v>4219</v>
      </c>
      <c r="D624" s="340" t="s">
        <v>743</v>
      </c>
      <c r="E624" s="340" t="str">
        <f t="shared" si="10"/>
        <v>KENMOREKENMORE WEST SENIOR HIGH SCHOOL</v>
      </c>
      <c r="F624" s="369" t="s">
        <v>5253</v>
      </c>
      <c r="G624" s="342" t="str">
        <f>IFERROR(INDEX($D$2:$D$4444,_xlfn.AGGREGATE(15,3,(($C$2:$C$4444=$G$1)/($C$2:$C$4444=$G$1)*ROW($C$2:$C$4444))-ROW($C$1), ROWS($J$7:J628))),"")</f>
        <v/>
      </c>
    </row>
    <row r="625" spans="1:7" x14ac:dyDescent="0.25">
      <c r="A625" t="s">
        <v>4628</v>
      </c>
      <c r="C625" s="340" t="s">
        <v>4220</v>
      </c>
      <c r="D625" s="340" t="s">
        <v>744</v>
      </c>
      <c r="E625" s="340" t="str">
        <f t="shared" si="10"/>
        <v>WEST SENECAALLENDALE ELEMENTARY SCHOOL</v>
      </c>
      <c r="F625" s="369" t="s">
        <v>5254</v>
      </c>
      <c r="G625" s="342" t="str">
        <f>IFERROR(INDEX($D$2:$D$4444,_xlfn.AGGREGATE(15,3,(($C$2:$C$4444=$G$1)/($C$2:$C$4444=$G$1)*ROW($C$2:$C$4444))-ROW($C$1), ROWS($J$7:J629))),"")</f>
        <v/>
      </c>
    </row>
    <row r="626" spans="1:7" x14ac:dyDescent="0.25">
      <c r="A626" t="s">
        <v>120</v>
      </c>
      <c r="C626" s="340" t="s">
        <v>4220</v>
      </c>
      <c r="D626" s="340" t="s">
        <v>260</v>
      </c>
      <c r="E626" s="340" t="str">
        <f t="shared" si="10"/>
        <v>WEST SENECAEAST MIDDLE SCHOOL</v>
      </c>
      <c r="F626" s="369" t="s">
        <v>5255</v>
      </c>
      <c r="G626" s="342" t="str">
        <f>IFERROR(INDEX($D$2:$D$4444,_xlfn.AGGREGATE(15,3,(($C$2:$C$4444=$G$1)/($C$2:$C$4444=$G$1)*ROW($C$2:$C$4444))-ROW($C$1), ROWS($J$7:J630))),"")</f>
        <v/>
      </c>
    </row>
    <row r="627" spans="1:7" x14ac:dyDescent="0.25">
      <c r="A627" t="s">
        <v>115</v>
      </c>
      <c r="C627" s="340" t="s">
        <v>4220</v>
      </c>
      <c r="D627" s="340" t="s">
        <v>745</v>
      </c>
      <c r="E627" s="340" t="str">
        <f t="shared" si="10"/>
        <v>WEST SENECAWINCHESTER ELEMENTARY SCHOOL</v>
      </c>
      <c r="F627" s="369" t="s">
        <v>5256</v>
      </c>
      <c r="G627" s="342" t="str">
        <f>IFERROR(INDEX($D$2:$D$4444,_xlfn.AGGREGATE(15,3,(($C$2:$C$4444=$G$1)/($C$2:$C$4444=$G$1)*ROW($C$2:$C$4444))-ROW($C$1), ROWS($J$7:J631))),"")</f>
        <v/>
      </c>
    </row>
    <row r="628" spans="1:7" x14ac:dyDescent="0.25">
      <c r="A628" t="s">
        <v>4466</v>
      </c>
      <c r="C628" s="340" t="s">
        <v>4220</v>
      </c>
      <c r="D628" s="340" t="s">
        <v>746</v>
      </c>
      <c r="E628" s="340" t="str">
        <f t="shared" si="10"/>
        <v>WEST SENECAWEST SENECA WEST SENIOR HIGH SCHOOL</v>
      </c>
      <c r="F628" s="369" t="s">
        <v>5257</v>
      </c>
      <c r="G628" s="342" t="str">
        <f>IFERROR(INDEX($D$2:$D$4444,_xlfn.AGGREGATE(15,3,(($C$2:$C$4444=$G$1)/($C$2:$C$4444=$G$1)*ROW($C$2:$C$4444))-ROW($C$1), ROWS($J$7:J632))),"")</f>
        <v/>
      </c>
    </row>
    <row r="629" spans="1:7" x14ac:dyDescent="0.25">
      <c r="A629" t="s">
        <v>4479</v>
      </c>
      <c r="C629" s="340" t="s">
        <v>4220</v>
      </c>
      <c r="D629" s="340" t="s">
        <v>261</v>
      </c>
      <c r="E629" s="340" t="str">
        <f t="shared" si="10"/>
        <v>WEST SENECAWEST MIDDLE SCHOOL</v>
      </c>
      <c r="F629" s="369" t="s">
        <v>5258</v>
      </c>
      <c r="G629" s="342" t="str">
        <f>IFERROR(INDEX($D$2:$D$4444,_xlfn.AGGREGATE(15,3,(($C$2:$C$4444=$G$1)/($C$2:$C$4444=$G$1)*ROW($C$2:$C$4444))-ROW($C$1), ROWS($J$7:J633))),"")</f>
        <v/>
      </c>
    </row>
    <row r="630" spans="1:7" x14ac:dyDescent="0.25">
      <c r="A630" t="s">
        <v>4265</v>
      </c>
      <c r="C630" s="340" t="s">
        <v>4220</v>
      </c>
      <c r="D630" s="340" t="s">
        <v>747</v>
      </c>
      <c r="E630" s="340" t="str">
        <f t="shared" si="10"/>
        <v>WEST SENECACLINTON ELEMENTARY SCHOOL</v>
      </c>
      <c r="F630" s="369" t="s">
        <v>5259</v>
      </c>
      <c r="G630" s="342" t="str">
        <f>IFERROR(INDEX($D$2:$D$4444,_xlfn.AGGREGATE(15,3,(($C$2:$C$4444=$G$1)/($C$2:$C$4444=$G$1)*ROW($C$2:$C$4444))-ROW($C$1), ROWS($J$7:J634))),"")</f>
        <v/>
      </c>
    </row>
    <row r="631" spans="1:7" x14ac:dyDescent="0.25">
      <c r="A631" t="s">
        <v>4365</v>
      </c>
      <c r="C631" s="340" t="s">
        <v>4220</v>
      </c>
      <c r="D631" s="340" t="s">
        <v>748</v>
      </c>
      <c r="E631" s="340" t="str">
        <f t="shared" si="10"/>
        <v>WEST SENECAWEST SENECA EAST SENIOR HIGH SCHOOL</v>
      </c>
      <c r="F631" s="369" t="s">
        <v>5260</v>
      </c>
      <c r="G631" s="342" t="str">
        <f>IFERROR(INDEX($D$2:$D$4444,_xlfn.AGGREGATE(15,3,(($C$2:$C$4444=$G$1)/($C$2:$C$4444=$G$1)*ROW($C$2:$C$4444))-ROW($C$1), ROWS($J$7:J635))),"")</f>
        <v/>
      </c>
    </row>
    <row r="632" spans="1:7" x14ac:dyDescent="0.25">
      <c r="A632" t="s">
        <v>4098</v>
      </c>
      <c r="C632" s="340" t="s">
        <v>4220</v>
      </c>
      <c r="D632" s="340" t="s">
        <v>749</v>
      </c>
      <c r="E632" s="340" t="str">
        <f t="shared" si="10"/>
        <v>WEST SENECANORTHWOOD ELEMENTARY SCHOOL</v>
      </c>
      <c r="F632" s="369" t="s">
        <v>5261</v>
      </c>
      <c r="G632" s="342" t="str">
        <f>IFERROR(INDEX($D$2:$D$4444,_xlfn.AGGREGATE(15,3,(($C$2:$C$4444=$G$1)/($C$2:$C$4444=$G$1)*ROW($C$2:$C$4444))-ROW($C$1), ROWS($J$7:J636))),"")</f>
        <v/>
      </c>
    </row>
    <row r="633" spans="1:7" x14ac:dyDescent="0.25">
      <c r="A633" t="s">
        <v>4475</v>
      </c>
      <c r="C633" s="340" t="s">
        <v>4220</v>
      </c>
      <c r="D633" s="340" t="s">
        <v>750</v>
      </c>
      <c r="E633" s="340" t="str">
        <f t="shared" si="10"/>
        <v>WEST SENECAWEST ELEMENTARY SCHOOL</v>
      </c>
      <c r="F633" s="370" t="s">
        <v>5262</v>
      </c>
      <c r="G633" s="342" t="str">
        <f>IFERROR(INDEX($D$2:$D$4444,_xlfn.AGGREGATE(15,3,(($C$2:$C$4444=$G$1)/($C$2:$C$4444=$G$1)*ROW($C$2:$C$4444))-ROW($C$1), ROWS($J$7:J637))),"")</f>
        <v/>
      </c>
    </row>
    <row r="634" spans="1:7" x14ac:dyDescent="0.25">
      <c r="A634" t="s">
        <v>4546</v>
      </c>
      <c r="C634" s="340" t="s">
        <v>4221</v>
      </c>
      <c r="D634" s="340" t="s">
        <v>751</v>
      </c>
      <c r="E634" s="340" t="str">
        <f t="shared" si="10"/>
        <v>CROWN POINTCROWN POINT CENTRAL SCHOOL</v>
      </c>
      <c r="F634" s="370" t="s">
        <v>5263</v>
      </c>
      <c r="G634" s="342" t="str">
        <f>IFERROR(INDEX($D$2:$D$4444,_xlfn.AGGREGATE(15,3,(($C$2:$C$4444=$G$1)/($C$2:$C$4444=$G$1)*ROW($C$2:$C$4444))-ROW($C$1), ROWS($J$7:J638))),"")</f>
        <v/>
      </c>
    </row>
    <row r="635" spans="1:7" x14ac:dyDescent="0.25">
      <c r="A635" t="s">
        <v>142</v>
      </c>
      <c r="C635" s="340" t="s">
        <v>4222</v>
      </c>
      <c r="D635" s="340" t="s">
        <v>752</v>
      </c>
      <c r="E635" s="340" t="str">
        <f t="shared" si="10"/>
        <v>KEENEKEENE CENTRAL SCHOOL</v>
      </c>
      <c r="F635" s="369" t="s">
        <v>5264</v>
      </c>
      <c r="G635" s="342" t="str">
        <f>IFERROR(INDEX($D$2:$D$4444,_xlfn.AGGREGATE(15,3,(($C$2:$C$4444=$G$1)/($C$2:$C$4444=$G$1)*ROW($C$2:$C$4444))-ROW($C$1), ROWS($J$7:J639))),"")</f>
        <v/>
      </c>
    </row>
    <row r="636" spans="1:7" x14ac:dyDescent="0.25">
      <c r="A636" t="s">
        <v>4585</v>
      </c>
      <c r="C636" s="340" t="s">
        <v>4223</v>
      </c>
      <c r="D636" s="340" t="s">
        <v>753</v>
      </c>
      <c r="E636" s="340" t="str">
        <f t="shared" si="10"/>
        <v>MINERVAMINERVA CENTRAL SCHOOL</v>
      </c>
      <c r="F636" s="369" t="s">
        <v>5265</v>
      </c>
      <c r="G636" s="342" t="str">
        <f>IFERROR(INDEX($D$2:$D$4444,_xlfn.AGGREGATE(15,3,(($C$2:$C$4444=$G$1)/($C$2:$C$4444=$G$1)*ROW($C$2:$C$4444))-ROW($C$1), ROWS($J$7:J640))),"")</f>
        <v/>
      </c>
    </row>
    <row r="637" spans="1:7" x14ac:dyDescent="0.25">
      <c r="A637" t="s">
        <v>4298</v>
      </c>
      <c r="C637" s="340" t="s">
        <v>4224</v>
      </c>
      <c r="D637" s="340" t="s">
        <v>754</v>
      </c>
      <c r="E637" s="340" t="str">
        <f t="shared" si="10"/>
        <v>MORIAHMORIAH JUNIOR-SENIOR HIGH SCHOOL</v>
      </c>
      <c r="F637" s="369" t="s">
        <v>5266</v>
      </c>
      <c r="G637" s="342" t="str">
        <f>IFERROR(INDEX($D$2:$D$4444,_xlfn.AGGREGATE(15,3,(($C$2:$C$4444=$G$1)/($C$2:$C$4444=$G$1)*ROW($C$2:$C$4444))-ROW($C$1), ROWS($J$7:J641))),"")</f>
        <v/>
      </c>
    </row>
    <row r="638" spans="1:7" x14ac:dyDescent="0.25">
      <c r="A638" t="s">
        <v>4126</v>
      </c>
      <c r="C638" s="340" t="s">
        <v>4224</v>
      </c>
      <c r="D638" s="340" t="s">
        <v>755</v>
      </c>
      <c r="E638" s="340" t="str">
        <f t="shared" si="10"/>
        <v>MORIAHMORIAH ELEMENTARY SCHOOL</v>
      </c>
      <c r="F638" s="369" t="s">
        <v>5267</v>
      </c>
      <c r="G638" s="342" t="str">
        <f>IFERROR(INDEX($D$2:$D$4444,_xlfn.AGGREGATE(15,3,(($C$2:$C$4444=$G$1)/($C$2:$C$4444=$G$1)*ROW($C$2:$C$4444))-ROW($C$1), ROWS($J$7:J642))),"")</f>
        <v/>
      </c>
    </row>
    <row r="639" spans="1:7" x14ac:dyDescent="0.25">
      <c r="A639" t="s">
        <v>4253</v>
      </c>
      <c r="C639" s="340" t="s">
        <v>4225</v>
      </c>
      <c r="D639" s="340" t="s">
        <v>756</v>
      </c>
      <c r="E639" s="340" t="str">
        <f t="shared" si="10"/>
        <v>NEWCOMBNEWCOMB CENTRAL SCHOOL</v>
      </c>
      <c r="F639" s="369" t="s">
        <v>5268</v>
      </c>
      <c r="G639" s="342" t="str">
        <f>IFERROR(INDEX($D$2:$D$4444,_xlfn.AGGREGATE(15,3,(($C$2:$C$4444=$G$1)/($C$2:$C$4444=$G$1)*ROW($C$2:$C$4444))-ROW($C$1), ROWS($J$7:J643))),"")</f>
        <v/>
      </c>
    </row>
    <row r="640" spans="1:7" x14ac:dyDescent="0.25">
      <c r="A640" t="s">
        <v>4108</v>
      </c>
      <c r="C640" s="340" t="s">
        <v>4226</v>
      </c>
      <c r="D640" s="340" t="s">
        <v>757</v>
      </c>
      <c r="E640" s="340" t="str">
        <f t="shared" si="10"/>
        <v>LAKE PLACIDLAKE PLACID JUNIOR-SENIOR HIGH SCHOOL</v>
      </c>
      <c r="F640" s="369" t="s">
        <v>5269</v>
      </c>
      <c r="G640" s="342" t="str">
        <f>IFERROR(INDEX($D$2:$D$4444,_xlfn.AGGREGATE(15,3,(($C$2:$C$4444=$G$1)/($C$2:$C$4444=$G$1)*ROW($C$2:$C$4444))-ROW($C$1), ROWS($J$7:J644))),"")</f>
        <v/>
      </c>
    </row>
    <row r="641" spans="1:7" x14ac:dyDescent="0.25">
      <c r="A641" t="s">
        <v>4490</v>
      </c>
      <c r="C641" s="340" t="s">
        <v>4226</v>
      </c>
      <c r="D641" s="340" t="s">
        <v>758</v>
      </c>
      <c r="E641" s="340" t="str">
        <f t="shared" si="10"/>
        <v>LAKE PLACIDLAKE PLACID ELEMENTARY SCHOOL</v>
      </c>
      <c r="F641" s="369" t="s">
        <v>5270</v>
      </c>
      <c r="G641" s="342" t="str">
        <f>IFERROR(INDEX($D$2:$D$4444,_xlfn.AGGREGATE(15,3,(($C$2:$C$4444=$G$1)/($C$2:$C$4444=$G$1)*ROW($C$2:$C$4444))-ROW($C$1), ROWS($J$7:J645))),"")</f>
        <v/>
      </c>
    </row>
    <row r="642" spans="1:7" x14ac:dyDescent="0.25">
      <c r="A642" t="s">
        <v>71</v>
      </c>
      <c r="C642" s="340" t="s">
        <v>4227</v>
      </c>
      <c r="D642" s="340" t="s">
        <v>759</v>
      </c>
      <c r="E642" s="340" t="str">
        <f t="shared" si="10"/>
        <v>SCHROON LAKESCHROON LAKE CENTRAL SCHOOL</v>
      </c>
      <c r="F642" s="369" t="s">
        <v>5271</v>
      </c>
      <c r="G642" s="342" t="str">
        <f>IFERROR(INDEX($D$2:$D$4444,_xlfn.AGGREGATE(15,3,(($C$2:$C$4444=$G$1)/($C$2:$C$4444=$G$1)*ROW($C$2:$C$4444))-ROW($C$1), ROWS($J$7:J646))),"")</f>
        <v/>
      </c>
    </row>
    <row r="643" spans="1:7" x14ac:dyDescent="0.25">
      <c r="A643" t="s">
        <v>4371</v>
      </c>
      <c r="C643" s="340" t="s">
        <v>4228</v>
      </c>
      <c r="D643" s="340" t="s">
        <v>760</v>
      </c>
      <c r="E643" s="340" t="str">
        <f t="shared" ref="E643:E706" si="11">C643&amp;D643</f>
        <v>TICONDEROGATICONDEROGA SENIOR HIGH SCHOOL</v>
      </c>
      <c r="F643" s="369" t="s">
        <v>5272</v>
      </c>
      <c r="G643" s="342" t="str">
        <f>IFERROR(INDEX($D$2:$D$4444,_xlfn.AGGREGATE(15,3,(($C$2:$C$4444=$G$1)/($C$2:$C$4444=$G$1)*ROW($C$2:$C$4444))-ROW($C$1), ROWS($J$7:J647))),"")</f>
        <v/>
      </c>
    </row>
    <row r="644" spans="1:7" x14ac:dyDescent="0.25">
      <c r="A644" t="s">
        <v>96</v>
      </c>
      <c r="C644" s="340" t="s">
        <v>4228</v>
      </c>
      <c r="D644" s="340" t="s">
        <v>761</v>
      </c>
      <c r="E644" s="340" t="str">
        <f t="shared" si="11"/>
        <v>TICONDEROGATICONDEROGA ELEMENTARY SCHOOL</v>
      </c>
      <c r="F644" s="369" t="s">
        <v>5273</v>
      </c>
      <c r="G644" s="342" t="str">
        <f>IFERROR(INDEX($D$2:$D$4444,_xlfn.AGGREGATE(15,3,(($C$2:$C$4444=$G$1)/($C$2:$C$4444=$G$1)*ROW($C$2:$C$4444))-ROW($C$1), ROWS($J$7:J648))),"")</f>
        <v/>
      </c>
    </row>
    <row r="645" spans="1:7" x14ac:dyDescent="0.25">
      <c r="A645" t="s">
        <v>4524</v>
      </c>
      <c r="C645" s="340" t="s">
        <v>4228</v>
      </c>
      <c r="D645" s="340" t="s">
        <v>762</v>
      </c>
      <c r="E645" s="340" t="str">
        <f t="shared" si="11"/>
        <v>TICONDEROGATICONDEROGA MIDDLE SCHOOL</v>
      </c>
      <c r="F645" s="369" t="s">
        <v>5274</v>
      </c>
      <c r="G645" s="342" t="str">
        <f>IFERROR(INDEX($D$2:$D$4444,_xlfn.AGGREGATE(15,3,(($C$2:$C$4444=$G$1)/($C$2:$C$4444=$G$1)*ROW($C$2:$C$4444))-ROW($C$1), ROWS($J$7:J649))),"")</f>
        <v/>
      </c>
    </row>
    <row r="646" spans="1:7" x14ac:dyDescent="0.25">
      <c r="A646" t="s">
        <v>4220</v>
      </c>
      <c r="C646" s="340" t="s">
        <v>4229</v>
      </c>
      <c r="D646" s="340" t="s">
        <v>763</v>
      </c>
      <c r="E646" s="340" t="str">
        <f t="shared" si="11"/>
        <v>WILLSBOROWILLSBORO CENTRAL SCHOOL</v>
      </c>
      <c r="F646" s="369" t="s">
        <v>5275</v>
      </c>
      <c r="G646" s="342" t="str">
        <f>IFERROR(INDEX($D$2:$D$4444,_xlfn.AGGREGATE(15,3,(($C$2:$C$4444=$G$1)/($C$2:$C$4444=$G$1)*ROW($C$2:$C$4444))-ROW($C$1), ROWS($J$7:J650))),"")</f>
        <v/>
      </c>
    </row>
    <row r="647" spans="1:7" x14ac:dyDescent="0.25">
      <c r="A647" t="s">
        <v>4116</v>
      </c>
      <c r="C647" s="340" t="s">
        <v>4637</v>
      </c>
      <c r="D647" s="340" t="s">
        <v>4639</v>
      </c>
      <c r="E647" s="340" t="str">
        <f t="shared" si="11"/>
        <v>BOQUET VALLEYMOUNTAIN VIEW CAMPUS</v>
      </c>
      <c r="F647" s="369" t="s">
        <v>9104</v>
      </c>
      <c r="G647" s="342" t="str">
        <f>IFERROR(INDEX($D$2:$D$4444,_xlfn.AGGREGATE(15,3,(($C$2:$C$4444=$G$1)/($C$2:$C$4444=$G$1)*ROW($C$2:$C$4444))-ROW($C$1), ROWS($J$7:J651))),"")</f>
        <v/>
      </c>
    </row>
    <row r="648" spans="1:7" x14ac:dyDescent="0.25">
      <c r="A648" t="s">
        <v>4330</v>
      </c>
      <c r="C648" s="340" t="s">
        <v>4637</v>
      </c>
      <c r="D648" s="340" t="s">
        <v>4638</v>
      </c>
      <c r="E648" s="340" t="str">
        <f t="shared" si="11"/>
        <v>BOQUET VALLEYLAKE VIEW CAMPUS</v>
      </c>
      <c r="F648" s="369" t="s">
        <v>9103</v>
      </c>
      <c r="G648" s="342" t="str">
        <f>IFERROR(INDEX($D$2:$D$4444,_xlfn.AGGREGATE(15,3,(($C$2:$C$4444=$G$1)/($C$2:$C$4444=$G$1)*ROW($C$2:$C$4444))-ROW($C$1), ROWS($J$7:J652))),"")</f>
        <v/>
      </c>
    </row>
    <row r="649" spans="1:7" x14ac:dyDescent="0.25">
      <c r="A649" t="s">
        <v>4147</v>
      </c>
      <c r="C649" s="340" t="s">
        <v>4230</v>
      </c>
      <c r="D649" s="340" t="s">
        <v>764</v>
      </c>
      <c r="E649" s="340" t="str">
        <f t="shared" si="11"/>
        <v>TUPPER LAKETUPPER LAKE MIDDLE-HIGH SCHOOL</v>
      </c>
      <c r="F649" s="369" t="s">
        <v>5276</v>
      </c>
      <c r="G649" s="342" t="str">
        <f>IFERROR(INDEX($D$2:$D$4444,_xlfn.AGGREGATE(15,3,(($C$2:$C$4444=$G$1)/($C$2:$C$4444=$G$1)*ROW($C$2:$C$4444))-ROW($C$1), ROWS($J$7:J653))),"")</f>
        <v/>
      </c>
    </row>
    <row r="650" spans="1:7" x14ac:dyDescent="0.25">
      <c r="A650" t="s">
        <v>152</v>
      </c>
      <c r="C650" s="340" t="s">
        <v>4230</v>
      </c>
      <c r="D650" s="340" t="s">
        <v>765</v>
      </c>
      <c r="E650" s="340" t="str">
        <f t="shared" si="11"/>
        <v>TUPPER LAKEL P QUINN ELEMENTARY SCHOOL</v>
      </c>
      <c r="F650" s="369" t="s">
        <v>5277</v>
      </c>
      <c r="G650" s="342" t="str">
        <f>IFERROR(INDEX($D$2:$D$4444,_xlfn.AGGREGATE(15,3,(($C$2:$C$4444=$G$1)/($C$2:$C$4444=$G$1)*ROW($C$2:$C$4444))-ROW($C$1), ROWS($J$7:J654))),"")</f>
        <v/>
      </c>
    </row>
    <row r="651" spans="1:7" x14ac:dyDescent="0.25">
      <c r="A651" t="s">
        <v>4373</v>
      </c>
      <c r="C651" s="340" t="s">
        <v>4231</v>
      </c>
      <c r="D651" s="340" t="s">
        <v>766</v>
      </c>
      <c r="E651" s="340" t="str">
        <f t="shared" si="11"/>
        <v>CHATEAUGAYCHATEAUGAY ELEMENTARY SCHOOL</v>
      </c>
      <c r="F651" s="369" t="s">
        <v>5278</v>
      </c>
      <c r="G651" s="342" t="str">
        <f>IFERROR(INDEX($D$2:$D$4444,_xlfn.AGGREGATE(15,3,(($C$2:$C$4444=$G$1)/($C$2:$C$4444=$G$1)*ROW($C$2:$C$4444))-ROW($C$1), ROWS($J$7:J655))),"")</f>
        <v/>
      </c>
    </row>
    <row r="652" spans="1:7" x14ac:dyDescent="0.25">
      <c r="A652" t="s">
        <v>4368</v>
      </c>
      <c r="C652" s="340" t="s">
        <v>4231</v>
      </c>
      <c r="D652" s="340" t="s">
        <v>767</v>
      </c>
      <c r="E652" s="340" t="str">
        <f t="shared" si="11"/>
        <v>CHATEAUGAYCHATEAUGAY HIGH SCHOOL</v>
      </c>
      <c r="F652" s="369" t="s">
        <v>5279</v>
      </c>
      <c r="G652" s="342" t="str">
        <f>IFERROR(INDEX($D$2:$D$4444,_xlfn.AGGREGATE(15,3,(($C$2:$C$4444=$G$1)/($C$2:$C$4444=$G$1)*ROW($C$2:$C$4444))-ROW($C$1), ROWS($J$7:J656))),"")</f>
        <v/>
      </c>
    </row>
    <row r="653" spans="1:7" x14ac:dyDescent="0.25">
      <c r="A653" t="s">
        <v>87</v>
      </c>
      <c r="C653" s="340" t="s">
        <v>4232</v>
      </c>
      <c r="D653" s="340" t="s">
        <v>768</v>
      </c>
      <c r="E653" s="340" t="str">
        <f t="shared" si="11"/>
        <v>SALMON RIVERSAINT REGIS MOHAWK SCHOOL</v>
      </c>
      <c r="F653" s="369" t="s">
        <v>5280</v>
      </c>
      <c r="G653" s="342" t="str">
        <f>IFERROR(INDEX($D$2:$D$4444,_xlfn.AGGREGATE(15,3,(($C$2:$C$4444=$G$1)/($C$2:$C$4444=$G$1)*ROW($C$2:$C$4444))-ROW($C$1), ROWS($J$7:J657))),"")</f>
        <v/>
      </c>
    </row>
    <row r="654" spans="1:7" x14ac:dyDescent="0.25">
      <c r="A654" t="s">
        <v>4235</v>
      </c>
      <c r="C654" s="340" t="s">
        <v>4232</v>
      </c>
      <c r="D654" s="340" t="s">
        <v>769</v>
      </c>
      <c r="E654" s="340" t="str">
        <f t="shared" si="11"/>
        <v>SALMON RIVERSALMON RIVER HIGH SCHOOL</v>
      </c>
      <c r="F654" s="369" t="s">
        <v>5281</v>
      </c>
      <c r="G654" s="342" t="str">
        <f>IFERROR(INDEX($D$2:$D$4444,_xlfn.AGGREGATE(15,3,(($C$2:$C$4444=$G$1)/($C$2:$C$4444=$G$1)*ROW($C$2:$C$4444))-ROW($C$1), ROWS($J$7:J658))),"")</f>
        <v/>
      </c>
    </row>
    <row r="655" spans="1:7" x14ac:dyDescent="0.25">
      <c r="A655" t="s">
        <v>4620</v>
      </c>
      <c r="C655" s="340" t="s">
        <v>4232</v>
      </c>
      <c r="D655" s="340" t="s">
        <v>770</v>
      </c>
      <c r="E655" s="340" t="str">
        <f t="shared" si="11"/>
        <v>SALMON RIVERSALMON RIVER ELEMENTARY SCHOOL</v>
      </c>
      <c r="F655" s="369" t="s">
        <v>5282</v>
      </c>
      <c r="G655" s="342" t="str">
        <f>IFERROR(INDEX($D$2:$D$4444,_xlfn.AGGREGATE(15,3,(($C$2:$C$4444=$G$1)/($C$2:$C$4444=$G$1)*ROW($C$2:$C$4444))-ROW($C$1), ROWS($J$7:J659))),"")</f>
        <v/>
      </c>
    </row>
    <row r="656" spans="1:7" x14ac:dyDescent="0.25">
      <c r="A656" t="s">
        <v>4581</v>
      </c>
      <c r="C656" s="340" t="s">
        <v>4232</v>
      </c>
      <c r="D656" s="340" t="s">
        <v>771</v>
      </c>
      <c r="E656" s="340" t="str">
        <f t="shared" si="11"/>
        <v>SALMON RIVERSALMON RIVER MIDDLE SCHOOL</v>
      </c>
      <c r="F656" s="369" t="s">
        <v>5283</v>
      </c>
      <c r="G656" s="342" t="str">
        <f>IFERROR(INDEX($D$2:$D$4444,_xlfn.AGGREGATE(15,3,(($C$2:$C$4444=$G$1)/($C$2:$C$4444=$G$1)*ROW($C$2:$C$4444))-ROW($C$1), ROWS($J$7:J660))),"")</f>
        <v/>
      </c>
    </row>
    <row r="657" spans="1:7" x14ac:dyDescent="0.25">
      <c r="A657" t="s">
        <v>4370</v>
      </c>
      <c r="C657" s="340" t="s">
        <v>4233</v>
      </c>
      <c r="D657" s="340" t="s">
        <v>772</v>
      </c>
      <c r="E657" s="340" t="str">
        <f t="shared" si="11"/>
        <v>SARANAC LAKEPETROVA ELEMENTARY SCHOOL</v>
      </c>
      <c r="F657" s="369" t="s">
        <v>5284</v>
      </c>
      <c r="G657" s="342" t="str">
        <f>IFERROR(INDEX($D$2:$D$4444,_xlfn.AGGREGATE(15,3,(($C$2:$C$4444=$G$1)/($C$2:$C$4444=$G$1)*ROW($C$2:$C$4444))-ROW($C$1), ROWS($J$7:J661))),"")</f>
        <v/>
      </c>
    </row>
    <row r="658" spans="1:7" x14ac:dyDescent="0.25">
      <c r="A658" t="s">
        <v>4105</v>
      </c>
      <c r="C658" s="340" t="s">
        <v>4233</v>
      </c>
      <c r="D658" s="340" t="s">
        <v>773</v>
      </c>
      <c r="E658" s="340" t="str">
        <f t="shared" si="11"/>
        <v>SARANAC LAKESARANAC LAKE SENIOR HIGH SCHOOL</v>
      </c>
      <c r="F658" s="369" t="s">
        <v>5285</v>
      </c>
      <c r="G658" s="342" t="str">
        <f>IFERROR(INDEX($D$2:$D$4444,_xlfn.AGGREGATE(15,3,(($C$2:$C$4444=$G$1)/($C$2:$C$4444=$G$1)*ROW($C$2:$C$4444))-ROW($C$1), ROWS($J$7:J662))),"")</f>
        <v/>
      </c>
    </row>
    <row r="659" spans="1:7" x14ac:dyDescent="0.25">
      <c r="A659" t="s">
        <v>4113</v>
      </c>
      <c r="C659" s="340" t="s">
        <v>4233</v>
      </c>
      <c r="D659" s="340" t="s">
        <v>774</v>
      </c>
      <c r="E659" s="340" t="str">
        <f t="shared" si="11"/>
        <v>SARANAC LAKESARANAC LAKE MIDDLE SCHOOL</v>
      </c>
      <c r="F659" s="369" t="s">
        <v>5286</v>
      </c>
      <c r="G659" s="342" t="str">
        <f>IFERROR(INDEX($D$2:$D$4444,_xlfn.AGGREGATE(15,3,(($C$2:$C$4444=$G$1)/($C$2:$C$4444=$G$1)*ROW($C$2:$C$4444))-ROW($C$1), ROWS($J$7:J663))),"")</f>
        <v/>
      </c>
    </row>
    <row r="660" spans="1:7" x14ac:dyDescent="0.25">
      <c r="A660" t="s">
        <v>4504</v>
      </c>
      <c r="C660" s="340" t="s">
        <v>4233</v>
      </c>
      <c r="D660" s="340" t="s">
        <v>775</v>
      </c>
      <c r="E660" s="340" t="str">
        <f t="shared" si="11"/>
        <v>SARANAC LAKEBLOOMINGDALE SCHOOL</v>
      </c>
      <c r="F660" s="369" t="s">
        <v>5287</v>
      </c>
      <c r="G660" s="342" t="str">
        <f>IFERROR(INDEX($D$2:$D$4444,_xlfn.AGGREGATE(15,3,(($C$2:$C$4444=$G$1)/($C$2:$C$4444=$G$1)*ROW($C$2:$C$4444))-ROW($C$1), ROWS($J$7:J664))),"")</f>
        <v/>
      </c>
    </row>
    <row r="661" spans="1:7" x14ac:dyDescent="0.25">
      <c r="A661" t="s">
        <v>4588</v>
      </c>
      <c r="C661" s="340" t="s">
        <v>4234</v>
      </c>
      <c r="D661" s="340" t="s">
        <v>776</v>
      </c>
      <c r="E661" s="340" t="str">
        <f t="shared" si="11"/>
        <v>MALONEFLANDERS ELEMENTARY SCHOOL</v>
      </c>
      <c r="F661" s="369" t="s">
        <v>5288</v>
      </c>
      <c r="G661" s="342" t="str">
        <f>IFERROR(INDEX($D$2:$D$4444,_xlfn.AGGREGATE(15,3,(($C$2:$C$4444=$G$1)/($C$2:$C$4444=$G$1)*ROW($C$2:$C$4444))-ROW($C$1), ROWS($J$7:J665))),"")</f>
        <v/>
      </c>
    </row>
    <row r="662" spans="1:7" x14ac:dyDescent="0.25">
      <c r="A662" t="s">
        <v>4197</v>
      </c>
      <c r="C662" s="340" t="s">
        <v>4234</v>
      </c>
      <c r="D662" s="340" t="s">
        <v>777</v>
      </c>
      <c r="E662" s="340" t="str">
        <f t="shared" si="11"/>
        <v>MALONEDAVIS ELEMENTARY SCHOOL</v>
      </c>
      <c r="F662" s="369" t="s">
        <v>5289</v>
      </c>
      <c r="G662" s="342" t="str">
        <f>IFERROR(INDEX($D$2:$D$4444,_xlfn.AGGREGATE(15,3,(($C$2:$C$4444=$G$1)/($C$2:$C$4444=$G$1)*ROW($C$2:$C$4444))-ROW($C$1), ROWS($J$7:J666))),"")</f>
        <v/>
      </c>
    </row>
    <row r="663" spans="1:7" x14ac:dyDescent="0.25">
      <c r="A663" t="s">
        <v>4229</v>
      </c>
      <c r="C663" s="340" t="s">
        <v>4234</v>
      </c>
      <c r="D663" s="340" t="s">
        <v>778</v>
      </c>
      <c r="E663" s="340" t="str">
        <f t="shared" si="11"/>
        <v>MALONEFRANKLIN ACADEMY HIGH SCHOOL</v>
      </c>
      <c r="F663" s="369" t="s">
        <v>5290</v>
      </c>
      <c r="G663" s="342" t="str">
        <f>IFERROR(INDEX($D$2:$D$4444,_xlfn.AGGREGATE(15,3,(($C$2:$C$4444=$G$1)/($C$2:$C$4444=$G$1)*ROW($C$2:$C$4444))-ROW($C$1), ROWS($J$7:J667))),"")</f>
        <v/>
      </c>
    </row>
    <row r="664" spans="1:7" x14ac:dyDescent="0.25">
      <c r="A664" t="s">
        <v>4358</v>
      </c>
      <c r="C664" s="340" t="s">
        <v>4234</v>
      </c>
      <c r="D664" s="340" t="s">
        <v>779</v>
      </c>
      <c r="E664" s="340" t="str">
        <f t="shared" si="11"/>
        <v>MALONEMALONE MIDDLE SCHOOL</v>
      </c>
      <c r="F664" s="369" t="s">
        <v>5291</v>
      </c>
      <c r="G664" s="342" t="str">
        <f>IFERROR(INDEX($D$2:$D$4444,_xlfn.AGGREGATE(15,3,(($C$2:$C$4444=$G$1)/($C$2:$C$4444=$G$1)*ROW($C$2:$C$4444))-ROW($C$1), ROWS($J$7:J668))),"")</f>
        <v/>
      </c>
    </row>
    <row r="665" spans="1:7" x14ac:dyDescent="0.25">
      <c r="A665" t="s">
        <v>70</v>
      </c>
      <c r="C665" s="340" t="s">
        <v>4234</v>
      </c>
      <c r="D665" s="340" t="s">
        <v>780</v>
      </c>
      <c r="E665" s="340" t="str">
        <f t="shared" si="11"/>
        <v>MALONESAINT JOSEPH'S ELEMENTARY SCHOOL</v>
      </c>
      <c r="F665" s="369" t="s">
        <v>5292</v>
      </c>
      <c r="G665" s="342" t="str">
        <f>IFERROR(INDEX($D$2:$D$4444,_xlfn.AGGREGATE(15,3,(($C$2:$C$4444=$G$1)/($C$2:$C$4444=$G$1)*ROW($C$2:$C$4444))-ROW($C$1), ROWS($J$7:J669))),"")</f>
        <v/>
      </c>
    </row>
    <row r="666" spans="1:7" x14ac:dyDescent="0.25">
      <c r="A666" t="s">
        <v>4115</v>
      </c>
      <c r="C666" s="340" t="s">
        <v>64</v>
      </c>
      <c r="D666" s="340" t="s">
        <v>781</v>
      </c>
      <c r="E666" s="340" t="str">
        <f t="shared" si="11"/>
        <v>BRUSHTON MOIRABRUSHTON-MOIRA HIGH SCHOOL</v>
      </c>
      <c r="F666" s="369" t="s">
        <v>5293</v>
      </c>
      <c r="G666" s="342" t="str">
        <f>IFERROR(INDEX($D$2:$D$4444,_xlfn.AGGREGATE(15,3,(($C$2:$C$4444=$G$1)/($C$2:$C$4444=$G$1)*ROW($C$2:$C$4444))-ROW($C$1), ROWS($J$7:J670))),"")</f>
        <v/>
      </c>
    </row>
    <row r="667" spans="1:7" x14ac:dyDescent="0.25">
      <c r="A667" t="s">
        <v>4420</v>
      </c>
      <c r="C667" s="340" t="s">
        <v>64</v>
      </c>
      <c r="D667" s="340" t="s">
        <v>782</v>
      </c>
      <c r="E667" s="340" t="str">
        <f t="shared" si="11"/>
        <v>BRUSHTON MOIRABRUSHTON GRADE SCHOOL</v>
      </c>
      <c r="F667" s="369" t="s">
        <v>5294</v>
      </c>
      <c r="G667" s="342" t="str">
        <f>IFERROR(INDEX($D$2:$D$4444,_xlfn.AGGREGATE(15,3,(($C$2:$C$4444=$G$1)/($C$2:$C$4444=$G$1)*ROW($C$2:$C$4444))-ROW($C$1), ROWS($J$7:J671))),"")</f>
        <v/>
      </c>
    </row>
    <row r="668" spans="1:7" x14ac:dyDescent="0.25">
      <c r="A668" t="s">
        <v>4496</v>
      </c>
      <c r="C668" s="340" t="s">
        <v>65</v>
      </c>
      <c r="D668" s="340" t="s">
        <v>783</v>
      </c>
      <c r="E668" s="340" t="str">
        <f t="shared" si="11"/>
        <v>ST REGIS FALLSSAINT REGIS FALLS CENTRAL SCHOOL</v>
      </c>
      <c r="F668" s="369" t="s">
        <v>5295</v>
      </c>
      <c r="G668" s="342" t="str">
        <f>IFERROR(INDEX($D$2:$D$4444,_xlfn.AGGREGATE(15,3,(($C$2:$C$4444=$G$1)/($C$2:$C$4444=$G$1)*ROW($C$2:$C$4444))-ROW($C$1), ROWS($J$7:J672))),"")</f>
        <v/>
      </c>
    </row>
    <row r="669" spans="1:7" x14ac:dyDescent="0.25">
      <c r="A669" t="s">
        <v>4430</v>
      </c>
      <c r="C669" s="340" t="s">
        <v>4235</v>
      </c>
      <c r="D669" s="340" t="s">
        <v>784</v>
      </c>
      <c r="E669" s="340" t="str">
        <f t="shared" si="11"/>
        <v>WHEELERVILLEWHEELERVILLE SCHOOL</v>
      </c>
      <c r="F669" s="369" t="s">
        <v>5296</v>
      </c>
      <c r="G669" s="342" t="str">
        <f>IFERROR(INDEX($D$2:$D$4444,_xlfn.AGGREGATE(15,3,(($C$2:$C$4444=$G$1)/($C$2:$C$4444=$G$1)*ROW($C$2:$C$4444))-ROW($C$1), ROWS($J$7:J673))),"")</f>
        <v/>
      </c>
    </row>
    <row r="670" spans="1:7" x14ac:dyDescent="0.25">
      <c r="A670" t="s">
        <v>4626</v>
      </c>
      <c r="C670" s="340" t="s">
        <v>4236</v>
      </c>
      <c r="D670" s="340" t="s">
        <v>785</v>
      </c>
      <c r="E670" s="340" t="str">
        <f t="shared" si="11"/>
        <v>GLOVERSVILLEBOULEVARD SCHOOL</v>
      </c>
      <c r="F670" s="369" t="s">
        <v>5297</v>
      </c>
      <c r="G670" s="342" t="str">
        <f>IFERROR(INDEX($D$2:$D$4444,_xlfn.AGGREGATE(15,3,(($C$2:$C$4444=$G$1)/($C$2:$C$4444=$G$1)*ROW($C$2:$C$4444))-ROW($C$1), ROWS($J$7:J674))),"")</f>
        <v/>
      </c>
    </row>
    <row r="671" spans="1:7" x14ac:dyDescent="0.25">
      <c r="A671" t="s">
        <v>4621</v>
      </c>
      <c r="C671" s="340" t="s">
        <v>4236</v>
      </c>
      <c r="D671" s="340" t="s">
        <v>786</v>
      </c>
      <c r="E671" s="340" t="str">
        <f t="shared" si="11"/>
        <v>GLOVERSVILLEPARK TERRACE SCHOOL</v>
      </c>
      <c r="F671" s="369" t="s">
        <v>5298</v>
      </c>
      <c r="G671" s="342" t="str">
        <f>IFERROR(INDEX($D$2:$D$4444,_xlfn.AGGREGATE(15,3,(($C$2:$C$4444=$G$1)/($C$2:$C$4444=$G$1)*ROW($C$2:$C$4444))-ROW($C$1), ROWS($J$7:J675))),"")</f>
        <v/>
      </c>
    </row>
    <row r="672" spans="1:7" x14ac:dyDescent="0.25">
      <c r="A672" t="s">
        <v>4278</v>
      </c>
      <c r="C672" s="340" t="s">
        <v>4236</v>
      </c>
      <c r="D672" s="340" t="s">
        <v>787</v>
      </c>
      <c r="E672" s="340" t="str">
        <f t="shared" si="11"/>
        <v>GLOVERSVILLEGLOVERSVILLE MIDDLE SCHOOL</v>
      </c>
      <c r="F672" s="369" t="s">
        <v>5299</v>
      </c>
      <c r="G672" s="342" t="str">
        <f>IFERROR(INDEX($D$2:$D$4444,_xlfn.AGGREGATE(15,3,(($C$2:$C$4444=$G$1)/($C$2:$C$4444=$G$1)*ROW($C$2:$C$4444))-ROW($C$1), ROWS($J$7:J676))),"")</f>
        <v/>
      </c>
    </row>
    <row r="673" spans="1:7" x14ac:dyDescent="0.25">
      <c r="A673" t="s">
        <v>51</v>
      </c>
      <c r="C673" s="340" t="s">
        <v>4236</v>
      </c>
      <c r="D673" s="340" t="s">
        <v>788</v>
      </c>
      <c r="E673" s="340" t="str">
        <f t="shared" si="11"/>
        <v>GLOVERSVILLEGLOVERSVILLE HIGH SCHOOL</v>
      </c>
      <c r="F673" s="369" t="s">
        <v>5300</v>
      </c>
      <c r="G673" s="342" t="str">
        <f>IFERROR(INDEX($D$2:$D$4444,_xlfn.AGGREGATE(15,3,(($C$2:$C$4444=$G$1)/($C$2:$C$4444=$G$1)*ROW($C$2:$C$4444))-ROW($C$1), ROWS($J$7:J677))),"")</f>
        <v/>
      </c>
    </row>
    <row r="674" spans="1:7" x14ac:dyDescent="0.25">
      <c r="A674" t="s">
        <v>4623</v>
      </c>
      <c r="C674" s="340" t="s">
        <v>4236</v>
      </c>
      <c r="D674" s="340" t="s">
        <v>789</v>
      </c>
      <c r="E674" s="340" t="str">
        <f t="shared" si="11"/>
        <v>GLOVERSVILLEKINGSBOROUGH SCHOOL</v>
      </c>
      <c r="F674" s="369" t="s">
        <v>5301</v>
      </c>
      <c r="G674" s="342" t="str">
        <f>IFERROR(INDEX($D$2:$D$4444,_xlfn.AGGREGATE(15,3,(($C$2:$C$4444=$G$1)/($C$2:$C$4444=$G$1)*ROW($C$2:$C$4444))-ROW($C$1), ROWS($J$7:J678))),"")</f>
        <v/>
      </c>
    </row>
    <row r="675" spans="1:7" x14ac:dyDescent="0.25">
      <c r="C675" s="340" t="s">
        <v>4237</v>
      </c>
      <c r="D675" s="340" t="s">
        <v>790</v>
      </c>
      <c r="E675" s="340" t="str">
        <f t="shared" si="11"/>
        <v>JOHNSTOWNGLEBE STREET ELEMENTARY SCHOOL</v>
      </c>
      <c r="F675" s="369" t="s">
        <v>5302</v>
      </c>
      <c r="G675" s="342" t="str">
        <f>IFERROR(INDEX($D$2:$D$4444,_xlfn.AGGREGATE(15,3,(($C$2:$C$4444=$G$1)/($C$2:$C$4444=$G$1)*ROW($C$2:$C$4444))-ROW($C$1), ROWS($J$7:J679))),"")</f>
        <v/>
      </c>
    </row>
    <row r="676" spans="1:7" x14ac:dyDescent="0.25">
      <c r="C676" s="340" t="s">
        <v>4237</v>
      </c>
      <c r="D676" s="340" t="s">
        <v>791</v>
      </c>
      <c r="E676" s="340" t="str">
        <f t="shared" si="11"/>
        <v>JOHNSTOWNPLEASANT AVENUE SCHOOL</v>
      </c>
      <c r="F676" s="369" t="s">
        <v>5303</v>
      </c>
      <c r="G676" s="342" t="str">
        <f>IFERROR(INDEX($D$2:$D$4444,_xlfn.AGGREGATE(15,3,(($C$2:$C$4444=$G$1)/($C$2:$C$4444=$G$1)*ROW($C$2:$C$4444))-ROW($C$1), ROWS($J$7:J680))),"")</f>
        <v/>
      </c>
    </row>
    <row r="677" spans="1:7" x14ac:dyDescent="0.25">
      <c r="C677" s="340" t="s">
        <v>4237</v>
      </c>
      <c r="D677" s="340" t="s">
        <v>792</v>
      </c>
      <c r="E677" s="340" t="str">
        <f t="shared" si="11"/>
        <v>JOHNSTOWNWARREN STREET SCHOOL</v>
      </c>
      <c r="F677" s="369" t="s">
        <v>5304</v>
      </c>
      <c r="G677" s="342" t="str">
        <f>IFERROR(INDEX($D$2:$D$4444,_xlfn.AGGREGATE(15,3,(($C$2:$C$4444=$G$1)/($C$2:$C$4444=$G$1)*ROW($C$2:$C$4444))-ROW($C$1), ROWS($J$7:J681))),"")</f>
        <v/>
      </c>
    </row>
    <row r="678" spans="1:7" x14ac:dyDescent="0.25">
      <c r="C678" s="340" t="s">
        <v>4237</v>
      </c>
      <c r="D678" s="340" t="s">
        <v>793</v>
      </c>
      <c r="E678" s="340" t="str">
        <f t="shared" si="11"/>
        <v>JOHNSTOWNJOHNSTOWN SENIOR HIGH SCHOOL</v>
      </c>
      <c r="F678" s="369" t="s">
        <v>5305</v>
      </c>
      <c r="G678" s="342" t="str">
        <f>IFERROR(INDEX($D$2:$D$4444,_xlfn.AGGREGATE(15,3,(($C$2:$C$4444=$G$1)/($C$2:$C$4444=$G$1)*ROW($C$2:$C$4444))-ROW($C$1), ROWS($J$7:J682))),"")</f>
        <v/>
      </c>
    </row>
    <row r="679" spans="1:7" x14ac:dyDescent="0.25">
      <c r="C679" s="340" t="s">
        <v>4237</v>
      </c>
      <c r="D679" s="340" t="s">
        <v>794</v>
      </c>
      <c r="E679" s="340" t="str">
        <f t="shared" si="11"/>
        <v>JOHNSTOWNKNOX JUNIOR HIGH SCHOOL</v>
      </c>
      <c r="F679" s="369" t="s">
        <v>5306</v>
      </c>
      <c r="G679" s="342" t="str">
        <f>IFERROR(INDEX($D$2:$D$4444,_xlfn.AGGREGATE(15,3,(($C$2:$C$4444=$G$1)/($C$2:$C$4444=$G$1)*ROW($C$2:$C$4444))-ROW($C$1), ROWS($J$7:J683))),"")</f>
        <v/>
      </c>
    </row>
    <row r="680" spans="1:7" x14ac:dyDescent="0.25">
      <c r="C680" s="340" t="s">
        <v>4238</v>
      </c>
      <c r="D680" s="340" t="s">
        <v>795</v>
      </c>
      <c r="E680" s="340" t="str">
        <f t="shared" si="11"/>
        <v>MAYFIELDMAYFIELD ELEMENTARY SCHOOL</v>
      </c>
      <c r="F680" s="369" t="s">
        <v>5307</v>
      </c>
      <c r="G680" s="342" t="str">
        <f>IFERROR(INDEX($D$2:$D$4444,_xlfn.AGGREGATE(15,3,(($C$2:$C$4444=$G$1)/($C$2:$C$4444=$G$1)*ROW($C$2:$C$4444))-ROW($C$1), ROWS($J$7:J684))),"")</f>
        <v/>
      </c>
    </row>
    <row r="681" spans="1:7" x14ac:dyDescent="0.25">
      <c r="C681" s="340" t="s">
        <v>4238</v>
      </c>
      <c r="D681" s="340" t="s">
        <v>796</v>
      </c>
      <c r="E681" s="340" t="str">
        <f t="shared" si="11"/>
        <v>MAYFIELDMAYFIELD JR/SR HIGH SCHOOL</v>
      </c>
      <c r="F681" s="369" t="s">
        <v>5308</v>
      </c>
      <c r="G681" s="342" t="str">
        <f>IFERROR(INDEX($D$2:$D$4444,_xlfn.AGGREGATE(15,3,(($C$2:$C$4444=$G$1)/($C$2:$C$4444=$G$1)*ROW($C$2:$C$4444))-ROW($C$1), ROWS($J$7:J685))),"")</f>
        <v/>
      </c>
    </row>
    <row r="682" spans="1:7" x14ac:dyDescent="0.25">
      <c r="C682" s="340" t="s">
        <v>4239</v>
      </c>
      <c r="D682" s="340" t="s">
        <v>797</v>
      </c>
      <c r="E682" s="340" t="str">
        <f t="shared" si="11"/>
        <v>NORTHVILLENORTHVILLE HIGH SCHOOL</v>
      </c>
      <c r="F682" s="369" t="s">
        <v>5309</v>
      </c>
      <c r="G682" s="342" t="str">
        <f>IFERROR(INDEX($D$2:$D$4444,_xlfn.AGGREGATE(15,3,(($C$2:$C$4444=$G$1)/($C$2:$C$4444=$G$1)*ROW($C$2:$C$4444))-ROW($C$1), ROWS($J$7:J686))),"")</f>
        <v/>
      </c>
    </row>
    <row r="683" spans="1:7" x14ac:dyDescent="0.25">
      <c r="C683" s="340" t="s">
        <v>4239</v>
      </c>
      <c r="D683" s="340" t="s">
        <v>798</v>
      </c>
      <c r="E683" s="340" t="str">
        <f t="shared" si="11"/>
        <v>NORTHVILLENORTHVILLE ELEMENTARY SCHOOL</v>
      </c>
      <c r="F683" s="369" t="s">
        <v>5310</v>
      </c>
      <c r="G683" s="342" t="str">
        <f>IFERROR(INDEX($D$2:$D$4444,_xlfn.AGGREGATE(15,3,(($C$2:$C$4444=$G$1)/($C$2:$C$4444=$G$1)*ROW($C$2:$C$4444))-ROW($C$1), ROWS($J$7:J687))),"")</f>
        <v/>
      </c>
    </row>
    <row r="684" spans="1:7" x14ac:dyDescent="0.25">
      <c r="C684" s="340" t="s">
        <v>66</v>
      </c>
      <c r="D684" s="340" t="s">
        <v>799</v>
      </c>
      <c r="E684" s="340" t="str">
        <f t="shared" si="11"/>
        <v>BROADALBIN-PERBROADALBIN-PERTH INTERMEDIATE SCHOOL</v>
      </c>
      <c r="F684" s="369" t="s">
        <v>5311</v>
      </c>
      <c r="G684" s="342" t="str">
        <f>IFERROR(INDEX($D$2:$D$4444,_xlfn.AGGREGATE(15,3,(($C$2:$C$4444=$G$1)/($C$2:$C$4444=$G$1)*ROW($C$2:$C$4444))-ROW($C$1), ROWS($J$7:J688))),"")</f>
        <v/>
      </c>
    </row>
    <row r="685" spans="1:7" x14ac:dyDescent="0.25">
      <c r="C685" s="340" t="s">
        <v>66</v>
      </c>
      <c r="D685" s="340" t="s">
        <v>800</v>
      </c>
      <c r="E685" s="340" t="str">
        <f t="shared" si="11"/>
        <v>BROADALBIN-PERLEARNING COMMUNITY AT BROADALBIN-PERTH (THE)</v>
      </c>
      <c r="F685" s="369" t="s">
        <v>5312</v>
      </c>
      <c r="G685" s="342" t="str">
        <f>IFERROR(INDEX($D$2:$D$4444,_xlfn.AGGREGATE(15,3,(($C$2:$C$4444=$G$1)/($C$2:$C$4444=$G$1)*ROW($C$2:$C$4444))-ROW($C$1), ROWS($J$7:J689))),"")</f>
        <v/>
      </c>
    </row>
    <row r="686" spans="1:7" x14ac:dyDescent="0.25">
      <c r="C686" s="340" t="s">
        <v>66</v>
      </c>
      <c r="D686" s="340" t="s">
        <v>801</v>
      </c>
      <c r="E686" s="340" t="str">
        <f t="shared" si="11"/>
        <v>BROADALBIN-PERBROADALBIN-PERTH MIDDLE SCHOOL</v>
      </c>
      <c r="F686" s="369" t="s">
        <v>5313</v>
      </c>
      <c r="G686" s="342" t="str">
        <f>IFERROR(INDEX($D$2:$D$4444,_xlfn.AGGREGATE(15,3,(($C$2:$C$4444=$G$1)/($C$2:$C$4444=$G$1)*ROW($C$2:$C$4444))-ROW($C$1), ROWS($J$7:J690))),"")</f>
        <v/>
      </c>
    </row>
    <row r="687" spans="1:7" x14ac:dyDescent="0.25">
      <c r="C687" s="340" t="s">
        <v>66</v>
      </c>
      <c r="D687" s="340" t="s">
        <v>802</v>
      </c>
      <c r="E687" s="340" t="str">
        <f t="shared" si="11"/>
        <v>BROADALBIN-PERBROADALBIN-PERTH HIGH SCHOOL</v>
      </c>
      <c r="F687" s="369" t="s">
        <v>5314</v>
      </c>
      <c r="G687" s="342" t="str">
        <f>IFERROR(INDEX($D$2:$D$4444,_xlfn.AGGREGATE(15,3,(($C$2:$C$4444=$G$1)/($C$2:$C$4444=$G$1)*ROW($C$2:$C$4444))-ROW($C$1), ROWS($J$7:J691))),"")</f>
        <v/>
      </c>
    </row>
    <row r="688" spans="1:7" x14ac:dyDescent="0.25">
      <c r="C688" s="340" t="s">
        <v>4240</v>
      </c>
      <c r="D688" s="340" t="s">
        <v>803</v>
      </c>
      <c r="E688" s="340" t="str">
        <f t="shared" si="11"/>
        <v>ALEXANDERALEXANDER ELEMENTARY SCHOOL</v>
      </c>
      <c r="F688" s="369" t="s">
        <v>5315</v>
      </c>
      <c r="G688" s="342" t="str">
        <f>IFERROR(INDEX($D$2:$D$4444,_xlfn.AGGREGATE(15,3,(($C$2:$C$4444=$G$1)/($C$2:$C$4444=$G$1)*ROW($C$2:$C$4444))-ROW($C$1), ROWS($J$7:J692))),"")</f>
        <v/>
      </c>
    </row>
    <row r="689" spans="3:7" x14ac:dyDescent="0.25">
      <c r="C689" s="340" t="s">
        <v>4240</v>
      </c>
      <c r="D689" s="340" t="s">
        <v>804</v>
      </c>
      <c r="E689" s="340" t="str">
        <f t="shared" si="11"/>
        <v>ALEXANDERALEXANDER MIDDLE SCHOOL-HIGH SCHOOL</v>
      </c>
      <c r="F689" s="369" t="s">
        <v>5316</v>
      </c>
      <c r="G689" s="342" t="str">
        <f>IFERROR(INDEX($D$2:$D$4444,_xlfn.AGGREGATE(15,3,(($C$2:$C$4444=$G$1)/($C$2:$C$4444=$G$1)*ROW($C$2:$C$4444))-ROW($C$1), ROWS($J$7:J693))),"")</f>
        <v/>
      </c>
    </row>
    <row r="690" spans="3:7" x14ac:dyDescent="0.25">
      <c r="C690" s="340" t="s">
        <v>4241</v>
      </c>
      <c r="D690" s="340" t="s">
        <v>805</v>
      </c>
      <c r="E690" s="340" t="str">
        <f t="shared" si="11"/>
        <v>BATAVIAJOHN KENNEDY SCHOOL</v>
      </c>
      <c r="F690" s="369" t="s">
        <v>5317</v>
      </c>
      <c r="G690" s="342" t="str">
        <f>IFERROR(INDEX($D$2:$D$4444,_xlfn.AGGREGATE(15,3,(($C$2:$C$4444=$G$1)/($C$2:$C$4444=$G$1)*ROW($C$2:$C$4444))-ROW($C$1), ROWS($J$7:J694))),"")</f>
        <v/>
      </c>
    </row>
    <row r="691" spans="3:7" x14ac:dyDescent="0.25">
      <c r="C691" s="340" t="s">
        <v>4241</v>
      </c>
      <c r="D691" s="340" t="s">
        <v>806</v>
      </c>
      <c r="E691" s="340" t="str">
        <f t="shared" si="11"/>
        <v>BATAVIAJACKSON SCHOOL</v>
      </c>
      <c r="F691" s="369" t="s">
        <v>5318</v>
      </c>
      <c r="G691" s="342" t="str">
        <f>IFERROR(INDEX($D$2:$D$4444,_xlfn.AGGREGATE(15,3,(($C$2:$C$4444=$G$1)/($C$2:$C$4444=$G$1)*ROW($C$2:$C$4444))-ROW($C$1), ROWS($J$7:J695))),"")</f>
        <v/>
      </c>
    </row>
    <row r="692" spans="3:7" x14ac:dyDescent="0.25">
      <c r="C692" s="340" t="s">
        <v>4241</v>
      </c>
      <c r="D692" s="340" t="s">
        <v>807</v>
      </c>
      <c r="E692" s="340" t="str">
        <f t="shared" si="11"/>
        <v>BATAVIABATAVIA MIDDLE SCHOOL</v>
      </c>
      <c r="F692" s="369" t="s">
        <v>5319</v>
      </c>
      <c r="G692" s="342" t="str">
        <f>IFERROR(INDEX($D$2:$D$4444,_xlfn.AGGREGATE(15,3,(($C$2:$C$4444=$G$1)/($C$2:$C$4444=$G$1)*ROW($C$2:$C$4444))-ROW($C$1), ROWS($J$7:J696))),"")</f>
        <v/>
      </c>
    </row>
    <row r="693" spans="3:7" x14ac:dyDescent="0.25">
      <c r="C693" s="340" t="s">
        <v>4241</v>
      </c>
      <c r="D693" s="340" t="s">
        <v>808</v>
      </c>
      <c r="E693" s="340" t="str">
        <f t="shared" si="11"/>
        <v>BATAVIABATAVIA HIGH SCHOOL</v>
      </c>
      <c r="F693" s="369" t="s">
        <v>5320</v>
      </c>
      <c r="G693" s="342" t="str">
        <f>IFERROR(INDEX($D$2:$D$4444,_xlfn.AGGREGATE(15,3,(($C$2:$C$4444=$G$1)/($C$2:$C$4444=$G$1)*ROW($C$2:$C$4444))-ROW($C$1), ROWS($J$7:J697))),"")</f>
        <v/>
      </c>
    </row>
    <row r="694" spans="3:7" x14ac:dyDescent="0.25">
      <c r="C694" s="340" t="s">
        <v>4242</v>
      </c>
      <c r="D694" s="340" t="s">
        <v>809</v>
      </c>
      <c r="E694" s="340" t="str">
        <f t="shared" si="11"/>
        <v>BYRON BERGENBYRON-BERGEN JUNIOR/SENIOR HIGH SCHOOL</v>
      </c>
      <c r="F694" s="369" t="s">
        <v>5321</v>
      </c>
      <c r="G694" s="342" t="str">
        <f>IFERROR(INDEX($D$2:$D$4444,_xlfn.AGGREGATE(15,3,(($C$2:$C$4444=$G$1)/($C$2:$C$4444=$G$1)*ROW($C$2:$C$4444))-ROW($C$1), ROWS($J$7:J698))),"")</f>
        <v/>
      </c>
    </row>
    <row r="695" spans="3:7" x14ac:dyDescent="0.25">
      <c r="C695" s="340" t="s">
        <v>4242</v>
      </c>
      <c r="D695" s="340" t="s">
        <v>810</v>
      </c>
      <c r="E695" s="340" t="str">
        <f t="shared" si="11"/>
        <v>BYRON BERGENBYRON-BERGEN ELEMENTARY SCHOOL</v>
      </c>
      <c r="F695" s="369" t="s">
        <v>5322</v>
      </c>
      <c r="G695" s="342" t="str">
        <f>IFERROR(INDEX($D$2:$D$4444,_xlfn.AGGREGATE(15,3,(($C$2:$C$4444=$G$1)/($C$2:$C$4444=$G$1)*ROW($C$2:$C$4444))-ROW($C$1), ROWS($J$7:J699))),"")</f>
        <v/>
      </c>
    </row>
    <row r="696" spans="3:7" x14ac:dyDescent="0.25">
      <c r="C696" s="340" t="s">
        <v>4243</v>
      </c>
      <c r="D696" s="340" t="s">
        <v>811</v>
      </c>
      <c r="E696" s="340" t="str">
        <f t="shared" si="11"/>
        <v>ELBAELBA ELEMENTARY SCHOOL</v>
      </c>
      <c r="F696" s="369" t="s">
        <v>5323</v>
      </c>
      <c r="G696" s="342" t="str">
        <f>IFERROR(INDEX($D$2:$D$4444,_xlfn.AGGREGATE(15,3,(($C$2:$C$4444=$G$1)/($C$2:$C$4444=$G$1)*ROW($C$2:$C$4444))-ROW($C$1), ROWS($J$7:J700))),"")</f>
        <v/>
      </c>
    </row>
    <row r="697" spans="3:7" x14ac:dyDescent="0.25">
      <c r="C697" s="340" t="s">
        <v>4243</v>
      </c>
      <c r="D697" s="340" t="s">
        <v>812</v>
      </c>
      <c r="E697" s="340" t="str">
        <f t="shared" si="11"/>
        <v>ELBAELBA JUNIOR-SENIOR HIGH SCHOOL</v>
      </c>
      <c r="F697" s="369" t="s">
        <v>5324</v>
      </c>
      <c r="G697" s="342" t="str">
        <f>IFERROR(INDEX($D$2:$D$4444,_xlfn.AGGREGATE(15,3,(($C$2:$C$4444=$G$1)/($C$2:$C$4444=$G$1)*ROW($C$2:$C$4444))-ROW($C$1), ROWS($J$7:J701))),"")</f>
        <v/>
      </c>
    </row>
    <row r="698" spans="3:7" x14ac:dyDescent="0.25">
      <c r="C698" s="340" t="s">
        <v>4244</v>
      </c>
      <c r="D698" s="340" t="s">
        <v>813</v>
      </c>
      <c r="E698" s="340" t="str">
        <f t="shared" si="11"/>
        <v>LE ROYWOLCOTT STREET SCHOOL</v>
      </c>
      <c r="F698" s="369" t="s">
        <v>5325</v>
      </c>
      <c r="G698" s="342" t="str">
        <f>IFERROR(INDEX($D$2:$D$4444,_xlfn.AGGREGATE(15,3,(($C$2:$C$4444=$G$1)/($C$2:$C$4444=$G$1)*ROW($C$2:$C$4444))-ROW($C$1), ROWS($J$7:J702))),"")</f>
        <v/>
      </c>
    </row>
    <row r="699" spans="3:7" x14ac:dyDescent="0.25">
      <c r="C699" s="340" t="s">
        <v>4244</v>
      </c>
      <c r="D699" s="340" t="s">
        <v>814</v>
      </c>
      <c r="E699" s="340" t="str">
        <f t="shared" si="11"/>
        <v>LE ROYLE ROY JUNIOR-SENIOR HIGH SCHOOL</v>
      </c>
      <c r="F699" s="369" t="s">
        <v>5326</v>
      </c>
      <c r="G699" s="342" t="str">
        <f>IFERROR(INDEX($D$2:$D$4444,_xlfn.AGGREGATE(15,3,(($C$2:$C$4444=$G$1)/($C$2:$C$4444=$G$1)*ROW($C$2:$C$4444))-ROW($C$1), ROWS($J$7:J703))),"")</f>
        <v/>
      </c>
    </row>
    <row r="700" spans="3:7" x14ac:dyDescent="0.25">
      <c r="C700" s="340" t="s">
        <v>67</v>
      </c>
      <c r="D700" s="340" t="s">
        <v>815</v>
      </c>
      <c r="E700" s="340" t="str">
        <f t="shared" si="11"/>
        <v>OAKFIELD ALABAOAKFIELD-ALABAMA MIDDLE SCHOOL HIGH SCHOOL</v>
      </c>
      <c r="F700" s="369" t="s">
        <v>5327</v>
      </c>
      <c r="G700" s="342" t="str">
        <f>IFERROR(INDEX($D$2:$D$4444,_xlfn.AGGREGATE(15,3,(($C$2:$C$4444=$G$1)/($C$2:$C$4444=$G$1)*ROW($C$2:$C$4444))-ROW($C$1), ROWS($J$7:J704))),"")</f>
        <v/>
      </c>
    </row>
    <row r="701" spans="3:7" x14ac:dyDescent="0.25">
      <c r="C701" s="340" t="s">
        <v>67</v>
      </c>
      <c r="D701" s="340" t="s">
        <v>816</v>
      </c>
      <c r="E701" s="340" t="str">
        <f t="shared" si="11"/>
        <v>OAKFIELD ALABAOAKFIELD-ALABAMA ELEMENTARY SCHOOL</v>
      </c>
      <c r="F701" s="369" t="s">
        <v>5328</v>
      </c>
      <c r="G701" s="342" t="str">
        <f>IFERROR(INDEX($D$2:$D$4444,_xlfn.AGGREGATE(15,3,(($C$2:$C$4444=$G$1)/($C$2:$C$4444=$G$1)*ROW($C$2:$C$4444))-ROW($C$1), ROWS($J$7:J705))),"")</f>
        <v/>
      </c>
    </row>
    <row r="702" spans="3:7" x14ac:dyDescent="0.25">
      <c r="C702" s="340" t="s">
        <v>4245</v>
      </c>
      <c r="D702" s="340" t="s">
        <v>817</v>
      </c>
      <c r="E702" s="340" t="str">
        <f t="shared" si="11"/>
        <v>PAVILIONPAVILION JUNIOR-SENIOR HIGH SCHOOL</v>
      </c>
      <c r="F702" s="369" t="s">
        <v>5329</v>
      </c>
      <c r="G702" s="342" t="str">
        <f>IFERROR(INDEX($D$2:$D$4444,_xlfn.AGGREGATE(15,3,(($C$2:$C$4444=$G$1)/($C$2:$C$4444=$G$1)*ROW($C$2:$C$4444))-ROW($C$1), ROWS($J$7:J706))),"")</f>
        <v/>
      </c>
    </row>
    <row r="703" spans="3:7" x14ac:dyDescent="0.25">
      <c r="C703" s="340" t="s">
        <v>4245</v>
      </c>
      <c r="D703" s="340" t="s">
        <v>818</v>
      </c>
      <c r="E703" s="340" t="str">
        <f t="shared" si="11"/>
        <v>PAVILIOND B BUNCE ELEMENTARY SCHOOL</v>
      </c>
      <c r="F703" s="369" t="s">
        <v>5330</v>
      </c>
      <c r="G703" s="342" t="str">
        <f>IFERROR(INDEX($D$2:$D$4444,_xlfn.AGGREGATE(15,3,(($C$2:$C$4444=$G$1)/($C$2:$C$4444=$G$1)*ROW($C$2:$C$4444))-ROW($C$1), ROWS($J$7:J707))),"")</f>
        <v/>
      </c>
    </row>
    <row r="704" spans="3:7" x14ac:dyDescent="0.25">
      <c r="C704" s="340" t="s">
        <v>4246</v>
      </c>
      <c r="D704" s="340" t="s">
        <v>819</v>
      </c>
      <c r="E704" s="340" t="str">
        <f t="shared" si="11"/>
        <v>PEMBROKEPEMBROKE INTERMEDIATE SCHOOL</v>
      </c>
      <c r="F704" s="369" t="s">
        <v>5331</v>
      </c>
      <c r="G704" s="342" t="str">
        <f>IFERROR(INDEX($D$2:$D$4444,_xlfn.AGGREGATE(15,3,(($C$2:$C$4444=$G$1)/($C$2:$C$4444=$G$1)*ROW($C$2:$C$4444))-ROW($C$1), ROWS($J$7:J708))),"")</f>
        <v/>
      </c>
    </row>
    <row r="705" spans="3:7" x14ac:dyDescent="0.25">
      <c r="C705" s="340" t="s">
        <v>4246</v>
      </c>
      <c r="D705" s="340" t="s">
        <v>820</v>
      </c>
      <c r="E705" s="340" t="str">
        <f t="shared" si="11"/>
        <v>PEMBROKEPEMBROKE JUNIOR-SENIOR HIGH SCHOOL</v>
      </c>
      <c r="F705" s="369" t="s">
        <v>5332</v>
      </c>
      <c r="G705" s="342" t="str">
        <f>IFERROR(INDEX($D$2:$D$4444,_xlfn.AGGREGATE(15,3,(($C$2:$C$4444=$G$1)/($C$2:$C$4444=$G$1)*ROW($C$2:$C$4444))-ROW($C$1), ROWS($J$7:J709))),"")</f>
        <v/>
      </c>
    </row>
    <row r="706" spans="3:7" x14ac:dyDescent="0.25">
      <c r="C706" s="340" t="s">
        <v>4246</v>
      </c>
      <c r="D706" s="340" t="s">
        <v>821</v>
      </c>
      <c r="E706" s="340" t="str">
        <f t="shared" si="11"/>
        <v>PEMBROKEPEMBROKE PRIMARY SCHOOL</v>
      </c>
      <c r="F706" s="369" t="s">
        <v>5333</v>
      </c>
      <c r="G706" s="342" t="str">
        <f>IFERROR(INDEX($D$2:$D$4444,_xlfn.AGGREGATE(15,3,(($C$2:$C$4444=$G$1)/($C$2:$C$4444=$G$1)*ROW($C$2:$C$4444))-ROW($C$1), ROWS($J$7:J710))),"")</f>
        <v/>
      </c>
    </row>
    <row r="707" spans="3:7" x14ac:dyDescent="0.25">
      <c r="C707" s="340" t="s">
        <v>4247</v>
      </c>
      <c r="D707" s="340" t="s">
        <v>822</v>
      </c>
      <c r="E707" s="340" t="str">
        <f t="shared" ref="E707:E770" si="12">C707&amp;D707</f>
        <v>CAIRO-DURHAMCAIRO-DURHAM ELEMENTARY SCHOOL</v>
      </c>
      <c r="F707" s="369" t="s">
        <v>5334</v>
      </c>
      <c r="G707" s="342" t="str">
        <f>IFERROR(INDEX($D$2:$D$4444,_xlfn.AGGREGATE(15,3,(($C$2:$C$4444=$G$1)/($C$2:$C$4444=$G$1)*ROW($C$2:$C$4444))-ROW($C$1), ROWS($J$7:J711))),"")</f>
        <v/>
      </c>
    </row>
    <row r="708" spans="3:7" x14ac:dyDescent="0.25">
      <c r="C708" s="340" t="s">
        <v>4247</v>
      </c>
      <c r="D708" s="340" t="s">
        <v>823</v>
      </c>
      <c r="E708" s="340" t="str">
        <f t="shared" si="12"/>
        <v>CAIRO-DURHAMCAIRO-DURHAM HIGH SCHOOL</v>
      </c>
      <c r="F708" s="369" t="s">
        <v>5335</v>
      </c>
      <c r="G708" s="342" t="str">
        <f>IFERROR(INDEX($D$2:$D$4444,_xlfn.AGGREGATE(15,3,(($C$2:$C$4444=$G$1)/($C$2:$C$4444=$G$1)*ROW($C$2:$C$4444))-ROW($C$1), ROWS($J$7:J712))),"")</f>
        <v/>
      </c>
    </row>
    <row r="709" spans="3:7" x14ac:dyDescent="0.25">
      <c r="C709" s="340" t="s">
        <v>4247</v>
      </c>
      <c r="D709" s="340" t="s">
        <v>824</v>
      </c>
      <c r="E709" s="340" t="str">
        <f t="shared" si="12"/>
        <v>CAIRO-DURHAMCAIRO-DURHAM MIDDLE SCHOOL</v>
      </c>
      <c r="F709" s="369" t="s">
        <v>5336</v>
      </c>
      <c r="G709" s="342" t="str">
        <f>IFERROR(INDEX($D$2:$D$4444,_xlfn.AGGREGATE(15,3,(($C$2:$C$4444=$G$1)/($C$2:$C$4444=$G$1)*ROW($C$2:$C$4444))-ROW($C$1), ROWS($J$7:J713))),"")</f>
        <v/>
      </c>
    </row>
    <row r="710" spans="3:7" x14ac:dyDescent="0.25">
      <c r="C710" s="340" t="s">
        <v>4248</v>
      </c>
      <c r="D710" s="340" t="s">
        <v>825</v>
      </c>
      <c r="E710" s="340" t="str">
        <f t="shared" si="12"/>
        <v>CATSKILLCATSKILL SENIOR HIGH SCHOOL</v>
      </c>
      <c r="F710" s="369" t="s">
        <v>5337</v>
      </c>
      <c r="G710" s="342" t="str">
        <f>IFERROR(INDEX($D$2:$D$4444,_xlfn.AGGREGATE(15,3,(($C$2:$C$4444=$G$1)/($C$2:$C$4444=$G$1)*ROW($C$2:$C$4444))-ROW($C$1), ROWS($J$7:J714))),"")</f>
        <v/>
      </c>
    </row>
    <row r="711" spans="3:7" x14ac:dyDescent="0.25">
      <c r="C711" s="340" t="s">
        <v>4248</v>
      </c>
      <c r="D711" s="340" t="s">
        <v>826</v>
      </c>
      <c r="E711" s="340" t="str">
        <f t="shared" si="12"/>
        <v>CATSKILLCATSKILL MIDDLE SCHOOL</v>
      </c>
      <c r="F711" s="369" t="s">
        <v>5338</v>
      </c>
      <c r="G711" s="342" t="str">
        <f>IFERROR(INDEX($D$2:$D$4444,_xlfn.AGGREGATE(15,3,(($C$2:$C$4444=$G$1)/($C$2:$C$4444=$G$1)*ROW($C$2:$C$4444))-ROW($C$1), ROWS($J$7:J715))),"")</f>
        <v/>
      </c>
    </row>
    <row r="712" spans="3:7" x14ac:dyDescent="0.25">
      <c r="C712" s="340" t="s">
        <v>4248</v>
      </c>
      <c r="D712" s="340" t="s">
        <v>827</v>
      </c>
      <c r="E712" s="340" t="str">
        <f t="shared" si="12"/>
        <v>CATSKILLCATSKILL ELEMENTARY SCHOOL</v>
      </c>
      <c r="F712" s="369" t="s">
        <v>5339</v>
      </c>
      <c r="G712" s="342" t="str">
        <f>IFERROR(INDEX($D$2:$D$4444,_xlfn.AGGREGATE(15,3,(($C$2:$C$4444=$G$1)/($C$2:$C$4444=$G$1)*ROW($C$2:$C$4444))-ROW($C$1), ROWS($J$7:J716))),"")</f>
        <v/>
      </c>
    </row>
    <row r="713" spans="3:7" x14ac:dyDescent="0.25">
      <c r="C713" s="340" t="s">
        <v>68</v>
      </c>
      <c r="D713" s="340" t="s">
        <v>828</v>
      </c>
      <c r="E713" s="340" t="str">
        <f t="shared" si="12"/>
        <v>COXSACKIE ATHECOXSACKIE-ATHENS HIGH SCHOOL</v>
      </c>
      <c r="F713" s="369" t="s">
        <v>5340</v>
      </c>
      <c r="G713" s="342" t="str">
        <f>IFERROR(INDEX($D$2:$D$4444,_xlfn.AGGREGATE(15,3,(($C$2:$C$4444=$G$1)/($C$2:$C$4444=$G$1)*ROW($C$2:$C$4444))-ROW($C$1), ROWS($J$7:J717))),"")</f>
        <v/>
      </c>
    </row>
    <row r="714" spans="3:7" x14ac:dyDescent="0.25">
      <c r="C714" s="340" t="s">
        <v>68</v>
      </c>
      <c r="D714" s="340" t="s">
        <v>829</v>
      </c>
      <c r="E714" s="340" t="str">
        <f t="shared" si="12"/>
        <v>COXSACKIE ATHECOXSACKIE ELEMENTARY SCHOOL</v>
      </c>
      <c r="F714" s="369" t="s">
        <v>5341</v>
      </c>
      <c r="G714" s="342" t="str">
        <f>IFERROR(INDEX($D$2:$D$4444,_xlfn.AGGREGATE(15,3,(($C$2:$C$4444=$G$1)/($C$2:$C$4444=$G$1)*ROW($C$2:$C$4444))-ROW($C$1), ROWS($J$7:J718))),"")</f>
        <v/>
      </c>
    </row>
    <row r="715" spans="3:7" x14ac:dyDescent="0.25">
      <c r="C715" s="340" t="s">
        <v>68</v>
      </c>
      <c r="D715" s="340" t="s">
        <v>830</v>
      </c>
      <c r="E715" s="340" t="str">
        <f t="shared" si="12"/>
        <v>COXSACKIE ATHEEDWARD J ARTHUR ELEMENTARY SCHOOL</v>
      </c>
      <c r="F715" s="369" t="s">
        <v>5342</v>
      </c>
      <c r="G715" s="342" t="str">
        <f>IFERROR(INDEX($D$2:$D$4444,_xlfn.AGGREGATE(15,3,(($C$2:$C$4444=$G$1)/($C$2:$C$4444=$G$1)*ROW($C$2:$C$4444))-ROW($C$1), ROWS($J$7:J719))),"")</f>
        <v/>
      </c>
    </row>
    <row r="716" spans="3:7" x14ac:dyDescent="0.25">
      <c r="C716" s="340" t="s">
        <v>68</v>
      </c>
      <c r="D716" s="340" t="s">
        <v>831</v>
      </c>
      <c r="E716" s="340" t="str">
        <f t="shared" si="12"/>
        <v>COXSACKIE ATHECOXSACKIE-ATHENS MIDDLE SCHOOL</v>
      </c>
      <c r="F716" s="369" t="s">
        <v>5343</v>
      </c>
      <c r="G716" s="342" t="str">
        <f>IFERROR(INDEX($D$2:$D$4444,_xlfn.AGGREGATE(15,3,(($C$2:$C$4444=$G$1)/($C$2:$C$4444=$G$1)*ROW($C$2:$C$4444))-ROW($C$1), ROWS($J$7:J720))),"")</f>
        <v/>
      </c>
    </row>
    <row r="717" spans="3:7" x14ac:dyDescent="0.25">
      <c r="C717" s="340" t="s">
        <v>4249</v>
      </c>
      <c r="D717" s="340" t="s">
        <v>832</v>
      </c>
      <c r="E717" s="340" t="str">
        <f t="shared" si="12"/>
        <v>GREENVILLEGREENVILLE MIDDLE SCHOOL</v>
      </c>
      <c r="F717" s="369" t="s">
        <v>5344</v>
      </c>
      <c r="G717" s="342" t="str">
        <f>IFERROR(INDEX($D$2:$D$4444,_xlfn.AGGREGATE(15,3,(($C$2:$C$4444=$G$1)/($C$2:$C$4444=$G$1)*ROW($C$2:$C$4444))-ROW($C$1), ROWS($J$7:J721))),"")</f>
        <v/>
      </c>
    </row>
    <row r="718" spans="3:7" x14ac:dyDescent="0.25">
      <c r="C718" s="340" t="s">
        <v>4249</v>
      </c>
      <c r="D718" s="340" t="s">
        <v>833</v>
      </c>
      <c r="E718" s="340" t="str">
        <f t="shared" si="12"/>
        <v>GREENVILLEGREENVILLE HIGH SCHOOL</v>
      </c>
      <c r="F718" s="369" t="s">
        <v>5345</v>
      </c>
      <c r="G718" s="342" t="str">
        <f>IFERROR(INDEX($D$2:$D$4444,_xlfn.AGGREGATE(15,3,(($C$2:$C$4444=$G$1)/($C$2:$C$4444=$G$1)*ROW($C$2:$C$4444))-ROW($C$1), ROWS($J$7:J722))),"")</f>
        <v/>
      </c>
    </row>
    <row r="719" spans="3:7" x14ac:dyDescent="0.25">
      <c r="C719" s="340" t="s">
        <v>4249</v>
      </c>
      <c r="D719" s="340" t="s">
        <v>834</v>
      </c>
      <c r="E719" s="340" t="str">
        <f t="shared" si="12"/>
        <v>GREENVILLESCOTT M ELLIS ELEMENTARY SCHOOL</v>
      </c>
      <c r="F719" s="369" t="s">
        <v>5346</v>
      </c>
      <c r="G719" s="342" t="str">
        <f>IFERROR(INDEX($D$2:$D$4444,_xlfn.AGGREGATE(15,3,(($C$2:$C$4444=$G$1)/($C$2:$C$4444=$G$1)*ROW($C$2:$C$4444))-ROW($C$1), ROWS($J$7:J723))),"")</f>
        <v/>
      </c>
    </row>
    <row r="720" spans="3:7" x14ac:dyDescent="0.25">
      <c r="C720" s="340" t="s">
        <v>69</v>
      </c>
      <c r="D720" s="340" t="s">
        <v>835</v>
      </c>
      <c r="E720" s="340" t="str">
        <f t="shared" si="12"/>
        <v>HUNTER TANNERSHUNTER-TANNERSVILLE MIDDLE SCHOOL HIGH SCHOOL</v>
      </c>
      <c r="F720" s="369" t="s">
        <v>5347</v>
      </c>
      <c r="G720" s="342" t="str">
        <f>IFERROR(INDEX($D$2:$D$4444,_xlfn.AGGREGATE(15,3,(($C$2:$C$4444=$G$1)/($C$2:$C$4444=$G$1)*ROW($C$2:$C$4444))-ROW($C$1), ROWS($J$7:J724))),"")</f>
        <v/>
      </c>
    </row>
    <row r="721" spans="3:7" x14ac:dyDescent="0.25">
      <c r="C721" s="340" t="s">
        <v>69</v>
      </c>
      <c r="D721" s="340" t="s">
        <v>836</v>
      </c>
      <c r="E721" s="340" t="str">
        <f t="shared" si="12"/>
        <v>HUNTER TANNERSHUNTER ELEMENTARY SCHOOL</v>
      </c>
      <c r="F721" s="369" t="s">
        <v>5348</v>
      </c>
      <c r="G721" s="342" t="str">
        <f>IFERROR(INDEX($D$2:$D$4444,_xlfn.AGGREGATE(15,3,(($C$2:$C$4444=$G$1)/($C$2:$C$4444=$G$1)*ROW($C$2:$C$4444))-ROW($C$1), ROWS($J$7:J725))),"")</f>
        <v/>
      </c>
    </row>
    <row r="722" spans="3:7" x14ac:dyDescent="0.25">
      <c r="C722" s="340" t="s">
        <v>70</v>
      </c>
      <c r="D722" s="340" t="s">
        <v>837</v>
      </c>
      <c r="E722" s="340" t="str">
        <f t="shared" si="12"/>
        <v>WINDHAM ASHLANWINDHAM ASHLAND CENTRAL SCHOOL</v>
      </c>
      <c r="F722" s="369" t="s">
        <v>5349</v>
      </c>
      <c r="G722" s="342" t="str">
        <f>IFERROR(INDEX($D$2:$D$4444,_xlfn.AGGREGATE(15,3,(($C$2:$C$4444=$G$1)/($C$2:$C$4444=$G$1)*ROW($C$2:$C$4444))-ROW($C$1), ROWS($J$7:J726))),"")</f>
        <v/>
      </c>
    </row>
    <row r="723" spans="3:7" x14ac:dyDescent="0.25">
      <c r="C723" s="340" t="s">
        <v>4250</v>
      </c>
      <c r="D723" s="340" t="s">
        <v>838</v>
      </c>
      <c r="E723" s="340" t="str">
        <f t="shared" si="12"/>
        <v>INDIAN LAKEINDIAN LAKE CENTRAL SCHOOL</v>
      </c>
      <c r="F723" s="369" t="s">
        <v>5350</v>
      </c>
      <c r="G723" s="342" t="str">
        <f>IFERROR(INDEX($D$2:$D$4444,_xlfn.AGGREGATE(15,3,(($C$2:$C$4444=$G$1)/($C$2:$C$4444=$G$1)*ROW($C$2:$C$4444))-ROW($C$1), ROWS($J$7:J727))),"")</f>
        <v/>
      </c>
    </row>
    <row r="724" spans="3:7" x14ac:dyDescent="0.25">
      <c r="C724" s="340" t="s">
        <v>9528</v>
      </c>
      <c r="D724" s="340" t="s">
        <v>839</v>
      </c>
      <c r="E724" s="340" t="str">
        <f t="shared" si="12"/>
        <v>Inlet CommonINLET ELEMENTARY SCHOOL</v>
      </c>
      <c r="F724" s="369" t="s">
        <v>5351</v>
      </c>
      <c r="G724" s="342" t="str">
        <f>IFERROR(INDEX($D$2:$D$4444,_xlfn.AGGREGATE(15,3,(($C$2:$C$4444=$G$1)/($C$2:$C$4444=$G$1)*ROW($C$2:$C$4444))-ROW($C$1), ROWS($J$7:J728))),"")</f>
        <v/>
      </c>
    </row>
    <row r="725" spans="3:7" x14ac:dyDescent="0.25">
      <c r="C725" s="340" t="s">
        <v>4251</v>
      </c>
      <c r="D725" s="340" t="s">
        <v>840</v>
      </c>
      <c r="E725" s="340" t="str">
        <f t="shared" si="12"/>
        <v>LAKE PLEASANTLAKE PLEASANT SCHOOL</v>
      </c>
      <c r="F725" s="369" t="s">
        <v>5352</v>
      </c>
      <c r="G725" s="342" t="str">
        <f>IFERROR(INDEX($D$2:$D$4444,_xlfn.AGGREGATE(15,3,(($C$2:$C$4444=$G$1)/($C$2:$C$4444=$G$1)*ROW($C$2:$C$4444))-ROW($C$1), ROWS($J$7:J729))),"")</f>
        <v/>
      </c>
    </row>
    <row r="726" spans="3:7" x14ac:dyDescent="0.25">
      <c r="C726" s="340" t="s">
        <v>4252</v>
      </c>
      <c r="D726" s="340" t="s">
        <v>841</v>
      </c>
      <c r="E726" s="340" t="str">
        <f t="shared" si="12"/>
        <v>LONG LAKELONG LAKE CENTRAL SCHOOL</v>
      </c>
      <c r="F726" s="369" t="s">
        <v>5353</v>
      </c>
      <c r="G726" s="342" t="str">
        <f>IFERROR(INDEX($D$2:$D$4444,_xlfn.AGGREGATE(15,3,(($C$2:$C$4444=$G$1)/($C$2:$C$4444=$G$1)*ROW($C$2:$C$4444))-ROW($C$1), ROWS($J$7:J730))),"")</f>
        <v/>
      </c>
    </row>
    <row r="727" spans="3:7" x14ac:dyDescent="0.25">
      <c r="C727" s="340" t="s">
        <v>4253</v>
      </c>
      <c r="D727" s="340" t="s">
        <v>842</v>
      </c>
      <c r="E727" s="340" t="str">
        <f t="shared" si="12"/>
        <v>WELLSWELLS SCHOOL</v>
      </c>
      <c r="F727" s="369" t="s">
        <v>5354</v>
      </c>
      <c r="G727" s="342" t="str">
        <f>IFERROR(INDEX($D$2:$D$4444,_xlfn.AGGREGATE(15,3,(($C$2:$C$4444=$G$1)/($C$2:$C$4444=$G$1)*ROW($C$2:$C$4444))-ROW($C$1), ROWS($J$7:J731))),"")</f>
        <v/>
      </c>
    </row>
    <row r="728" spans="3:7" x14ac:dyDescent="0.25">
      <c r="C728" s="340" t="s">
        <v>71</v>
      </c>
      <c r="D728" s="340" t="s">
        <v>843</v>
      </c>
      <c r="E728" s="340" t="str">
        <f t="shared" si="12"/>
        <v>WEST CANADA VAWEST CANADA VALLEY JUNIOR-SENIOR HIGH SCHOOL</v>
      </c>
      <c r="F728" s="369" t="s">
        <v>5355</v>
      </c>
      <c r="G728" s="342" t="str">
        <f>IFERROR(INDEX($D$2:$D$4444,_xlfn.AGGREGATE(15,3,(($C$2:$C$4444=$G$1)/($C$2:$C$4444=$G$1)*ROW($C$2:$C$4444))-ROW($C$1), ROWS($J$7:J732))),"")</f>
        <v/>
      </c>
    </row>
    <row r="729" spans="3:7" x14ac:dyDescent="0.25">
      <c r="C729" s="340" t="s">
        <v>71</v>
      </c>
      <c r="D729" s="340" t="s">
        <v>844</v>
      </c>
      <c r="E729" s="340" t="str">
        <f t="shared" si="12"/>
        <v>WEST CANADA VAWEST CANADA VALLEY ELEMENTARY SCHOOL</v>
      </c>
      <c r="F729" s="369" t="s">
        <v>5356</v>
      </c>
      <c r="G729" s="342" t="str">
        <f>IFERROR(INDEX($D$2:$D$4444,_xlfn.AGGREGATE(15,3,(($C$2:$C$4444=$G$1)/($C$2:$C$4444=$G$1)*ROW($C$2:$C$4444))-ROW($C$1), ROWS($J$7:J733))),"")</f>
        <v/>
      </c>
    </row>
    <row r="730" spans="3:7" x14ac:dyDescent="0.25">
      <c r="C730" s="340" t="s">
        <v>72</v>
      </c>
      <c r="D730" s="340" t="s">
        <v>845</v>
      </c>
      <c r="E730" s="340" t="str">
        <f t="shared" si="12"/>
        <v>FRANKFORT-SCHUFRANKFORT-SCHUYLER CENTRAL HIGH SCHOOL</v>
      </c>
      <c r="F730" s="369" t="s">
        <v>5357</v>
      </c>
      <c r="G730" s="342" t="str">
        <f>IFERROR(INDEX($D$2:$D$4444,_xlfn.AGGREGATE(15,3,(($C$2:$C$4444=$G$1)/($C$2:$C$4444=$G$1)*ROW($C$2:$C$4444))-ROW($C$1), ROWS($J$7:J734))),"")</f>
        <v/>
      </c>
    </row>
    <row r="731" spans="3:7" x14ac:dyDescent="0.25">
      <c r="C731" s="340" t="s">
        <v>72</v>
      </c>
      <c r="D731" s="340" t="s">
        <v>846</v>
      </c>
      <c r="E731" s="340" t="str">
        <f t="shared" si="12"/>
        <v>FRANKFORT-SCHUFRANKFORT-SCHUYLER ELEMENTARY SCHOOL</v>
      </c>
      <c r="F731" s="369" t="s">
        <v>5358</v>
      </c>
      <c r="G731" s="342" t="str">
        <f>IFERROR(INDEX($D$2:$D$4444,_xlfn.AGGREGATE(15,3,(($C$2:$C$4444=$G$1)/($C$2:$C$4444=$G$1)*ROW($C$2:$C$4444))-ROW($C$1), ROWS($J$7:J735))),"")</f>
        <v/>
      </c>
    </row>
    <row r="732" spans="3:7" x14ac:dyDescent="0.25">
      <c r="C732" s="340" t="s">
        <v>72</v>
      </c>
      <c r="D732" s="340" t="s">
        <v>847</v>
      </c>
      <c r="E732" s="340" t="str">
        <f t="shared" si="12"/>
        <v>FRANKFORT-SCHUFRANKFORT-SCHUYLER MIDDLE SCHOOL</v>
      </c>
      <c r="F732" s="369" t="s">
        <v>5359</v>
      </c>
      <c r="G732" s="342" t="str">
        <f>IFERROR(INDEX($D$2:$D$4444,_xlfn.AGGREGATE(15,3,(($C$2:$C$4444=$G$1)/($C$2:$C$4444=$G$1)*ROW($C$2:$C$4444))-ROW($C$1), ROWS($J$7:J736))),"")</f>
        <v/>
      </c>
    </row>
    <row r="733" spans="3:7" x14ac:dyDescent="0.25">
      <c r="C733" s="340" t="s">
        <v>4254</v>
      </c>
      <c r="D733" s="340" t="s">
        <v>848</v>
      </c>
      <c r="E733" s="340" t="str">
        <f t="shared" si="12"/>
        <v>HERKIMERHERKIMER HIGH SCHOOL</v>
      </c>
      <c r="F733" s="369" t="s">
        <v>5360</v>
      </c>
      <c r="G733" s="342" t="str">
        <f>IFERROR(INDEX($D$2:$D$4444,_xlfn.AGGREGATE(15,3,(($C$2:$C$4444=$G$1)/($C$2:$C$4444=$G$1)*ROW($C$2:$C$4444))-ROW($C$1), ROWS($J$7:J737))),"")</f>
        <v/>
      </c>
    </row>
    <row r="734" spans="3:7" x14ac:dyDescent="0.25">
      <c r="C734" s="340" t="s">
        <v>4254</v>
      </c>
      <c r="D734" s="340" t="s">
        <v>849</v>
      </c>
      <c r="E734" s="340" t="str">
        <f t="shared" si="12"/>
        <v>HERKIMERHERKIMER ELEMENTARY SCHOOL</v>
      </c>
      <c r="F734" s="369" t="s">
        <v>5361</v>
      </c>
      <c r="G734" s="342" t="str">
        <f>IFERROR(INDEX($D$2:$D$4444,_xlfn.AGGREGATE(15,3,(($C$2:$C$4444=$G$1)/($C$2:$C$4444=$G$1)*ROW($C$2:$C$4444))-ROW($C$1), ROWS($J$7:J738))),"")</f>
        <v/>
      </c>
    </row>
    <row r="735" spans="3:7" x14ac:dyDescent="0.25">
      <c r="C735" s="340" t="s">
        <v>4255</v>
      </c>
      <c r="D735" s="340" t="s">
        <v>850</v>
      </c>
      <c r="E735" s="340" t="str">
        <f t="shared" si="12"/>
        <v>LITTLE FALLSBENTON HALL ACADEMY</v>
      </c>
      <c r="F735" s="369" t="s">
        <v>5362</v>
      </c>
      <c r="G735" s="342" t="str">
        <f>IFERROR(INDEX($D$2:$D$4444,_xlfn.AGGREGATE(15,3,(($C$2:$C$4444=$G$1)/($C$2:$C$4444=$G$1)*ROW($C$2:$C$4444))-ROW($C$1), ROWS($J$7:J739))),"")</f>
        <v/>
      </c>
    </row>
    <row r="736" spans="3:7" x14ac:dyDescent="0.25">
      <c r="C736" s="340" t="s">
        <v>4255</v>
      </c>
      <c r="D736" s="340" t="s">
        <v>851</v>
      </c>
      <c r="E736" s="340" t="str">
        <f t="shared" si="12"/>
        <v>LITTLE FALLSLITTLE FALLS HIGH SCHOOL</v>
      </c>
      <c r="F736" s="369" t="s">
        <v>5363</v>
      </c>
      <c r="G736" s="342" t="str">
        <f>IFERROR(INDEX($D$2:$D$4444,_xlfn.AGGREGATE(15,3,(($C$2:$C$4444=$G$1)/($C$2:$C$4444=$G$1)*ROW($C$2:$C$4444))-ROW($C$1), ROWS($J$7:J740))),"")</f>
        <v/>
      </c>
    </row>
    <row r="737" spans="3:7" x14ac:dyDescent="0.25">
      <c r="C737" s="340" t="s">
        <v>4255</v>
      </c>
      <c r="D737" s="340" t="s">
        <v>852</v>
      </c>
      <c r="E737" s="340" t="str">
        <f t="shared" si="12"/>
        <v>LITTLE FALLSLITTLE FALLS MIDDLE SCHOOL</v>
      </c>
      <c r="F737" s="369" t="s">
        <v>5364</v>
      </c>
      <c r="G737" s="342" t="str">
        <f>IFERROR(INDEX($D$2:$D$4444,_xlfn.AGGREGATE(15,3,(($C$2:$C$4444=$G$1)/($C$2:$C$4444=$G$1)*ROW($C$2:$C$4444))-ROW($C$1), ROWS($J$7:J741))),"")</f>
        <v/>
      </c>
    </row>
    <row r="738" spans="3:7" x14ac:dyDescent="0.25">
      <c r="C738" s="340" t="s">
        <v>4256</v>
      </c>
      <c r="D738" s="340" t="s">
        <v>853</v>
      </c>
      <c r="E738" s="340" t="str">
        <f t="shared" si="12"/>
        <v>DOLGEVILLEDOLGEVILLE ELEMENTARY SCHOOL</v>
      </c>
      <c r="F738" s="369" t="s">
        <v>5365</v>
      </c>
      <c r="G738" s="342" t="str">
        <f>IFERROR(INDEX($D$2:$D$4444,_xlfn.AGGREGATE(15,3,(($C$2:$C$4444=$G$1)/($C$2:$C$4444=$G$1)*ROW($C$2:$C$4444))-ROW($C$1), ROWS($J$7:J742))),"")</f>
        <v/>
      </c>
    </row>
    <row r="739" spans="3:7" x14ac:dyDescent="0.25">
      <c r="C739" s="340" t="s">
        <v>4256</v>
      </c>
      <c r="D739" s="340" t="s">
        <v>854</v>
      </c>
      <c r="E739" s="340" t="str">
        <f t="shared" si="12"/>
        <v>DOLGEVILLEJAMES A GREEN HIGH SCHOOL</v>
      </c>
      <c r="F739" s="369" t="s">
        <v>5366</v>
      </c>
      <c r="G739" s="342" t="str">
        <f>IFERROR(INDEX($D$2:$D$4444,_xlfn.AGGREGATE(15,3,(($C$2:$C$4444=$G$1)/($C$2:$C$4444=$G$1)*ROW($C$2:$C$4444))-ROW($C$1), ROWS($J$7:J743))),"")</f>
        <v/>
      </c>
    </row>
    <row r="740" spans="3:7" x14ac:dyDescent="0.25">
      <c r="C740" s="340" t="s">
        <v>4256</v>
      </c>
      <c r="D740" s="340" t="s">
        <v>855</v>
      </c>
      <c r="E740" s="340" t="str">
        <f t="shared" si="12"/>
        <v>DOLGEVILLEDOLGEVILLE MIDDLE SCHOOL</v>
      </c>
      <c r="F740" s="369" t="s">
        <v>5367</v>
      </c>
      <c r="G740" s="342" t="str">
        <f>IFERROR(INDEX($D$2:$D$4444,_xlfn.AGGREGATE(15,3,(($C$2:$C$4444=$G$1)/($C$2:$C$4444=$G$1)*ROW($C$2:$C$4444))-ROW($C$1), ROWS($J$7:J744))),"")</f>
        <v/>
      </c>
    </row>
    <row r="741" spans="3:7" x14ac:dyDescent="0.25">
      <c r="C741" s="340" t="s">
        <v>4257</v>
      </c>
      <c r="D741" s="340" t="s">
        <v>856</v>
      </c>
      <c r="E741" s="340" t="str">
        <f t="shared" si="12"/>
        <v>POLANDPOLAND JUNIOR-SENIOR HIGH SCHOOL</v>
      </c>
      <c r="F741" s="369" t="s">
        <v>5368</v>
      </c>
      <c r="G741" s="342" t="str">
        <f>IFERROR(INDEX($D$2:$D$4444,_xlfn.AGGREGATE(15,3,(($C$2:$C$4444=$G$1)/($C$2:$C$4444=$G$1)*ROW($C$2:$C$4444))-ROW($C$1), ROWS($J$7:J745))),"")</f>
        <v/>
      </c>
    </row>
    <row r="742" spans="3:7" x14ac:dyDescent="0.25">
      <c r="C742" s="340" t="s">
        <v>4257</v>
      </c>
      <c r="D742" s="340" t="s">
        <v>857</v>
      </c>
      <c r="E742" s="340" t="str">
        <f t="shared" si="12"/>
        <v>POLANDPOLAND ELEMENTARY SCHOOL</v>
      </c>
      <c r="F742" s="369" t="s">
        <v>5369</v>
      </c>
      <c r="G742" s="342" t="str">
        <f>IFERROR(INDEX($D$2:$D$4444,_xlfn.AGGREGATE(15,3,(($C$2:$C$4444=$G$1)/($C$2:$C$4444=$G$1)*ROW($C$2:$C$4444))-ROW($C$1), ROWS($J$7:J746))),"")</f>
        <v/>
      </c>
    </row>
    <row r="743" spans="3:7" x14ac:dyDescent="0.25">
      <c r="C743" s="340" t="s">
        <v>73</v>
      </c>
      <c r="D743" s="340" t="s">
        <v>858</v>
      </c>
      <c r="E743" s="340" t="str">
        <f t="shared" si="12"/>
        <v>VAN HORNSVILLEOWEN D YOUNG CENTRAL SCHOOL</v>
      </c>
      <c r="F743" s="369" t="s">
        <v>5370</v>
      </c>
      <c r="G743" s="342" t="str">
        <f>IFERROR(INDEX($D$2:$D$4444,_xlfn.AGGREGATE(15,3,(($C$2:$C$4444=$G$1)/($C$2:$C$4444=$G$1)*ROW($C$2:$C$4444))-ROW($C$1), ROWS($J$7:J747))),"")</f>
        <v/>
      </c>
    </row>
    <row r="744" spans="3:7" x14ac:dyDescent="0.25">
      <c r="C744" s="340" t="s">
        <v>4258</v>
      </c>
      <c r="D744" s="340" t="s">
        <v>859</v>
      </c>
      <c r="E744" s="340" t="str">
        <f t="shared" si="12"/>
        <v>TOWN OF WEBBTOWN OF WEBB SCHOOL</v>
      </c>
      <c r="F744" s="369" t="s">
        <v>5371</v>
      </c>
      <c r="G744" s="342" t="str">
        <f>IFERROR(INDEX($D$2:$D$4444,_xlfn.AGGREGATE(15,3,(($C$2:$C$4444=$G$1)/($C$2:$C$4444=$G$1)*ROW($C$2:$C$4444))-ROW($C$1), ROWS($J$7:J748))),"")</f>
        <v/>
      </c>
    </row>
    <row r="745" spans="3:7" x14ac:dyDescent="0.25">
      <c r="C745" s="340" t="s">
        <v>74</v>
      </c>
      <c r="D745" s="340" t="s">
        <v>860</v>
      </c>
      <c r="E745" s="340" t="str">
        <f t="shared" si="12"/>
        <v>MT MARKHAM CSDMOUNT MARKHAM ELEMENTARY SCHOOL</v>
      </c>
      <c r="F745" s="369" t="s">
        <v>5372</v>
      </c>
      <c r="G745" s="342" t="str">
        <f>IFERROR(INDEX($D$2:$D$4444,_xlfn.AGGREGATE(15,3,(($C$2:$C$4444=$G$1)/($C$2:$C$4444=$G$1)*ROW($C$2:$C$4444))-ROW($C$1), ROWS($J$7:J749))),"")</f>
        <v/>
      </c>
    </row>
    <row r="746" spans="3:7" x14ac:dyDescent="0.25">
      <c r="C746" s="340" t="s">
        <v>74</v>
      </c>
      <c r="D746" s="340" t="s">
        <v>861</v>
      </c>
      <c r="E746" s="340" t="str">
        <f t="shared" si="12"/>
        <v>MT MARKHAM CSDMOUNT MARKHAM SENIOR HIGH SCHOOL</v>
      </c>
      <c r="F746" s="369" t="s">
        <v>5373</v>
      </c>
      <c r="G746" s="342" t="str">
        <f>IFERROR(INDEX($D$2:$D$4444,_xlfn.AGGREGATE(15,3,(($C$2:$C$4444=$G$1)/($C$2:$C$4444=$G$1)*ROW($C$2:$C$4444))-ROW($C$1), ROWS($J$7:J750))),"")</f>
        <v/>
      </c>
    </row>
    <row r="747" spans="3:7" x14ac:dyDescent="0.25">
      <c r="C747" s="340" t="s">
        <v>74</v>
      </c>
      <c r="D747" s="340" t="s">
        <v>862</v>
      </c>
      <c r="E747" s="340" t="str">
        <f t="shared" si="12"/>
        <v>MT MARKHAM CSDMOUNT MARKHAM MIDDLE SCHOOL</v>
      </c>
      <c r="F747" s="369" t="s">
        <v>5374</v>
      </c>
      <c r="G747" s="342" t="str">
        <f>IFERROR(INDEX($D$2:$D$4444,_xlfn.AGGREGATE(15,3,(($C$2:$C$4444=$G$1)/($C$2:$C$4444=$G$1)*ROW($C$2:$C$4444))-ROW($C$1), ROWS($J$7:J751))),"")</f>
        <v/>
      </c>
    </row>
    <row r="748" spans="3:7" x14ac:dyDescent="0.25">
      <c r="C748" s="340" t="s">
        <v>75</v>
      </c>
      <c r="D748" s="340" t="s">
        <v>863</v>
      </c>
      <c r="E748" s="340" t="str">
        <f t="shared" si="12"/>
        <v>CENTRAL VALLEYGREGORY B JARVIS MIDDLE SCHOOL</v>
      </c>
      <c r="F748" s="369" t="s">
        <v>5375</v>
      </c>
      <c r="G748" s="342" t="str">
        <f>IFERROR(INDEX($D$2:$D$4444,_xlfn.AGGREGATE(15,3,(($C$2:$C$4444=$G$1)/($C$2:$C$4444=$G$1)*ROW($C$2:$C$4444))-ROW($C$1), ROWS($J$7:J752))),"")</f>
        <v/>
      </c>
    </row>
    <row r="749" spans="3:7" x14ac:dyDescent="0.25">
      <c r="C749" s="340" t="s">
        <v>75</v>
      </c>
      <c r="D749" s="340" t="s">
        <v>864</v>
      </c>
      <c r="E749" s="340" t="str">
        <f t="shared" si="12"/>
        <v>CENTRAL VALLEYHARRY M FISHER ELEMENTARY SCHOOL</v>
      </c>
      <c r="F749" s="369" t="s">
        <v>5376</v>
      </c>
      <c r="G749" s="342" t="str">
        <f>IFERROR(INDEX($D$2:$D$4444,_xlfn.AGGREGATE(15,3,(($C$2:$C$4444=$G$1)/($C$2:$C$4444=$G$1)*ROW($C$2:$C$4444))-ROW($C$1), ROWS($J$7:J753))),"")</f>
        <v/>
      </c>
    </row>
    <row r="750" spans="3:7" x14ac:dyDescent="0.25">
      <c r="C750" s="340" t="s">
        <v>75</v>
      </c>
      <c r="D750" s="340" t="s">
        <v>865</v>
      </c>
      <c r="E750" s="340" t="str">
        <f t="shared" si="12"/>
        <v>CENTRAL VALLEYCENTRAL VALLEY ACADEMY</v>
      </c>
      <c r="F750" s="369" t="s">
        <v>5377</v>
      </c>
      <c r="G750" s="342" t="str">
        <f>IFERROR(INDEX($D$2:$D$4444,_xlfn.AGGREGATE(15,3,(($C$2:$C$4444=$G$1)/($C$2:$C$4444=$G$1)*ROW($C$2:$C$4444))-ROW($C$1), ROWS($J$7:J754))),"")</f>
        <v/>
      </c>
    </row>
    <row r="751" spans="3:7" x14ac:dyDescent="0.25">
      <c r="C751" s="340" t="s">
        <v>75</v>
      </c>
      <c r="D751" s="340" t="s">
        <v>866</v>
      </c>
      <c r="E751" s="340" t="str">
        <f t="shared" si="12"/>
        <v>CENTRAL VALLEYBARRINGER ROAD ELEMENTARY SCHOOL</v>
      </c>
      <c r="F751" s="369" t="s">
        <v>5378</v>
      </c>
      <c r="G751" s="342" t="str">
        <f>IFERROR(INDEX($D$2:$D$4444,_xlfn.AGGREGATE(15,3,(($C$2:$C$4444=$G$1)/($C$2:$C$4444=$G$1)*ROW($C$2:$C$4444))-ROW($C$1), ROWS($J$7:J755))),"")</f>
        <v/>
      </c>
    </row>
    <row r="752" spans="3:7" x14ac:dyDescent="0.25">
      <c r="C752" s="340" t="s">
        <v>4259</v>
      </c>
      <c r="D752" s="340" t="s">
        <v>867</v>
      </c>
      <c r="E752" s="340" t="str">
        <f t="shared" si="12"/>
        <v>S. JEFFERSONSOUTH JEFFERSON HIGH SCHOOL</v>
      </c>
      <c r="F752" s="369" t="s">
        <v>5379</v>
      </c>
      <c r="G752" s="342" t="str">
        <f>IFERROR(INDEX($D$2:$D$4444,_xlfn.AGGREGATE(15,3,(($C$2:$C$4444=$G$1)/($C$2:$C$4444=$G$1)*ROW($C$2:$C$4444))-ROW($C$1), ROWS($J$7:J756))),"")</f>
        <v/>
      </c>
    </row>
    <row r="753" spans="3:7" x14ac:dyDescent="0.25">
      <c r="C753" s="340" t="s">
        <v>4259</v>
      </c>
      <c r="D753" s="340" t="s">
        <v>868</v>
      </c>
      <c r="E753" s="340" t="str">
        <f t="shared" si="12"/>
        <v>S. JEFFERSONMAYNARD P WILSON ELEMENTARY SCHOOL</v>
      </c>
      <c r="F753" s="369" t="s">
        <v>5380</v>
      </c>
      <c r="G753" s="342" t="str">
        <f>IFERROR(INDEX($D$2:$D$4444,_xlfn.AGGREGATE(15,3,(($C$2:$C$4444=$G$1)/($C$2:$C$4444=$G$1)*ROW($C$2:$C$4444))-ROW($C$1), ROWS($J$7:J757))),"")</f>
        <v/>
      </c>
    </row>
    <row r="754" spans="3:7" x14ac:dyDescent="0.25">
      <c r="C754" s="340" t="s">
        <v>4259</v>
      </c>
      <c r="D754" s="340" t="s">
        <v>869</v>
      </c>
      <c r="E754" s="340" t="str">
        <f t="shared" si="12"/>
        <v>S. JEFFERSONMANNSVILLE MANOR ELEMENTARY SCHOOL</v>
      </c>
      <c r="F754" s="369" t="s">
        <v>5381</v>
      </c>
      <c r="G754" s="342" t="str">
        <f>IFERROR(INDEX($D$2:$D$4444,_xlfn.AGGREGATE(15,3,(($C$2:$C$4444=$G$1)/($C$2:$C$4444=$G$1)*ROW($C$2:$C$4444))-ROW($C$1), ROWS($J$7:J758))),"")</f>
        <v/>
      </c>
    </row>
    <row r="755" spans="3:7" x14ac:dyDescent="0.25">
      <c r="C755" s="340" t="s">
        <v>4259</v>
      </c>
      <c r="D755" s="340" t="s">
        <v>870</v>
      </c>
      <c r="E755" s="340" t="str">
        <f t="shared" si="12"/>
        <v>S. JEFFERSONCLARKE MIDDLE SCHOOL</v>
      </c>
      <c r="F755" s="369" t="s">
        <v>5382</v>
      </c>
      <c r="G755" s="342" t="str">
        <f>IFERROR(INDEX($D$2:$D$4444,_xlfn.AGGREGATE(15,3,(($C$2:$C$4444=$G$1)/($C$2:$C$4444=$G$1)*ROW($C$2:$C$4444))-ROW($C$1), ROWS($J$7:J759))),"")</f>
        <v/>
      </c>
    </row>
    <row r="756" spans="3:7" x14ac:dyDescent="0.25">
      <c r="C756" s="340" t="s">
        <v>4260</v>
      </c>
      <c r="D756" s="340" t="s">
        <v>871</v>
      </c>
      <c r="E756" s="340" t="str">
        <f t="shared" si="12"/>
        <v>ALEXANDRIAALEXANDRIA CENTRAL ELEMENTARY SCHOOL</v>
      </c>
      <c r="F756" s="369" t="s">
        <v>5383</v>
      </c>
      <c r="G756" s="342" t="str">
        <f>IFERROR(INDEX($D$2:$D$4444,_xlfn.AGGREGATE(15,3,(($C$2:$C$4444=$G$1)/($C$2:$C$4444=$G$1)*ROW($C$2:$C$4444))-ROW($C$1), ROWS($J$7:J760))),"")</f>
        <v/>
      </c>
    </row>
    <row r="757" spans="3:7" x14ac:dyDescent="0.25">
      <c r="C757" s="340" t="s">
        <v>4260</v>
      </c>
      <c r="D757" s="340" t="s">
        <v>872</v>
      </c>
      <c r="E757" s="340" t="str">
        <f t="shared" si="12"/>
        <v>ALEXANDRIAALEXANDRIA CENTRAL HIGH SCHOOL</v>
      </c>
      <c r="F757" s="369" t="s">
        <v>5384</v>
      </c>
      <c r="G757" s="342" t="str">
        <f>IFERROR(INDEX($D$2:$D$4444,_xlfn.AGGREGATE(15,3,(($C$2:$C$4444=$G$1)/($C$2:$C$4444=$G$1)*ROW($C$2:$C$4444))-ROW($C$1), ROWS($J$7:J761))),"")</f>
        <v/>
      </c>
    </row>
    <row r="758" spans="3:7" x14ac:dyDescent="0.25">
      <c r="C758" s="340" t="s">
        <v>4261</v>
      </c>
      <c r="D758" s="340" t="s">
        <v>873</v>
      </c>
      <c r="E758" s="340" t="str">
        <f t="shared" si="12"/>
        <v>INDIAN RIVERANTWERP PRIMARY SCHOOL</v>
      </c>
      <c r="F758" s="369" t="s">
        <v>5385</v>
      </c>
      <c r="G758" s="342" t="str">
        <f>IFERROR(INDEX($D$2:$D$4444,_xlfn.AGGREGATE(15,3,(($C$2:$C$4444=$G$1)/($C$2:$C$4444=$G$1)*ROW($C$2:$C$4444))-ROW($C$1), ROWS($J$7:J762))),"")</f>
        <v/>
      </c>
    </row>
    <row r="759" spans="3:7" x14ac:dyDescent="0.25">
      <c r="C759" s="340" t="s">
        <v>4261</v>
      </c>
      <c r="D759" s="340" t="s">
        <v>874</v>
      </c>
      <c r="E759" s="340" t="str">
        <f t="shared" si="12"/>
        <v>INDIAN RIVEREVANS MILLS PRIMARY SCHOOL</v>
      </c>
      <c r="F759" s="369" t="s">
        <v>5386</v>
      </c>
      <c r="G759" s="342" t="str">
        <f>IFERROR(INDEX($D$2:$D$4444,_xlfn.AGGREGATE(15,3,(($C$2:$C$4444=$G$1)/($C$2:$C$4444=$G$1)*ROW($C$2:$C$4444))-ROW($C$1), ROWS($J$7:J763))),"")</f>
        <v/>
      </c>
    </row>
    <row r="760" spans="3:7" x14ac:dyDescent="0.25">
      <c r="C760" s="340" t="s">
        <v>4261</v>
      </c>
      <c r="D760" s="340" t="s">
        <v>875</v>
      </c>
      <c r="E760" s="340" t="str">
        <f t="shared" si="12"/>
        <v>INDIAN RIVERPHILADELPHIA PRIMARY SCHOOL</v>
      </c>
      <c r="F760" s="369" t="s">
        <v>5387</v>
      </c>
      <c r="G760" s="342" t="str">
        <f>IFERROR(INDEX($D$2:$D$4444,_xlfn.AGGREGATE(15,3,(($C$2:$C$4444=$G$1)/($C$2:$C$4444=$G$1)*ROW($C$2:$C$4444))-ROW($C$1), ROWS($J$7:J764))),"")</f>
        <v/>
      </c>
    </row>
    <row r="761" spans="3:7" x14ac:dyDescent="0.25">
      <c r="C761" s="340" t="s">
        <v>4261</v>
      </c>
      <c r="D761" s="340" t="s">
        <v>876</v>
      </c>
      <c r="E761" s="340" t="str">
        <f t="shared" si="12"/>
        <v>INDIAN RIVERTHERESA PRIMARY SCHOOL</v>
      </c>
      <c r="F761" s="369" t="s">
        <v>5388</v>
      </c>
      <c r="G761" s="342" t="str">
        <f>IFERROR(INDEX($D$2:$D$4444,_xlfn.AGGREGATE(15,3,(($C$2:$C$4444=$G$1)/($C$2:$C$4444=$G$1)*ROW($C$2:$C$4444))-ROW($C$1), ROWS($J$7:J765))),"")</f>
        <v/>
      </c>
    </row>
    <row r="762" spans="3:7" x14ac:dyDescent="0.25">
      <c r="C762" s="340" t="s">
        <v>4261</v>
      </c>
      <c r="D762" s="340" t="s">
        <v>877</v>
      </c>
      <c r="E762" s="340" t="str">
        <f t="shared" si="12"/>
        <v>INDIAN RIVERINDIAN RIVER HIGH SCHOOL</v>
      </c>
      <c r="F762" s="369" t="s">
        <v>5389</v>
      </c>
      <c r="G762" s="342" t="str">
        <f>IFERROR(INDEX($D$2:$D$4444,_xlfn.AGGREGATE(15,3,(($C$2:$C$4444=$G$1)/($C$2:$C$4444=$G$1)*ROW($C$2:$C$4444))-ROW($C$1), ROWS($J$7:J766))),"")</f>
        <v/>
      </c>
    </row>
    <row r="763" spans="3:7" x14ac:dyDescent="0.25">
      <c r="C763" s="340" t="s">
        <v>4261</v>
      </c>
      <c r="D763" s="340" t="s">
        <v>878</v>
      </c>
      <c r="E763" s="340" t="str">
        <f t="shared" si="12"/>
        <v>INDIAN RIVERINDIAN RIVER MIDDLE SCHOOL</v>
      </c>
      <c r="F763" s="369" t="s">
        <v>5390</v>
      </c>
      <c r="G763" s="342" t="str">
        <f>IFERROR(INDEX($D$2:$D$4444,_xlfn.AGGREGATE(15,3,(($C$2:$C$4444=$G$1)/($C$2:$C$4444=$G$1)*ROW($C$2:$C$4444))-ROW($C$1), ROWS($J$7:J767))),"")</f>
        <v/>
      </c>
    </row>
    <row r="764" spans="3:7" x14ac:dyDescent="0.25">
      <c r="C764" s="340" t="s">
        <v>4261</v>
      </c>
      <c r="D764" s="340" t="s">
        <v>879</v>
      </c>
      <c r="E764" s="340" t="str">
        <f t="shared" si="12"/>
        <v>INDIAN RIVERCALCIUM PRIMARY SCHOOL</v>
      </c>
      <c r="F764" s="369" t="s">
        <v>5391</v>
      </c>
      <c r="G764" s="342" t="str">
        <f>IFERROR(INDEX($D$2:$D$4444,_xlfn.AGGREGATE(15,3,(($C$2:$C$4444=$G$1)/($C$2:$C$4444=$G$1)*ROW($C$2:$C$4444))-ROW($C$1), ROWS($J$7:J768))),"")</f>
        <v/>
      </c>
    </row>
    <row r="765" spans="3:7" x14ac:dyDescent="0.25">
      <c r="C765" s="340" t="s">
        <v>4261</v>
      </c>
      <c r="D765" s="340" t="s">
        <v>880</v>
      </c>
      <c r="E765" s="340" t="str">
        <f t="shared" si="12"/>
        <v>INDIAN RIVERINDIAN RIVER INTERMEDIATE SCHOOL</v>
      </c>
      <c r="F765" s="369" t="s">
        <v>5392</v>
      </c>
      <c r="G765" s="342" t="str">
        <f>IFERROR(INDEX($D$2:$D$4444,_xlfn.AGGREGATE(15,3,(($C$2:$C$4444=$G$1)/($C$2:$C$4444=$G$1)*ROW($C$2:$C$4444))-ROW($C$1), ROWS($J$7:J769))),"")</f>
        <v/>
      </c>
    </row>
    <row r="766" spans="3:7" x14ac:dyDescent="0.25">
      <c r="C766" s="340" t="s">
        <v>4262</v>
      </c>
      <c r="D766" s="340" t="s">
        <v>881</v>
      </c>
      <c r="E766" s="340" t="str">
        <f t="shared" si="12"/>
        <v>GENERAL BROWNBROWNVILLE SCHOOL</v>
      </c>
      <c r="F766" s="369" t="s">
        <v>5393</v>
      </c>
      <c r="G766" s="342" t="str">
        <f>IFERROR(INDEX($D$2:$D$4444,_xlfn.AGGREGATE(15,3,(($C$2:$C$4444=$G$1)/($C$2:$C$4444=$G$1)*ROW($C$2:$C$4444))-ROW($C$1), ROWS($J$7:J770))),"")</f>
        <v/>
      </c>
    </row>
    <row r="767" spans="3:7" x14ac:dyDescent="0.25">
      <c r="C767" s="340" t="s">
        <v>4262</v>
      </c>
      <c r="D767" s="340" t="s">
        <v>882</v>
      </c>
      <c r="E767" s="340" t="str">
        <f t="shared" si="12"/>
        <v>GENERAL BROWNDEXTER ELEMENTARY SCHOOL</v>
      </c>
      <c r="F767" s="369" t="s">
        <v>5394</v>
      </c>
      <c r="G767" s="342" t="str">
        <f>IFERROR(INDEX($D$2:$D$4444,_xlfn.AGGREGATE(15,3,(($C$2:$C$4444=$G$1)/($C$2:$C$4444=$G$1)*ROW($C$2:$C$4444))-ROW($C$1), ROWS($J$7:J771))),"")</f>
        <v/>
      </c>
    </row>
    <row r="768" spans="3:7" x14ac:dyDescent="0.25">
      <c r="C768" s="340" t="s">
        <v>4262</v>
      </c>
      <c r="D768" s="340" t="s">
        <v>883</v>
      </c>
      <c r="E768" s="340" t="str">
        <f t="shared" si="12"/>
        <v>GENERAL BROWNGENERAL BROWN JUNIOR-SENIOR HIGH SCHOOL</v>
      </c>
      <c r="F768" s="369" t="s">
        <v>5395</v>
      </c>
      <c r="G768" s="342" t="str">
        <f>IFERROR(INDEX($D$2:$D$4444,_xlfn.AGGREGATE(15,3,(($C$2:$C$4444=$G$1)/($C$2:$C$4444=$G$1)*ROW($C$2:$C$4444))-ROW($C$1), ROWS($J$7:J772))),"")</f>
        <v/>
      </c>
    </row>
    <row r="769" spans="3:7" x14ac:dyDescent="0.25">
      <c r="C769" s="340" t="s">
        <v>76</v>
      </c>
      <c r="D769" s="340" t="s">
        <v>884</v>
      </c>
      <c r="E769" s="340" t="str">
        <f t="shared" si="12"/>
        <v>THOUSAND ISLANGUARDINO ELEMENTARY SCHOOL</v>
      </c>
      <c r="F769" s="369" t="s">
        <v>5396</v>
      </c>
      <c r="G769" s="342" t="str">
        <f>IFERROR(INDEX($D$2:$D$4444,_xlfn.AGGREGATE(15,3,(($C$2:$C$4444=$G$1)/($C$2:$C$4444=$G$1)*ROW($C$2:$C$4444))-ROW($C$1), ROWS($J$7:J773))),"")</f>
        <v/>
      </c>
    </row>
    <row r="770" spans="3:7" x14ac:dyDescent="0.25">
      <c r="C770" s="340" t="s">
        <v>76</v>
      </c>
      <c r="D770" s="340" t="s">
        <v>885</v>
      </c>
      <c r="E770" s="340" t="str">
        <f t="shared" si="12"/>
        <v>THOUSAND ISLANCAPE VINCENT ELEMENTARY SCHOOL</v>
      </c>
      <c r="F770" s="369" t="s">
        <v>5397</v>
      </c>
      <c r="G770" s="342" t="str">
        <f>IFERROR(INDEX($D$2:$D$4444,_xlfn.AGGREGATE(15,3,(($C$2:$C$4444=$G$1)/($C$2:$C$4444=$G$1)*ROW($C$2:$C$4444))-ROW($C$1), ROWS($J$7:J774))),"")</f>
        <v/>
      </c>
    </row>
    <row r="771" spans="3:7" x14ac:dyDescent="0.25">
      <c r="C771" s="340" t="s">
        <v>76</v>
      </c>
      <c r="D771" s="340" t="s">
        <v>886</v>
      </c>
      <c r="E771" s="340" t="str">
        <f t="shared" ref="E771:E834" si="13">C771&amp;D771</f>
        <v>THOUSAND ISLANTHOUSAND ISLANDS HIGH SCHOOL</v>
      </c>
      <c r="F771" s="369" t="s">
        <v>5398</v>
      </c>
      <c r="G771" s="342" t="str">
        <f>IFERROR(INDEX($D$2:$D$4444,_xlfn.AGGREGATE(15,3,(($C$2:$C$4444=$G$1)/($C$2:$C$4444=$G$1)*ROW($C$2:$C$4444))-ROW($C$1), ROWS($J$7:J775))),"")</f>
        <v/>
      </c>
    </row>
    <row r="772" spans="3:7" x14ac:dyDescent="0.25">
      <c r="C772" s="340" t="s">
        <v>76</v>
      </c>
      <c r="D772" s="340" t="s">
        <v>887</v>
      </c>
      <c r="E772" s="340" t="str">
        <f t="shared" si="13"/>
        <v>THOUSAND ISLANTHOUSAND ISLANDS MIDDLE SCHOOL</v>
      </c>
      <c r="F772" s="369" t="s">
        <v>5399</v>
      </c>
      <c r="G772" s="342" t="str">
        <f>IFERROR(INDEX($D$2:$D$4444,_xlfn.AGGREGATE(15,3,(($C$2:$C$4444=$G$1)/($C$2:$C$4444=$G$1)*ROW($C$2:$C$4444))-ROW($C$1), ROWS($J$7:J776))),"")</f>
        <v/>
      </c>
    </row>
    <row r="773" spans="3:7" x14ac:dyDescent="0.25">
      <c r="C773" s="340" t="s">
        <v>77</v>
      </c>
      <c r="D773" s="340" t="s">
        <v>888</v>
      </c>
      <c r="E773" s="340" t="str">
        <f t="shared" si="13"/>
        <v>BELLEVILLE-HENBELLEVILLE HENDERSON CENTRAL SCHOOL</v>
      </c>
      <c r="F773" s="369" t="s">
        <v>5400</v>
      </c>
      <c r="G773" s="342" t="str">
        <f>IFERROR(INDEX($D$2:$D$4444,_xlfn.AGGREGATE(15,3,(($C$2:$C$4444=$G$1)/($C$2:$C$4444=$G$1)*ROW($C$2:$C$4444))-ROW($C$1), ROWS($J$7:J777))),"")</f>
        <v/>
      </c>
    </row>
    <row r="774" spans="3:7" x14ac:dyDescent="0.25">
      <c r="C774" s="340" t="s">
        <v>78</v>
      </c>
      <c r="D774" s="340" t="s">
        <v>889</v>
      </c>
      <c r="E774" s="340" t="str">
        <f t="shared" si="13"/>
        <v>SACKETS HARBORSACKETS HARBOR CENTRAL SCHOOL</v>
      </c>
      <c r="F774" s="369" t="s">
        <v>5401</v>
      </c>
      <c r="G774" s="342" t="str">
        <f>IFERROR(INDEX($D$2:$D$4444,_xlfn.AGGREGATE(15,3,(($C$2:$C$4444=$G$1)/($C$2:$C$4444=$G$1)*ROW($C$2:$C$4444))-ROW($C$1), ROWS($J$7:J778))),"")</f>
        <v/>
      </c>
    </row>
    <row r="775" spans="3:7" x14ac:dyDescent="0.25">
      <c r="C775" s="340" t="s">
        <v>4263</v>
      </c>
      <c r="D775" s="340" t="s">
        <v>890</v>
      </c>
      <c r="E775" s="340" t="str">
        <f t="shared" si="13"/>
        <v>LYMELYME CENTRAL SCHOOL</v>
      </c>
      <c r="F775" s="369" t="s">
        <v>5402</v>
      </c>
      <c r="G775" s="342" t="str">
        <f>IFERROR(INDEX($D$2:$D$4444,_xlfn.AGGREGATE(15,3,(($C$2:$C$4444=$G$1)/($C$2:$C$4444=$G$1)*ROW($C$2:$C$4444))-ROW($C$1), ROWS($J$7:J779))),"")</f>
        <v/>
      </c>
    </row>
    <row r="776" spans="3:7" x14ac:dyDescent="0.25">
      <c r="C776" s="340" t="s">
        <v>4264</v>
      </c>
      <c r="D776" s="340" t="s">
        <v>891</v>
      </c>
      <c r="E776" s="340" t="str">
        <f t="shared" si="13"/>
        <v>LA FARGEVILLELA FARGEVILLE CENTRAL SCHOOL</v>
      </c>
      <c r="F776" s="369" t="s">
        <v>5403</v>
      </c>
      <c r="G776" s="342" t="str">
        <f>IFERROR(INDEX($D$2:$D$4444,_xlfn.AGGREGATE(15,3,(($C$2:$C$4444=$G$1)/($C$2:$C$4444=$G$1)*ROW($C$2:$C$4444))-ROW($C$1), ROWS($J$7:J780))),"")</f>
        <v/>
      </c>
    </row>
    <row r="777" spans="3:7" x14ac:dyDescent="0.25">
      <c r="C777" s="340" t="s">
        <v>4265</v>
      </c>
      <c r="D777" s="340" t="s">
        <v>892</v>
      </c>
      <c r="E777" s="340" t="str">
        <f t="shared" si="13"/>
        <v>WATERTOWNKNICKERBOCKER SCHOOL</v>
      </c>
      <c r="F777" s="369" t="s">
        <v>5404</v>
      </c>
      <c r="G777" s="342" t="str">
        <f>IFERROR(INDEX($D$2:$D$4444,_xlfn.AGGREGATE(15,3,(($C$2:$C$4444=$G$1)/($C$2:$C$4444=$G$1)*ROW($C$2:$C$4444))-ROW($C$1), ROWS($J$7:J781))),"")</f>
        <v/>
      </c>
    </row>
    <row r="778" spans="3:7" x14ac:dyDescent="0.25">
      <c r="C778" s="340" t="s">
        <v>4265</v>
      </c>
      <c r="D778" s="340" t="s">
        <v>893</v>
      </c>
      <c r="E778" s="340" t="str">
        <f t="shared" si="13"/>
        <v>WATERTOWNSHERMAN SCHOOL</v>
      </c>
      <c r="F778" s="369" t="s">
        <v>5405</v>
      </c>
      <c r="G778" s="342" t="str">
        <f>IFERROR(INDEX($D$2:$D$4444,_xlfn.AGGREGATE(15,3,(($C$2:$C$4444=$G$1)/($C$2:$C$4444=$G$1)*ROW($C$2:$C$4444))-ROW($C$1), ROWS($J$7:J782))),"")</f>
        <v/>
      </c>
    </row>
    <row r="779" spans="3:7" x14ac:dyDescent="0.25">
      <c r="C779" s="340" t="s">
        <v>4265</v>
      </c>
      <c r="D779" s="340" t="s">
        <v>894</v>
      </c>
      <c r="E779" s="340" t="str">
        <f t="shared" si="13"/>
        <v>WATERTOWNSTARBUCK ELEMENTARY SCHOOL</v>
      </c>
      <c r="F779" s="369" t="s">
        <v>5406</v>
      </c>
      <c r="G779" s="342" t="str">
        <f>IFERROR(INDEX($D$2:$D$4444,_xlfn.AGGREGATE(15,3,(($C$2:$C$4444=$G$1)/($C$2:$C$4444=$G$1)*ROW($C$2:$C$4444))-ROW($C$1), ROWS($J$7:J783))),"")</f>
        <v/>
      </c>
    </row>
    <row r="780" spans="3:7" x14ac:dyDescent="0.25">
      <c r="C780" s="340" t="s">
        <v>4265</v>
      </c>
      <c r="D780" s="340" t="s">
        <v>895</v>
      </c>
      <c r="E780" s="340" t="str">
        <f t="shared" si="13"/>
        <v>WATERTOWNCASE MIDDLE SCHOOL</v>
      </c>
      <c r="F780" s="369" t="s">
        <v>5407</v>
      </c>
      <c r="G780" s="342" t="str">
        <f>IFERROR(INDEX($D$2:$D$4444,_xlfn.AGGREGATE(15,3,(($C$2:$C$4444=$G$1)/($C$2:$C$4444=$G$1)*ROW($C$2:$C$4444))-ROW($C$1), ROWS($J$7:J784))),"")</f>
        <v/>
      </c>
    </row>
    <row r="781" spans="3:7" x14ac:dyDescent="0.25">
      <c r="C781" s="340" t="s">
        <v>4265</v>
      </c>
      <c r="D781" s="340" t="s">
        <v>896</v>
      </c>
      <c r="E781" s="340" t="str">
        <f t="shared" si="13"/>
        <v>WATERTOWNNORTH ELEMENTARY SCHOOL</v>
      </c>
      <c r="F781" s="369" t="s">
        <v>5408</v>
      </c>
      <c r="G781" s="342" t="str">
        <f>IFERROR(INDEX($D$2:$D$4444,_xlfn.AGGREGATE(15,3,(($C$2:$C$4444=$G$1)/($C$2:$C$4444=$G$1)*ROW($C$2:$C$4444))-ROW($C$1), ROWS($J$7:J785))),"")</f>
        <v/>
      </c>
    </row>
    <row r="782" spans="3:7" x14ac:dyDescent="0.25">
      <c r="C782" s="340" t="s">
        <v>4265</v>
      </c>
      <c r="D782" s="340" t="s">
        <v>897</v>
      </c>
      <c r="E782" s="340" t="str">
        <f t="shared" si="13"/>
        <v>WATERTOWNOHIO STREET SCHOOL</v>
      </c>
      <c r="F782" s="369" t="s">
        <v>5409</v>
      </c>
      <c r="G782" s="342" t="str">
        <f>IFERROR(INDEX($D$2:$D$4444,_xlfn.AGGREGATE(15,3,(($C$2:$C$4444=$G$1)/($C$2:$C$4444=$G$1)*ROW($C$2:$C$4444))-ROW($C$1), ROWS($J$7:J786))),"")</f>
        <v/>
      </c>
    </row>
    <row r="783" spans="3:7" x14ac:dyDescent="0.25">
      <c r="C783" s="340" t="s">
        <v>4265</v>
      </c>
      <c r="D783" s="340" t="s">
        <v>898</v>
      </c>
      <c r="E783" s="340" t="str">
        <f t="shared" si="13"/>
        <v>WATERTOWNWATERTOWN SENIOR HIGH SCHOOL</v>
      </c>
      <c r="F783" s="369" t="s">
        <v>5410</v>
      </c>
      <c r="G783" s="342" t="str">
        <f>IFERROR(INDEX($D$2:$D$4444,_xlfn.AGGREGATE(15,3,(($C$2:$C$4444=$G$1)/($C$2:$C$4444=$G$1)*ROW($C$2:$C$4444))-ROW($C$1), ROWS($J$7:J787))),"")</f>
        <v/>
      </c>
    </row>
    <row r="784" spans="3:7" x14ac:dyDescent="0.25">
      <c r="C784" s="340" t="s">
        <v>4265</v>
      </c>
      <c r="D784" s="340" t="s">
        <v>899</v>
      </c>
      <c r="E784" s="340" t="str">
        <f t="shared" si="13"/>
        <v>WATERTOWNHAROLD T WILEY SCHOOL</v>
      </c>
      <c r="F784" s="369" t="s">
        <v>5411</v>
      </c>
      <c r="G784" s="342" t="str">
        <f>IFERROR(INDEX($D$2:$D$4444,_xlfn.AGGREGATE(15,3,(($C$2:$C$4444=$G$1)/($C$2:$C$4444=$G$1)*ROW($C$2:$C$4444))-ROW($C$1), ROWS($J$7:J788))),"")</f>
        <v/>
      </c>
    </row>
    <row r="785" spans="3:7" x14ac:dyDescent="0.25">
      <c r="C785" s="340" t="s">
        <v>4266</v>
      </c>
      <c r="D785" s="340" t="s">
        <v>900</v>
      </c>
      <c r="E785" s="340" t="str">
        <f t="shared" si="13"/>
        <v>CARTHAGECARTHAGE SENIOR HIGH SCHOOL</v>
      </c>
      <c r="F785" s="369" t="s">
        <v>5412</v>
      </c>
      <c r="G785" s="342" t="str">
        <f>IFERROR(INDEX($D$2:$D$4444,_xlfn.AGGREGATE(15,3,(($C$2:$C$4444=$G$1)/($C$2:$C$4444=$G$1)*ROW($C$2:$C$4444))-ROW($C$1), ROWS($J$7:J789))),"")</f>
        <v/>
      </c>
    </row>
    <row r="786" spans="3:7" x14ac:dyDescent="0.25">
      <c r="C786" s="340" t="s">
        <v>4266</v>
      </c>
      <c r="D786" s="340" t="s">
        <v>901</v>
      </c>
      <c r="E786" s="340" t="str">
        <f t="shared" si="13"/>
        <v>CARTHAGEBLACK RIVER SCHOOL</v>
      </c>
      <c r="F786" s="369" t="s">
        <v>5413</v>
      </c>
      <c r="G786" s="342" t="str">
        <f>IFERROR(INDEX($D$2:$D$4444,_xlfn.AGGREGATE(15,3,(($C$2:$C$4444=$G$1)/($C$2:$C$4444=$G$1)*ROW($C$2:$C$4444))-ROW($C$1), ROWS($J$7:J790))),"")</f>
        <v/>
      </c>
    </row>
    <row r="787" spans="3:7" x14ac:dyDescent="0.25">
      <c r="C787" s="340" t="s">
        <v>4266</v>
      </c>
      <c r="D787" s="340" t="s">
        <v>902</v>
      </c>
      <c r="E787" s="340" t="str">
        <f t="shared" si="13"/>
        <v>CARTHAGECARTHAGE ELEMENTARY SCHOOL</v>
      </c>
      <c r="F787" s="369" t="s">
        <v>5414</v>
      </c>
      <c r="G787" s="342" t="str">
        <f>IFERROR(INDEX($D$2:$D$4444,_xlfn.AGGREGATE(15,3,(($C$2:$C$4444=$G$1)/($C$2:$C$4444=$G$1)*ROW($C$2:$C$4444))-ROW($C$1), ROWS($J$7:J791))),"")</f>
        <v/>
      </c>
    </row>
    <row r="788" spans="3:7" x14ac:dyDescent="0.25">
      <c r="C788" s="340" t="s">
        <v>4266</v>
      </c>
      <c r="D788" s="340" t="s">
        <v>903</v>
      </c>
      <c r="E788" s="340" t="str">
        <f t="shared" si="13"/>
        <v>CARTHAGEWEST CARTHAGE ELEMENTARY SCHOOL</v>
      </c>
      <c r="F788" s="369" t="s">
        <v>5415</v>
      </c>
      <c r="G788" s="342" t="str">
        <f>IFERROR(INDEX($D$2:$D$4444,_xlfn.AGGREGATE(15,3,(($C$2:$C$4444=$G$1)/($C$2:$C$4444=$G$1)*ROW($C$2:$C$4444))-ROW($C$1), ROWS($J$7:J792))),"")</f>
        <v/>
      </c>
    </row>
    <row r="789" spans="3:7" x14ac:dyDescent="0.25">
      <c r="C789" s="340" t="s">
        <v>4266</v>
      </c>
      <c r="D789" s="340" t="s">
        <v>904</v>
      </c>
      <c r="E789" s="340" t="str">
        <f t="shared" si="13"/>
        <v>CARTHAGECARTHAGE MIDDLE SCHOOL</v>
      </c>
      <c r="F789" s="369" t="s">
        <v>5416</v>
      </c>
      <c r="G789" s="342" t="str">
        <f>IFERROR(INDEX($D$2:$D$4444,_xlfn.AGGREGATE(15,3,(($C$2:$C$4444=$G$1)/($C$2:$C$4444=$G$1)*ROW($C$2:$C$4444))-ROW($C$1), ROWS($J$7:J793))),"")</f>
        <v/>
      </c>
    </row>
    <row r="790" spans="3:7" x14ac:dyDescent="0.25">
      <c r="C790" s="340" t="s">
        <v>4267</v>
      </c>
      <c r="D790" s="340" t="s">
        <v>905</v>
      </c>
      <c r="E790" s="340" t="str">
        <f t="shared" si="13"/>
        <v>COPENHAGENCOPENHAGEN CENTRAL SCHOOL</v>
      </c>
      <c r="F790" s="369" t="s">
        <v>5417</v>
      </c>
      <c r="G790" s="342" t="str">
        <f>IFERROR(INDEX($D$2:$D$4444,_xlfn.AGGREGATE(15,3,(($C$2:$C$4444=$G$1)/($C$2:$C$4444=$G$1)*ROW($C$2:$C$4444))-ROW($C$1), ROWS($J$7:J794))),"")</f>
        <v/>
      </c>
    </row>
    <row r="791" spans="3:7" x14ac:dyDescent="0.25">
      <c r="C791" s="340" t="s">
        <v>4268</v>
      </c>
      <c r="D791" s="340" t="s">
        <v>906</v>
      </c>
      <c r="E791" s="340" t="str">
        <f t="shared" si="13"/>
        <v>HARRISVILLEHARRISVILLE ELEMENTARY SCHOOL</v>
      </c>
      <c r="F791" s="369" t="s">
        <v>5418</v>
      </c>
      <c r="G791" s="342" t="str">
        <f>IFERROR(INDEX($D$2:$D$4444,_xlfn.AGGREGATE(15,3,(($C$2:$C$4444=$G$1)/($C$2:$C$4444=$G$1)*ROW($C$2:$C$4444))-ROW($C$1), ROWS($J$7:J795))),"")</f>
        <v/>
      </c>
    </row>
    <row r="792" spans="3:7" x14ac:dyDescent="0.25">
      <c r="C792" s="340" t="s">
        <v>4268</v>
      </c>
      <c r="D792" s="340" t="s">
        <v>907</v>
      </c>
      <c r="E792" s="340" t="str">
        <f t="shared" si="13"/>
        <v>HARRISVILLEHARRISVILLE JUNIOR-SENIOR HIGH SCHOOL</v>
      </c>
      <c r="F792" s="369" t="s">
        <v>5419</v>
      </c>
      <c r="G792" s="342" t="str">
        <f>IFERROR(INDEX($D$2:$D$4444,_xlfn.AGGREGATE(15,3,(($C$2:$C$4444=$G$1)/($C$2:$C$4444=$G$1)*ROW($C$2:$C$4444))-ROW($C$1), ROWS($J$7:J796))),"")</f>
        <v/>
      </c>
    </row>
    <row r="793" spans="3:7" x14ac:dyDescent="0.25">
      <c r="C793" s="340" t="s">
        <v>4269</v>
      </c>
      <c r="D793" s="340" t="s">
        <v>908</v>
      </c>
      <c r="E793" s="340" t="str">
        <f t="shared" si="13"/>
        <v>LOWVILLELOWVILLE ELEMENTARY SCHOOL</v>
      </c>
      <c r="F793" s="369" t="s">
        <v>5420</v>
      </c>
      <c r="G793" s="342" t="str">
        <f>IFERROR(INDEX($D$2:$D$4444,_xlfn.AGGREGATE(15,3,(($C$2:$C$4444=$G$1)/($C$2:$C$4444=$G$1)*ROW($C$2:$C$4444))-ROW($C$1), ROWS($J$7:J797))),"")</f>
        <v/>
      </c>
    </row>
    <row r="794" spans="3:7" x14ac:dyDescent="0.25">
      <c r="C794" s="340" t="s">
        <v>4269</v>
      </c>
      <c r="D794" s="340" t="s">
        <v>909</v>
      </c>
      <c r="E794" s="340" t="str">
        <f t="shared" si="13"/>
        <v>LOWVILLELOWVILLE HIGH SCHOOL</v>
      </c>
      <c r="F794" s="369" t="s">
        <v>5421</v>
      </c>
      <c r="G794" s="342" t="str">
        <f>IFERROR(INDEX($D$2:$D$4444,_xlfn.AGGREGATE(15,3,(($C$2:$C$4444=$G$1)/($C$2:$C$4444=$G$1)*ROW($C$2:$C$4444))-ROW($C$1), ROWS($J$7:J798))),"")</f>
        <v/>
      </c>
    </row>
    <row r="795" spans="3:7" x14ac:dyDescent="0.25">
      <c r="C795" s="340" t="s">
        <v>4269</v>
      </c>
      <c r="D795" s="340" t="s">
        <v>910</v>
      </c>
      <c r="E795" s="340" t="str">
        <f t="shared" si="13"/>
        <v>LOWVILLELOWVILLE MIDDLE SCHOOL</v>
      </c>
      <c r="F795" s="369" t="s">
        <v>5422</v>
      </c>
      <c r="G795" s="342" t="str">
        <f>IFERROR(INDEX($D$2:$D$4444,_xlfn.AGGREGATE(15,3,(($C$2:$C$4444=$G$1)/($C$2:$C$4444=$G$1)*ROW($C$2:$C$4444))-ROW($C$1), ROWS($J$7:J799))),"")</f>
        <v/>
      </c>
    </row>
    <row r="796" spans="3:7" x14ac:dyDescent="0.25">
      <c r="C796" s="340" t="s">
        <v>4270</v>
      </c>
      <c r="D796" s="340" t="s">
        <v>911</v>
      </c>
      <c r="E796" s="340" t="str">
        <f t="shared" si="13"/>
        <v>SOUTH LEWISGLENFIELD ELEMENTARY SCHOOL</v>
      </c>
      <c r="F796" s="369" t="s">
        <v>5423</v>
      </c>
      <c r="G796" s="342" t="str">
        <f>IFERROR(INDEX($D$2:$D$4444,_xlfn.AGGREGATE(15,3,(($C$2:$C$4444=$G$1)/($C$2:$C$4444=$G$1)*ROW($C$2:$C$4444))-ROW($C$1), ROWS($J$7:J800))),"")</f>
        <v/>
      </c>
    </row>
    <row r="797" spans="3:7" x14ac:dyDescent="0.25">
      <c r="C797" s="340" t="s">
        <v>4270</v>
      </c>
      <c r="D797" s="340" t="s">
        <v>912</v>
      </c>
      <c r="E797" s="340" t="str">
        <f t="shared" si="13"/>
        <v>SOUTH LEWISSOUTH LEWIS MIDDLE SCHOOL</v>
      </c>
      <c r="F797" s="369" t="s">
        <v>5424</v>
      </c>
      <c r="G797" s="342" t="str">
        <f>IFERROR(INDEX($D$2:$D$4444,_xlfn.AGGREGATE(15,3,(($C$2:$C$4444=$G$1)/($C$2:$C$4444=$G$1)*ROW($C$2:$C$4444))-ROW($C$1), ROWS($J$7:J801))),"")</f>
        <v/>
      </c>
    </row>
    <row r="798" spans="3:7" x14ac:dyDescent="0.25">
      <c r="C798" s="340" t="s">
        <v>4270</v>
      </c>
      <c r="D798" s="340" t="s">
        <v>913</v>
      </c>
      <c r="E798" s="340" t="str">
        <f t="shared" si="13"/>
        <v>SOUTH LEWISSOUTH LEWIS HIGH SCHOOL</v>
      </c>
      <c r="F798" s="369" t="s">
        <v>5425</v>
      </c>
      <c r="G798" s="342" t="str">
        <f>IFERROR(INDEX($D$2:$D$4444,_xlfn.AGGREGATE(15,3,(($C$2:$C$4444=$G$1)/($C$2:$C$4444=$G$1)*ROW($C$2:$C$4444))-ROW($C$1), ROWS($J$7:J802))),"")</f>
        <v/>
      </c>
    </row>
    <row r="799" spans="3:7" x14ac:dyDescent="0.25">
      <c r="C799" s="340" t="s">
        <v>4270</v>
      </c>
      <c r="D799" s="340" t="s">
        <v>914</v>
      </c>
      <c r="E799" s="340" t="str">
        <f t="shared" si="13"/>
        <v>SOUTH LEWISPORT LEYDEN ELEMENTARY SCHOOL</v>
      </c>
      <c r="F799" s="369" t="s">
        <v>5426</v>
      </c>
      <c r="G799" s="342" t="str">
        <f>IFERROR(INDEX($D$2:$D$4444,_xlfn.AGGREGATE(15,3,(($C$2:$C$4444=$G$1)/($C$2:$C$4444=$G$1)*ROW($C$2:$C$4444))-ROW($C$1), ROWS($J$7:J803))),"")</f>
        <v/>
      </c>
    </row>
    <row r="800" spans="3:7" x14ac:dyDescent="0.25">
      <c r="C800" s="340" t="s">
        <v>4271</v>
      </c>
      <c r="D800" s="340" t="s">
        <v>915</v>
      </c>
      <c r="E800" s="340" t="str">
        <f t="shared" si="13"/>
        <v>BEAVER RIVERBEAVER RIVER ELEMENTARY SCHOOL</v>
      </c>
      <c r="F800" s="369" t="s">
        <v>5427</v>
      </c>
      <c r="G800" s="342" t="str">
        <f>IFERROR(INDEX($D$2:$D$4444,_xlfn.AGGREGATE(15,3,(($C$2:$C$4444=$G$1)/($C$2:$C$4444=$G$1)*ROW($C$2:$C$4444))-ROW($C$1), ROWS($J$7:J804))),"")</f>
        <v/>
      </c>
    </row>
    <row r="801" spans="3:7" x14ac:dyDescent="0.25">
      <c r="C801" s="340" t="s">
        <v>4271</v>
      </c>
      <c r="D801" s="340" t="s">
        <v>916</v>
      </c>
      <c r="E801" s="340" t="str">
        <f t="shared" si="13"/>
        <v>BEAVER RIVERBEAVER RIVER SENIOR HIGH SCHOOL</v>
      </c>
      <c r="F801" s="369" t="s">
        <v>5428</v>
      </c>
      <c r="G801" s="342" t="str">
        <f>IFERROR(INDEX($D$2:$D$4444,_xlfn.AGGREGATE(15,3,(($C$2:$C$4444=$G$1)/($C$2:$C$4444=$G$1)*ROW($C$2:$C$4444))-ROW($C$1), ROWS($J$7:J805))),"")</f>
        <v/>
      </c>
    </row>
    <row r="802" spans="3:7" x14ac:dyDescent="0.25">
      <c r="C802" s="340" t="s">
        <v>4271</v>
      </c>
      <c r="D802" s="340" t="s">
        <v>917</v>
      </c>
      <c r="E802" s="340" t="str">
        <f t="shared" si="13"/>
        <v>BEAVER RIVERBEAVER RIVER MIDDLE SCHOOL</v>
      </c>
      <c r="F802" s="369" t="s">
        <v>5429</v>
      </c>
      <c r="G802" s="342" t="str">
        <f>IFERROR(INDEX($D$2:$D$4444,_xlfn.AGGREGATE(15,3,(($C$2:$C$4444=$G$1)/($C$2:$C$4444=$G$1)*ROW($C$2:$C$4444))-ROW($C$1), ROWS($J$7:J806))),"")</f>
        <v/>
      </c>
    </row>
    <row r="803" spans="3:7" x14ac:dyDescent="0.25">
      <c r="C803" s="340" t="s">
        <v>4272</v>
      </c>
      <c r="D803" s="340" t="s">
        <v>918</v>
      </c>
      <c r="E803" s="340" t="str">
        <f t="shared" si="13"/>
        <v>AVONAVON PRIMARY SCHOOL</v>
      </c>
      <c r="F803" s="369" t="s">
        <v>5430</v>
      </c>
      <c r="G803" s="342" t="str">
        <f>IFERROR(INDEX($D$2:$D$4444,_xlfn.AGGREGATE(15,3,(($C$2:$C$4444=$G$1)/($C$2:$C$4444=$G$1)*ROW($C$2:$C$4444))-ROW($C$1), ROWS($J$7:J807))),"")</f>
        <v/>
      </c>
    </row>
    <row r="804" spans="3:7" x14ac:dyDescent="0.25">
      <c r="C804" s="340" t="s">
        <v>4272</v>
      </c>
      <c r="D804" s="340" t="s">
        <v>919</v>
      </c>
      <c r="E804" s="340" t="str">
        <f t="shared" si="13"/>
        <v>AVONAVON HIGH SCHOOL</v>
      </c>
      <c r="F804" s="369" t="s">
        <v>5431</v>
      </c>
      <c r="G804" s="342" t="str">
        <f>IFERROR(INDEX($D$2:$D$4444,_xlfn.AGGREGATE(15,3,(($C$2:$C$4444=$G$1)/($C$2:$C$4444=$G$1)*ROW($C$2:$C$4444))-ROW($C$1), ROWS($J$7:J808))),"")</f>
        <v/>
      </c>
    </row>
    <row r="805" spans="3:7" x14ac:dyDescent="0.25">
      <c r="C805" s="340" t="s">
        <v>4272</v>
      </c>
      <c r="D805" s="340" t="s">
        <v>920</v>
      </c>
      <c r="E805" s="340" t="str">
        <f t="shared" si="13"/>
        <v>AVONAVON MIDDLE SCHOOL</v>
      </c>
      <c r="F805" s="369" t="s">
        <v>5432</v>
      </c>
      <c r="G805" s="342" t="str">
        <f>IFERROR(INDEX($D$2:$D$4444,_xlfn.AGGREGATE(15,3,(($C$2:$C$4444=$G$1)/($C$2:$C$4444=$G$1)*ROW($C$2:$C$4444))-ROW($C$1), ROWS($J$7:J809))),"")</f>
        <v/>
      </c>
    </row>
    <row r="806" spans="3:7" x14ac:dyDescent="0.25">
      <c r="C806" s="340" t="s">
        <v>79</v>
      </c>
      <c r="D806" s="340" t="s">
        <v>921</v>
      </c>
      <c r="E806" s="340" t="str">
        <f t="shared" si="13"/>
        <v>CALEDONIA MUMFCALEDONIA-MUMFORD ELEMENTARY SCHOOL</v>
      </c>
      <c r="F806" s="369" t="s">
        <v>5433</v>
      </c>
      <c r="G806" s="342" t="str">
        <f>IFERROR(INDEX($D$2:$D$4444,_xlfn.AGGREGATE(15,3,(($C$2:$C$4444=$G$1)/($C$2:$C$4444=$G$1)*ROW($C$2:$C$4444))-ROW($C$1), ROWS($J$7:J810))),"")</f>
        <v/>
      </c>
    </row>
    <row r="807" spans="3:7" x14ac:dyDescent="0.25">
      <c r="C807" s="340" t="s">
        <v>79</v>
      </c>
      <c r="D807" s="340" t="s">
        <v>922</v>
      </c>
      <c r="E807" s="340" t="str">
        <f t="shared" si="13"/>
        <v>CALEDONIA MUMFCALEDONIA-MUMFORD HIGH SCHOOL</v>
      </c>
      <c r="F807" s="369" t="s">
        <v>5434</v>
      </c>
      <c r="G807" s="342" t="str">
        <f>IFERROR(INDEX($D$2:$D$4444,_xlfn.AGGREGATE(15,3,(($C$2:$C$4444=$G$1)/($C$2:$C$4444=$G$1)*ROW($C$2:$C$4444))-ROW($C$1), ROWS($J$7:J811))),"")</f>
        <v/>
      </c>
    </row>
    <row r="808" spans="3:7" x14ac:dyDescent="0.25">
      <c r="C808" s="340" t="s">
        <v>79</v>
      </c>
      <c r="D808" s="340" t="s">
        <v>923</v>
      </c>
      <c r="E808" s="340" t="str">
        <f t="shared" si="13"/>
        <v>CALEDONIA MUMFCALEDONIA-MUMFORD MIDDLE SCHOOL</v>
      </c>
      <c r="F808" s="369" t="s">
        <v>5435</v>
      </c>
      <c r="G808" s="342" t="str">
        <f>IFERROR(INDEX($D$2:$D$4444,_xlfn.AGGREGATE(15,3,(($C$2:$C$4444=$G$1)/($C$2:$C$4444=$G$1)*ROW($C$2:$C$4444))-ROW($C$1), ROWS($J$7:J812))),"")</f>
        <v/>
      </c>
    </row>
    <row r="809" spans="3:7" x14ac:dyDescent="0.25">
      <c r="C809" s="340" t="s">
        <v>4273</v>
      </c>
      <c r="D809" s="340" t="s">
        <v>924</v>
      </c>
      <c r="E809" s="340" t="str">
        <f t="shared" si="13"/>
        <v>GENESEOGENESEO MIDDLE SCHOOL HIGH SCHOOL</v>
      </c>
      <c r="F809" s="369" t="s">
        <v>5436</v>
      </c>
      <c r="G809" s="342" t="str">
        <f>IFERROR(INDEX($D$2:$D$4444,_xlfn.AGGREGATE(15,3,(($C$2:$C$4444=$G$1)/($C$2:$C$4444=$G$1)*ROW($C$2:$C$4444))-ROW($C$1), ROWS($J$7:J813))),"")</f>
        <v/>
      </c>
    </row>
    <row r="810" spans="3:7" x14ac:dyDescent="0.25">
      <c r="C810" s="340" t="s">
        <v>4273</v>
      </c>
      <c r="D810" s="340" t="s">
        <v>925</v>
      </c>
      <c r="E810" s="340" t="str">
        <f t="shared" si="13"/>
        <v>GENESEOGENESEO ELEMENTARY SCHOOL</v>
      </c>
      <c r="F810" s="369" t="s">
        <v>5437</v>
      </c>
      <c r="G810" s="342" t="str">
        <f>IFERROR(INDEX($D$2:$D$4444,_xlfn.AGGREGATE(15,3,(($C$2:$C$4444=$G$1)/($C$2:$C$4444=$G$1)*ROW($C$2:$C$4444))-ROW($C$1), ROWS($J$7:J814))),"")</f>
        <v/>
      </c>
    </row>
    <row r="811" spans="3:7" x14ac:dyDescent="0.25">
      <c r="C811" s="340" t="s">
        <v>4274</v>
      </c>
      <c r="D811" s="340" t="s">
        <v>926</v>
      </c>
      <c r="E811" s="340" t="str">
        <f t="shared" si="13"/>
        <v>LIVONIALIVONIA ELEMENTARY SCHOOL</v>
      </c>
      <c r="F811" s="369" t="s">
        <v>5438</v>
      </c>
      <c r="G811" s="342" t="str">
        <f>IFERROR(INDEX($D$2:$D$4444,_xlfn.AGGREGATE(15,3,(($C$2:$C$4444=$G$1)/($C$2:$C$4444=$G$1)*ROW($C$2:$C$4444))-ROW($C$1), ROWS($J$7:J815))),"")</f>
        <v/>
      </c>
    </row>
    <row r="812" spans="3:7" x14ac:dyDescent="0.25">
      <c r="C812" s="340" t="s">
        <v>4274</v>
      </c>
      <c r="D812" s="340" t="s">
        <v>9105</v>
      </c>
      <c r="E812" s="340" t="str">
        <f t="shared" si="13"/>
        <v>LIVONIALIVONIA MIDDLE/HIGH SCHOOL</v>
      </c>
      <c r="F812" s="369" t="s">
        <v>5439</v>
      </c>
      <c r="G812" s="342" t="str">
        <f>IFERROR(INDEX($D$2:$D$4444,_xlfn.AGGREGATE(15,3,(($C$2:$C$4444=$G$1)/($C$2:$C$4444=$G$1)*ROW($C$2:$C$4444))-ROW($C$1), ROWS($J$7:J816))),"")</f>
        <v/>
      </c>
    </row>
    <row r="813" spans="3:7" x14ac:dyDescent="0.25">
      <c r="C813" s="340" t="s">
        <v>4275</v>
      </c>
      <c r="D813" s="340" t="s">
        <v>927</v>
      </c>
      <c r="E813" s="340" t="str">
        <f t="shared" si="13"/>
        <v>MOUNT MORRISMOUNT MORRIS MIDDLE/SENIOR HIGH SCHOOL</v>
      </c>
      <c r="F813" s="369" t="s">
        <v>5440</v>
      </c>
      <c r="G813" s="342" t="str">
        <f>IFERROR(INDEX($D$2:$D$4444,_xlfn.AGGREGATE(15,3,(($C$2:$C$4444=$G$1)/($C$2:$C$4444=$G$1)*ROW($C$2:$C$4444))-ROW($C$1), ROWS($J$7:J817))),"")</f>
        <v/>
      </c>
    </row>
    <row r="814" spans="3:7" x14ac:dyDescent="0.25">
      <c r="C814" s="340" t="s">
        <v>4275</v>
      </c>
      <c r="D814" s="340" t="s">
        <v>928</v>
      </c>
      <c r="E814" s="340" t="str">
        <f t="shared" si="13"/>
        <v>MOUNT MORRISMOUNT MORRIS ELEMENTARY SCHOOL</v>
      </c>
      <c r="F814" s="369" t="s">
        <v>5441</v>
      </c>
      <c r="G814" s="342" t="str">
        <f>IFERROR(INDEX($D$2:$D$4444,_xlfn.AGGREGATE(15,3,(($C$2:$C$4444=$G$1)/($C$2:$C$4444=$G$1)*ROW($C$2:$C$4444))-ROW($C$1), ROWS($J$7:J818))),"")</f>
        <v/>
      </c>
    </row>
    <row r="815" spans="3:7" x14ac:dyDescent="0.25">
      <c r="C815" s="340" t="s">
        <v>4276</v>
      </c>
      <c r="D815" s="340" t="s">
        <v>929</v>
      </c>
      <c r="E815" s="340" t="str">
        <f t="shared" si="13"/>
        <v>DANSVILLEELLIS B HYDE ELEMENTARY SCHOOL</v>
      </c>
      <c r="F815" s="369" t="s">
        <v>5442</v>
      </c>
      <c r="G815" s="342" t="str">
        <f>IFERROR(INDEX($D$2:$D$4444,_xlfn.AGGREGATE(15,3,(($C$2:$C$4444=$G$1)/($C$2:$C$4444=$G$1)*ROW($C$2:$C$4444))-ROW($C$1), ROWS($J$7:J819))),"")</f>
        <v/>
      </c>
    </row>
    <row r="816" spans="3:7" x14ac:dyDescent="0.25">
      <c r="C816" s="340" t="s">
        <v>4276</v>
      </c>
      <c r="D816" s="340" t="s">
        <v>930</v>
      </c>
      <c r="E816" s="340" t="str">
        <f t="shared" si="13"/>
        <v>DANSVILLEDANSVILLE HIGH SCHOOL</v>
      </c>
      <c r="F816" s="369" t="s">
        <v>5443</v>
      </c>
      <c r="G816" s="342" t="str">
        <f>IFERROR(INDEX($D$2:$D$4444,_xlfn.AGGREGATE(15,3,(($C$2:$C$4444=$G$1)/($C$2:$C$4444=$G$1)*ROW($C$2:$C$4444))-ROW($C$1), ROWS($J$7:J820))),"")</f>
        <v/>
      </c>
    </row>
    <row r="817" spans="3:7" x14ac:dyDescent="0.25">
      <c r="C817" s="340" t="s">
        <v>4276</v>
      </c>
      <c r="D817" s="340" t="s">
        <v>931</v>
      </c>
      <c r="E817" s="340" t="str">
        <f t="shared" si="13"/>
        <v>DANSVILLEDANSVILLE PRIMARY SCHOOL</v>
      </c>
      <c r="F817" s="369" t="s">
        <v>5444</v>
      </c>
      <c r="G817" s="342" t="str">
        <f>IFERROR(INDEX($D$2:$D$4444,_xlfn.AGGREGATE(15,3,(($C$2:$C$4444=$G$1)/($C$2:$C$4444=$G$1)*ROW($C$2:$C$4444))-ROW($C$1), ROWS($J$7:J821))),"")</f>
        <v/>
      </c>
    </row>
    <row r="818" spans="3:7" x14ac:dyDescent="0.25">
      <c r="C818" s="340" t="s">
        <v>4277</v>
      </c>
      <c r="D818" s="340" t="s">
        <v>9107</v>
      </c>
      <c r="E818" s="340" t="str">
        <f t="shared" si="13"/>
        <v>DALTON-NUNDADALTON-NUNDA INTERMEDIATE SCHOOL</v>
      </c>
      <c r="F818" s="369" t="s">
        <v>5445</v>
      </c>
      <c r="G818" s="342" t="str">
        <f>IFERROR(INDEX($D$2:$D$4444,_xlfn.AGGREGATE(15,3,(($C$2:$C$4444=$G$1)/($C$2:$C$4444=$G$1)*ROW($C$2:$C$4444))-ROW($C$1), ROWS($J$7:J822))),"")</f>
        <v/>
      </c>
    </row>
    <row r="819" spans="3:7" x14ac:dyDescent="0.25">
      <c r="C819" s="340" t="s">
        <v>4277</v>
      </c>
      <c r="D819" s="340" t="s">
        <v>9106</v>
      </c>
      <c r="E819" s="340" t="str">
        <f t="shared" si="13"/>
        <v>DALTON-NUNDADALTON-NUNDA PRIMARY SCHOOL</v>
      </c>
      <c r="F819" s="369" t="s">
        <v>5446</v>
      </c>
      <c r="G819" s="342" t="str">
        <f>IFERROR(INDEX($D$2:$D$4444,_xlfn.AGGREGATE(15,3,(($C$2:$C$4444=$G$1)/($C$2:$C$4444=$G$1)*ROW($C$2:$C$4444))-ROW($C$1), ROWS($J$7:J823))),"")</f>
        <v/>
      </c>
    </row>
    <row r="820" spans="3:7" x14ac:dyDescent="0.25">
      <c r="C820" s="340" t="s">
        <v>4277</v>
      </c>
      <c r="D820" s="340" t="s">
        <v>9108</v>
      </c>
      <c r="E820" s="340" t="str">
        <f t="shared" si="13"/>
        <v>DALTON-NUNDADALTON-NUNDA SECONDARY SCHOOL</v>
      </c>
      <c r="F820" s="369" t="s">
        <v>5447</v>
      </c>
      <c r="G820" s="342" t="str">
        <f>IFERROR(INDEX($D$2:$D$4444,_xlfn.AGGREGATE(15,3,(($C$2:$C$4444=$G$1)/($C$2:$C$4444=$G$1)*ROW($C$2:$C$4444))-ROW($C$1), ROWS($J$7:J824))),"")</f>
        <v/>
      </c>
    </row>
    <row r="821" spans="3:7" x14ac:dyDescent="0.25">
      <c r="C821" s="340" t="s">
        <v>4278</v>
      </c>
      <c r="D821" s="340" t="s">
        <v>932</v>
      </c>
      <c r="E821" s="340" t="str">
        <f t="shared" si="13"/>
        <v>YORKYORK CENTRAL ELEMENTARY SCHOOL</v>
      </c>
      <c r="F821" s="369" t="s">
        <v>5448</v>
      </c>
      <c r="G821" s="342" t="str">
        <f>IFERROR(INDEX($D$2:$D$4444,_xlfn.AGGREGATE(15,3,(($C$2:$C$4444=$G$1)/($C$2:$C$4444=$G$1)*ROW($C$2:$C$4444))-ROW($C$1), ROWS($J$7:J825))),"")</f>
        <v/>
      </c>
    </row>
    <row r="822" spans="3:7" x14ac:dyDescent="0.25">
      <c r="C822" s="340" t="s">
        <v>4278</v>
      </c>
      <c r="D822" s="340" t="s">
        <v>933</v>
      </c>
      <c r="E822" s="340" t="str">
        <f t="shared" si="13"/>
        <v>YORKYORK MIDDLE/HIGH SCHOOL</v>
      </c>
      <c r="F822" s="369" t="s">
        <v>5449</v>
      </c>
      <c r="G822" s="342" t="str">
        <f>IFERROR(INDEX($D$2:$D$4444,_xlfn.AGGREGATE(15,3,(($C$2:$C$4444=$G$1)/($C$2:$C$4444=$G$1)*ROW($C$2:$C$4444))-ROW($C$1), ROWS($J$7:J826))),"")</f>
        <v/>
      </c>
    </row>
    <row r="823" spans="3:7" x14ac:dyDescent="0.25">
      <c r="C823" s="340" t="s">
        <v>4279</v>
      </c>
      <c r="D823" s="340" t="s">
        <v>934</v>
      </c>
      <c r="E823" s="340" t="str">
        <f t="shared" si="13"/>
        <v>BROOKFIELDBROOKFIELD CENTRAL SCHOOL</v>
      </c>
      <c r="F823" s="369" t="s">
        <v>5450</v>
      </c>
      <c r="G823" s="342" t="str">
        <f>IFERROR(INDEX($D$2:$D$4444,_xlfn.AGGREGATE(15,3,(($C$2:$C$4444=$G$1)/($C$2:$C$4444=$G$1)*ROW($C$2:$C$4444))-ROW($C$1), ROWS($J$7:J827))),"")</f>
        <v/>
      </c>
    </row>
    <row r="824" spans="3:7" x14ac:dyDescent="0.25">
      <c r="C824" s="340" t="s">
        <v>4280</v>
      </c>
      <c r="D824" s="340" t="s">
        <v>935</v>
      </c>
      <c r="E824" s="340" t="str">
        <f t="shared" si="13"/>
        <v>CAZENOVIACAZENOVIA MIDDLE SCHOOL</v>
      </c>
      <c r="F824" s="369" t="s">
        <v>5451</v>
      </c>
      <c r="G824" s="342" t="str">
        <f>IFERROR(INDEX($D$2:$D$4444,_xlfn.AGGREGATE(15,3,(($C$2:$C$4444=$G$1)/($C$2:$C$4444=$G$1)*ROW($C$2:$C$4444))-ROW($C$1), ROWS($J$7:J828))),"")</f>
        <v/>
      </c>
    </row>
    <row r="825" spans="3:7" x14ac:dyDescent="0.25">
      <c r="C825" s="340" t="s">
        <v>4280</v>
      </c>
      <c r="D825" s="340" t="s">
        <v>936</v>
      </c>
      <c r="E825" s="340" t="str">
        <f t="shared" si="13"/>
        <v>CAZENOVIACAZENOVIA HIGH SCHOOL</v>
      </c>
      <c r="F825" s="369" t="s">
        <v>5452</v>
      </c>
      <c r="G825" s="342" t="str">
        <f>IFERROR(INDEX($D$2:$D$4444,_xlfn.AGGREGATE(15,3,(($C$2:$C$4444=$G$1)/($C$2:$C$4444=$G$1)*ROW($C$2:$C$4444))-ROW($C$1), ROWS($J$7:J829))),"")</f>
        <v/>
      </c>
    </row>
    <row r="826" spans="3:7" x14ac:dyDescent="0.25">
      <c r="C826" s="340" t="s">
        <v>4280</v>
      </c>
      <c r="D826" s="340" t="s">
        <v>937</v>
      </c>
      <c r="E826" s="340" t="str">
        <f t="shared" si="13"/>
        <v>CAZENOVIABURTON STREET ELEMENTARY SCHOOL</v>
      </c>
      <c r="F826" s="369" t="s">
        <v>5453</v>
      </c>
      <c r="G826" s="342" t="str">
        <f>IFERROR(INDEX($D$2:$D$4444,_xlfn.AGGREGATE(15,3,(($C$2:$C$4444=$G$1)/($C$2:$C$4444=$G$1)*ROW($C$2:$C$4444))-ROW($C$1), ROWS($J$7:J830))),"")</f>
        <v/>
      </c>
    </row>
    <row r="827" spans="3:7" x14ac:dyDescent="0.25">
      <c r="C827" s="340" t="s">
        <v>4281</v>
      </c>
      <c r="D827" s="340" t="s">
        <v>938</v>
      </c>
      <c r="E827" s="340" t="str">
        <f t="shared" si="13"/>
        <v>DE RUYTERDERUYTER HIGH SCHOOL</v>
      </c>
      <c r="F827" s="369" t="s">
        <v>5454</v>
      </c>
      <c r="G827" s="342" t="str">
        <f>IFERROR(INDEX($D$2:$D$4444,_xlfn.AGGREGATE(15,3,(($C$2:$C$4444=$G$1)/($C$2:$C$4444=$G$1)*ROW($C$2:$C$4444))-ROW($C$1), ROWS($J$7:J831))),"")</f>
        <v/>
      </c>
    </row>
    <row r="828" spans="3:7" x14ac:dyDescent="0.25">
      <c r="C828" s="340" t="s">
        <v>4281</v>
      </c>
      <c r="D828" s="340" t="s">
        <v>939</v>
      </c>
      <c r="E828" s="340" t="str">
        <f t="shared" si="13"/>
        <v>DE RUYTERDERUYTER ELEMENTARY SCHOOL</v>
      </c>
      <c r="F828" s="369" t="s">
        <v>5455</v>
      </c>
      <c r="G828" s="342" t="str">
        <f>IFERROR(INDEX($D$2:$D$4444,_xlfn.AGGREGATE(15,3,(($C$2:$C$4444=$G$1)/($C$2:$C$4444=$G$1)*ROW($C$2:$C$4444))-ROW($C$1), ROWS($J$7:J832))),"")</f>
        <v/>
      </c>
    </row>
    <row r="829" spans="3:7" x14ac:dyDescent="0.25">
      <c r="C829" s="340" t="s">
        <v>80</v>
      </c>
      <c r="D829" s="340" t="s">
        <v>940</v>
      </c>
      <c r="E829" s="340" t="str">
        <f t="shared" si="13"/>
        <v>MORRISVILLE EAEDWARD R ANDREWS ELEMENTARY SCHOOL</v>
      </c>
      <c r="F829" s="369" t="s">
        <v>5456</v>
      </c>
      <c r="G829" s="342" t="str">
        <f>IFERROR(INDEX($D$2:$D$4444,_xlfn.AGGREGATE(15,3,(($C$2:$C$4444=$G$1)/($C$2:$C$4444=$G$1)*ROW($C$2:$C$4444))-ROW($C$1), ROWS($J$7:J833))),"")</f>
        <v/>
      </c>
    </row>
    <row r="830" spans="3:7" x14ac:dyDescent="0.25">
      <c r="C830" s="340" t="s">
        <v>80</v>
      </c>
      <c r="D830" s="340" t="s">
        <v>941</v>
      </c>
      <c r="E830" s="340" t="str">
        <f t="shared" si="13"/>
        <v>MORRISVILLE EAMORRISVILLE MIDDLE SCHOOL HIGH SCHOOL</v>
      </c>
      <c r="F830" s="369" t="s">
        <v>5457</v>
      </c>
      <c r="G830" s="342" t="str">
        <f>IFERROR(INDEX($D$2:$D$4444,_xlfn.AGGREGATE(15,3,(($C$2:$C$4444=$G$1)/($C$2:$C$4444=$G$1)*ROW($C$2:$C$4444))-ROW($C$1), ROWS($J$7:J834))),"")</f>
        <v/>
      </c>
    </row>
    <row r="831" spans="3:7" x14ac:dyDescent="0.25">
      <c r="C831" s="340" t="s">
        <v>4282</v>
      </c>
      <c r="D831" s="340" t="s">
        <v>942</v>
      </c>
      <c r="E831" s="340" t="str">
        <f t="shared" si="13"/>
        <v>HAMILTONHAMILTON JUNIOR-SENIOR HIGH SCHOOL</v>
      </c>
      <c r="F831" s="369" t="s">
        <v>5458</v>
      </c>
      <c r="G831" s="342" t="str">
        <f>IFERROR(INDEX($D$2:$D$4444,_xlfn.AGGREGATE(15,3,(($C$2:$C$4444=$G$1)/($C$2:$C$4444=$G$1)*ROW($C$2:$C$4444))-ROW($C$1), ROWS($J$7:J835))),"")</f>
        <v/>
      </c>
    </row>
    <row r="832" spans="3:7" x14ac:dyDescent="0.25">
      <c r="C832" s="340" t="s">
        <v>4282</v>
      </c>
      <c r="D832" s="340" t="s">
        <v>943</v>
      </c>
      <c r="E832" s="340" t="str">
        <f t="shared" si="13"/>
        <v>HAMILTONHAMILTON ELEMENTARY SCHOOL</v>
      </c>
      <c r="F832" s="369" t="s">
        <v>5459</v>
      </c>
      <c r="G832" s="342" t="str">
        <f>IFERROR(INDEX($D$2:$D$4444,_xlfn.AGGREGATE(15,3,(($C$2:$C$4444=$G$1)/($C$2:$C$4444=$G$1)*ROW($C$2:$C$4444))-ROW($C$1), ROWS($J$7:J836))),"")</f>
        <v/>
      </c>
    </row>
    <row r="833" spans="3:7" x14ac:dyDescent="0.25">
      <c r="C833" s="340" t="s">
        <v>4283</v>
      </c>
      <c r="D833" s="340" t="s">
        <v>944</v>
      </c>
      <c r="E833" s="340" t="str">
        <f t="shared" si="13"/>
        <v>CANASTOTAPETERBORO STREET ELEMENTARY SCHOOL</v>
      </c>
      <c r="F833" s="369" t="s">
        <v>5460</v>
      </c>
      <c r="G833" s="342" t="str">
        <f>IFERROR(INDEX($D$2:$D$4444,_xlfn.AGGREGATE(15,3,(($C$2:$C$4444=$G$1)/($C$2:$C$4444=$G$1)*ROW($C$2:$C$4444))-ROW($C$1), ROWS($J$7:J837))),"")</f>
        <v/>
      </c>
    </row>
    <row r="834" spans="3:7" x14ac:dyDescent="0.25">
      <c r="C834" s="340" t="s">
        <v>4283</v>
      </c>
      <c r="D834" s="340" t="s">
        <v>945</v>
      </c>
      <c r="E834" s="340" t="str">
        <f t="shared" si="13"/>
        <v>CANASTOTACANASTOTA HIGH SCHOOL</v>
      </c>
      <c r="F834" s="369" t="s">
        <v>5461</v>
      </c>
      <c r="G834" s="342" t="str">
        <f>IFERROR(INDEX($D$2:$D$4444,_xlfn.AGGREGATE(15,3,(($C$2:$C$4444=$G$1)/($C$2:$C$4444=$G$1)*ROW($C$2:$C$4444))-ROW($C$1), ROWS($J$7:J838))),"")</f>
        <v/>
      </c>
    </row>
    <row r="835" spans="3:7" x14ac:dyDescent="0.25">
      <c r="C835" s="340" t="s">
        <v>4283</v>
      </c>
      <c r="D835" s="340" t="s">
        <v>946</v>
      </c>
      <c r="E835" s="340" t="str">
        <f t="shared" ref="E835:E898" si="14">C835&amp;D835</f>
        <v>CANASTOTAROBERTS STREET MIDDLE SCHOOL</v>
      </c>
      <c r="F835" s="369" t="s">
        <v>5462</v>
      </c>
      <c r="G835" s="342" t="str">
        <f>IFERROR(INDEX($D$2:$D$4444,_xlfn.AGGREGATE(15,3,(($C$2:$C$4444=$G$1)/($C$2:$C$4444=$G$1)*ROW($C$2:$C$4444))-ROW($C$1), ROWS($J$7:J839))),"")</f>
        <v/>
      </c>
    </row>
    <row r="836" spans="3:7" x14ac:dyDescent="0.25">
      <c r="C836" s="340" t="s">
        <v>4283</v>
      </c>
      <c r="D836" s="340" t="s">
        <v>947</v>
      </c>
      <c r="E836" s="340" t="str">
        <f t="shared" si="14"/>
        <v>CANASTOTASOUTH SIDE ELEMENTARY SCHOOL</v>
      </c>
      <c r="F836" s="369" t="s">
        <v>5463</v>
      </c>
      <c r="G836" s="342" t="str">
        <f>IFERROR(INDEX($D$2:$D$4444,_xlfn.AGGREGATE(15,3,(($C$2:$C$4444=$G$1)/($C$2:$C$4444=$G$1)*ROW($C$2:$C$4444))-ROW($C$1), ROWS($J$7:J840))),"")</f>
        <v/>
      </c>
    </row>
    <row r="837" spans="3:7" x14ac:dyDescent="0.25">
      <c r="C837" s="340" t="s">
        <v>4284</v>
      </c>
      <c r="D837" s="340" t="s">
        <v>948</v>
      </c>
      <c r="E837" s="340" t="str">
        <f t="shared" si="14"/>
        <v>MADISONMADISON CENTRAL SCHOOL</v>
      </c>
      <c r="F837" s="369" t="s">
        <v>5464</v>
      </c>
      <c r="G837" s="342" t="str">
        <f>IFERROR(INDEX($D$2:$D$4444,_xlfn.AGGREGATE(15,3,(($C$2:$C$4444=$G$1)/($C$2:$C$4444=$G$1)*ROW($C$2:$C$4444))-ROW($C$1), ROWS($J$7:J841))),"")</f>
        <v/>
      </c>
    </row>
    <row r="838" spans="3:7" x14ac:dyDescent="0.25">
      <c r="C838" s="340" t="s">
        <v>4285</v>
      </c>
      <c r="D838" s="340" t="s">
        <v>949</v>
      </c>
      <c r="E838" s="340" t="str">
        <f t="shared" si="14"/>
        <v>ONEIDA CITYDURHAMVILLE SCHOOL</v>
      </c>
      <c r="F838" s="369" t="s">
        <v>5465</v>
      </c>
      <c r="G838" s="342" t="str">
        <f>IFERROR(INDEX($D$2:$D$4444,_xlfn.AGGREGATE(15,3,(($C$2:$C$4444=$G$1)/($C$2:$C$4444=$G$1)*ROW($C$2:$C$4444))-ROW($C$1), ROWS($J$7:J842))),"")</f>
        <v/>
      </c>
    </row>
    <row r="839" spans="3:7" x14ac:dyDescent="0.25">
      <c r="C839" s="340" t="s">
        <v>4285</v>
      </c>
      <c r="D839" s="340" t="s">
        <v>950</v>
      </c>
      <c r="E839" s="340" t="str">
        <f t="shared" si="14"/>
        <v>ONEIDA CITYNORTH BROAD STREET SCHOOL</v>
      </c>
      <c r="F839" s="369" t="s">
        <v>5466</v>
      </c>
      <c r="G839" s="342" t="str">
        <f>IFERROR(INDEX($D$2:$D$4444,_xlfn.AGGREGATE(15,3,(($C$2:$C$4444=$G$1)/($C$2:$C$4444=$G$1)*ROW($C$2:$C$4444))-ROW($C$1), ROWS($J$7:J843))),"")</f>
        <v/>
      </c>
    </row>
    <row r="840" spans="3:7" x14ac:dyDescent="0.25">
      <c r="C840" s="340" t="s">
        <v>4285</v>
      </c>
      <c r="D840" s="340" t="s">
        <v>951</v>
      </c>
      <c r="E840" s="340" t="str">
        <f t="shared" si="14"/>
        <v>ONEIDA CITYSENECA STREET SCHOOL</v>
      </c>
      <c r="F840" s="369" t="s">
        <v>5467</v>
      </c>
      <c r="G840" s="342" t="str">
        <f>IFERROR(INDEX($D$2:$D$4444,_xlfn.AGGREGATE(15,3,(($C$2:$C$4444=$G$1)/($C$2:$C$4444=$G$1)*ROW($C$2:$C$4444))-ROW($C$1), ROWS($J$7:J844))),"")</f>
        <v/>
      </c>
    </row>
    <row r="841" spans="3:7" x14ac:dyDescent="0.25">
      <c r="C841" s="340" t="s">
        <v>4285</v>
      </c>
      <c r="D841" s="340" t="s">
        <v>952</v>
      </c>
      <c r="E841" s="340" t="str">
        <f t="shared" si="14"/>
        <v>ONEIDA CITYW F PRIOR ELEMENTARY SCHOOL</v>
      </c>
      <c r="F841" s="369" t="s">
        <v>5468</v>
      </c>
      <c r="G841" s="342" t="str">
        <f>IFERROR(INDEX($D$2:$D$4444,_xlfn.AGGREGATE(15,3,(($C$2:$C$4444=$G$1)/($C$2:$C$4444=$G$1)*ROW($C$2:$C$4444))-ROW($C$1), ROWS($J$7:J845))),"")</f>
        <v/>
      </c>
    </row>
    <row r="842" spans="3:7" x14ac:dyDescent="0.25">
      <c r="C842" s="340" t="s">
        <v>4285</v>
      </c>
      <c r="D842" s="340" t="s">
        <v>953</v>
      </c>
      <c r="E842" s="340" t="str">
        <f t="shared" si="14"/>
        <v>ONEIDA CITYOTTO L SHORTELL MIDDLE SCHOOL</v>
      </c>
      <c r="F842" s="369" t="s">
        <v>5469</v>
      </c>
      <c r="G842" s="342" t="str">
        <f>IFERROR(INDEX($D$2:$D$4444,_xlfn.AGGREGATE(15,3,(($C$2:$C$4444=$G$1)/($C$2:$C$4444=$G$1)*ROW($C$2:$C$4444))-ROW($C$1), ROWS($J$7:J846))),"")</f>
        <v/>
      </c>
    </row>
    <row r="843" spans="3:7" x14ac:dyDescent="0.25">
      <c r="C843" s="340" t="s">
        <v>4285</v>
      </c>
      <c r="D843" s="340" t="s">
        <v>954</v>
      </c>
      <c r="E843" s="340" t="str">
        <f t="shared" si="14"/>
        <v>ONEIDA CITYONEIDA SENIOR HIGH SCHOOL</v>
      </c>
      <c r="F843" s="369" t="s">
        <v>5470</v>
      </c>
      <c r="G843" s="342" t="str">
        <f>IFERROR(INDEX($D$2:$D$4444,_xlfn.AGGREGATE(15,3,(($C$2:$C$4444=$G$1)/($C$2:$C$4444=$G$1)*ROW($C$2:$C$4444))-ROW($C$1), ROWS($J$7:J847))),"")</f>
        <v/>
      </c>
    </row>
    <row r="844" spans="3:7" x14ac:dyDescent="0.25">
      <c r="C844" s="340" t="s">
        <v>81</v>
      </c>
      <c r="D844" s="340" t="s">
        <v>955</v>
      </c>
      <c r="E844" s="340" t="str">
        <f t="shared" si="14"/>
        <v>STOCKBRIDGE VASTOCKBRIDGE VALLEY CENTRAL SCHOOL</v>
      </c>
      <c r="F844" s="369" t="s">
        <v>5471</v>
      </c>
      <c r="G844" s="342" t="str">
        <f>IFERROR(INDEX($D$2:$D$4444,_xlfn.AGGREGATE(15,3,(($C$2:$C$4444=$G$1)/($C$2:$C$4444=$G$1)*ROW($C$2:$C$4444))-ROW($C$1), ROWS($J$7:J848))),"")</f>
        <v/>
      </c>
    </row>
    <row r="845" spans="3:7" x14ac:dyDescent="0.25">
      <c r="C845" s="340" t="s">
        <v>4286</v>
      </c>
      <c r="D845" s="340" t="s">
        <v>956</v>
      </c>
      <c r="E845" s="340" t="str">
        <f t="shared" si="14"/>
        <v>CHITTENANGOBRIDGEPORT ELEMENTARY SCHOOL</v>
      </c>
      <c r="F845" s="369" t="s">
        <v>5472</v>
      </c>
      <c r="G845" s="342" t="str">
        <f>IFERROR(INDEX($D$2:$D$4444,_xlfn.AGGREGATE(15,3,(($C$2:$C$4444=$G$1)/($C$2:$C$4444=$G$1)*ROW($C$2:$C$4444))-ROW($C$1), ROWS($J$7:J849))),"")</f>
        <v/>
      </c>
    </row>
    <row r="846" spans="3:7" x14ac:dyDescent="0.25">
      <c r="C846" s="340" t="s">
        <v>4286</v>
      </c>
      <c r="D846" s="340" t="s">
        <v>957</v>
      </c>
      <c r="E846" s="340" t="str">
        <f t="shared" si="14"/>
        <v>CHITTENANGOBOLIVAR ROAD ELEMENTARY SCHOOL</v>
      </c>
      <c r="F846" s="369" t="s">
        <v>5473</v>
      </c>
      <c r="G846" s="342" t="str">
        <f>IFERROR(INDEX($D$2:$D$4444,_xlfn.AGGREGATE(15,3,(($C$2:$C$4444=$G$1)/($C$2:$C$4444=$G$1)*ROW($C$2:$C$4444))-ROW($C$1), ROWS($J$7:J850))),"")</f>
        <v/>
      </c>
    </row>
    <row r="847" spans="3:7" x14ac:dyDescent="0.25">
      <c r="C847" s="340" t="s">
        <v>4286</v>
      </c>
      <c r="D847" s="340" t="s">
        <v>958</v>
      </c>
      <c r="E847" s="340" t="str">
        <f t="shared" si="14"/>
        <v>CHITTENANGOCHITTENANGO MIDDLE SCHOOL</v>
      </c>
      <c r="F847" s="369" t="s">
        <v>5474</v>
      </c>
      <c r="G847" s="342" t="str">
        <f>IFERROR(INDEX($D$2:$D$4444,_xlfn.AGGREGATE(15,3,(($C$2:$C$4444=$G$1)/($C$2:$C$4444=$G$1)*ROW($C$2:$C$4444))-ROW($C$1), ROWS($J$7:J851))),"")</f>
        <v/>
      </c>
    </row>
    <row r="848" spans="3:7" x14ac:dyDescent="0.25">
      <c r="C848" s="340" t="s">
        <v>4286</v>
      </c>
      <c r="D848" s="340" t="s">
        <v>959</v>
      </c>
      <c r="E848" s="340" t="str">
        <f t="shared" si="14"/>
        <v>CHITTENANGOCHITTENANGO HIGH SCHOOL</v>
      </c>
      <c r="F848" s="369" t="s">
        <v>5475</v>
      </c>
      <c r="G848" s="342" t="str">
        <f>IFERROR(INDEX($D$2:$D$4444,_xlfn.AGGREGATE(15,3,(($C$2:$C$4444=$G$1)/($C$2:$C$4444=$G$1)*ROW($C$2:$C$4444))-ROW($C$1), ROWS($J$7:J852))),"")</f>
        <v/>
      </c>
    </row>
    <row r="849" spans="3:7" x14ac:dyDescent="0.25">
      <c r="C849" s="340" t="s">
        <v>4287</v>
      </c>
      <c r="D849" s="340" t="s">
        <v>960</v>
      </c>
      <c r="E849" s="340" t="str">
        <f t="shared" si="14"/>
        <v>BRIGHTONCOUNCIL ROCK PRIMARY SCHOOL</v>
      </c>
      <c r="F849" s="369" t="s">
        <v>5476</v>
      </c>
      <c r="G849" s="342" t="str">
        <f>IFERROR(INDEX($D$2:$D$4444,_xlfn.AGGREGATE(15,3,(($C$2:$C$4444=$G$1)/($C$2:$C$4444=$G$1)*ROW($C$2:$C$4444))-ROW($C$1), ROWS($J$7:J853))),"")</f>
        <v/>
      </c>
    </row>
    <row r="850" spans="3:7" x14ac:dyDescent="0.25">
      <c r="C850" s="340" t="s">
        <v>4287</v>
      </c>
      <c r="D850" s="340" t="s">
        <v>961</v>
      </c>
      <c r="E850" s="340" t="str">
        <f t="shared" si="14"/>
        <v>BRIGHTONBRIGHTON HIGH SCHOOL</v>
      </c>
      <c r="F850" s="369" t="s">
        <v>5477</v>
      </c>
      <c r="G850" s="342" t="str">
        <f>IFERROR(INDEX($D$2:$D$4444,_xlfn.AGGREGATE(15,3,(($C$2:$C$4444=$G$1)/($C$2:$C$4444=$G$1)*ROW($C$2:$C$4444))-ROW($C$1), ROWS($J$7:J854))),"")</f>
        <v/>
      </c>
    </row>
    <row r="851" spans="3:7" x14ac:dyDescent="0.25">
      <c r="C851" s="340" t="s">
        <v>4287</v>
      </c>
      <c r="D851" s="340" t="s">
        <v>962</v>
      </c>
      <c r="E851" s="340" t="str">
        <f t="shared" si="14"/>
        <v>BRIGHTONTWELVE CORNERS MIDDLE SCHOOL</v>
      </c>
      <c r="F851" s="369" t="s">
        <v>5478</v>
      </c>
      <c r="G851" s="342" t="str">
        <f>IFERROR(INDEX($D$2:$D$4444,_xlfn.AGGREGATE(15,3,(($C$2:$C$4444=$G$1)/($C$2:$C$4444=$G$1)*ROW($C$2:$C$4444))-ROW($C$1), ROWS($J$7:J855))),"")</f>
        <v/>
      </c>
    </row>
    <row r="852" spans="3:7" x14ac:dyDescent="0.25">
      <c r="C852" s="340" t="s">
        <v>4287</v>
      </c>
      <c r="D852" s="340" t="s">
        <v>963</v>
      </c>
      <c r="E852" s="340" t="str">
        <f t="shared" si="14"/>
        <v>BRIGHTONFRENCH ROAD ELEMENTARY SCHOOL</v>
      </c>
      <c r="F852" s="369" t="s">
        <v>5479</v>
      </c>
      <c r="G852" s="342" t="str">
        <f>IFERROR(INDEX($D$2:$D$4444,_xlfn.AGGREGATE(15,3,(($C$2:$C$4444=$G$1)/($C$2:$C$4444=$G$1)*ROW($C$2:$C$4444))-ROW($C$1), ROWS($J$7:J856))),"")</f>
        <v/>
      </c>
    </row>
    <row r="853" spans="3:7" x14ac:dyDescent="0.25">
      <c r="C853" s="340" t="s">
        <v>4288</v>
      </c>
      <c r="D853" s="340" t="s">
        <v>964</v>
      </c>
      <c r="E853" s="340" t="str">
        <f t="shared" si="14"/>
        <v>GATES CHILIGATES-CHILI HIGH SCHOOL</v>
      </c>
      <c r="F853" s="369" t="s">
        <v>5480</v>
      </c>
      <c r="G853" s="342" t="str">
        <f>IFERROR(INDEX($D$2:$D$4444,_xlfn.AGGREGATE(15,3,(($C$2:$C$4444=$G$1)/($C$2:$C$4444=$G$1)*ROW($C$2:$C$4444))-ROW($C$1), ROWS($J$7:J857))),"")</f>
        <v/>
      </c>
    </row>
    <row r="854" spans="3:7" x14ac:dyDescent="0.25">
      <c r="C854" s="340" t="s">
        <v>4288</v>
      </c>
      <c r="D854" s="340" t="s">
        <v>965</v>
      </c>
      <c r="E854" s="340" t="str">
        <f t="shared" si="14"/>
        <v>GATES CHILIFLORENCE BRASSER SCHOOL</v>
      </c>
      <c r="F854" s="369" t="s">
        <v>5481</v>
      </c>
      <c r="G854" s="342" t="str">
        <f>IFERROR(INDEX($D$2:$D$4444,_xlfn.AGGREGATE(15,3,(($C$2:$C$4444=$G$1)/($C$2:$C$4444=$G$1)*ROW($C$2:$C$4444))-ROW($C$1), ROWS($J$7:J858))),"")</f>
        <v/>
      </c>
    </row>
    <row r="855" spans="3:7" x14ac:dyDescent="0.25">
      <c r="C855" s="340" t="s">
        <v>4288</v>
      </c>
      <c r="D855" s="340" t="s">
        <v>966</v>
      </c>
      <c r="E855" s="340" t="str">
        <f t="shared" si="14"/>
        <v>GATES CHILIGATES-CHILI MIDDLE SCHOOL</v>
      </c>
      <c r="F855" s="369" t="s">
        <v>5482</v>
      </c>
      <c r="G855" s="342" t="str">
        <f>IFERROR(INDEX($D$2:$D$4444,_xlfn.AGGREGATE(15,3,(($C$2:$C$4444=$G$1)/($C$2:$C$4444=$G$1)*ROW($C$2:$C$4444))-ROW($C$1), ROWS($J$7:J859))),"")</f>
        <v/>
      </c>
    </row>
    <row r="856" spans="3:7" x14ac:dyDescent="0.25">
      <c r="C856" s="340" t="s">
        <v>4288</v>
      </c>
      <c r="D856" s="340" t="s">
        <v>967</v>
      </c>
      <c r="E856" s="340" t="str">
        <f t="shared" si="14"/>
        <v>GATES CHILIPAUL ROAD SCHOOL</v>
      </c>
      <c r="F856" s="369" t="s">
        <v>5483</v>
      </c>
      <c r="G856" s="342" t="str">
        <f>IFERROR(INDEX($D$2:$D$4444,_xlfn.AGGREGATE(15,3,(($C$2:$C$4444=$G$1)/($C$2:$C$4444=$G$1)*ROW($C$2:$C$4444))-ROW($C$1), ROWS($J$7:J860))),"")</f>
        <v/>
      </c>
    </row>
    <row r="857" spans="3:7" x14ac:dyDescent="0.25">
      <c r="C857" s="340" t="s">
        <v>4288</v>
      </c>
      <c r="D857" s="340" t="s">
        <v>968</v>
      </c>
      <c r="E857" s="340" t="str">
        <f t="shared" si="14"/>
        <v>GATES CHILIWALT DISNEY SCHOOL</v>
      </c>
      <c r="F857" s="369" t="s">
        <v>5484</v>
      </c>
      <c r="G857" s="342" t="str">
        <f>IFERROR(INDEX($D$2:$D$4444,_xlfn.AGGREGATE(15,3,(($C$2:$C$4444=$G$1)/($C$2:$C$4444=$G$1)*ROW($C$2:$C$4444))-ROW($C$1), ROWS($J$7:J861))),"")</f>
        <v/>
      </c>
    </row>
    <row r="858" spans="3:7" x14ac:dyDescent="0.25">
      <c r="C858" s="340" t="s">
        <v>4288</v>
      </c>
      <c r="D858" s="340" t="s">
        <v>969</v>
      </c>
      <c r="E858" s="340" t="str">
        <f t="shared" si="14"/>
        <v>GATES CHILINEIL ARMSTRONG SCHOOL</v>
      </c>
      <c r="F858" s="369" t="s">
        <v>5485</v>
      </c>
      <c r="G858" s="342" t="str">
        <f>IFERROR(INDEX($D$2:$D$4444,_xlfn.AGGREGATE(15,3,(($C$2:$C$4444=$G$1)/($C$2:$C$4444=$G$1)*ROW($C$2:$C$4444))-ROW($C$1), ROWS($J$7:J862))),"")</f>
        <v/>
      </c>
    </row>
    <row r="859" spans="3:7" x14ac:dyDescent="0.25">
      <c r="C859" s="340" t="s">
        <v>4289</v>
      </c>
      <c r="D859" s="340" t="s">
        <v>970</v>
      </c>
      <c r="E859" s="340" t="str">
        <f t="shared" si="14"/>
        <v>GREECEAUTUMN LANE ELEMENTARY SCHOOL</v>
      </c>
      <c r="F859" s="369" t="s">
        <v>5486</v>
      </c>
      <c r="G859" s="342" t="str">
        <f>IFERROR(INDEX($D$2:$D$4444,_xlfn.AGGREGATE(15,3,(($C$2:$C$4444=$G$1)/($C$2:$C$4444=$G$1)*ROW($C$2:$C$4444))-ROW($C$1), ROWS($J$7:J863))),"")</f>
        <v/>
      </c>
    </row>
    <row r="860" spans="3:7" x14ac:dyDescent="0.25">
      <c r="C860" s="340" t="s">
        <v>4289</v>
      </c>
      <c r="D860" s="340" t="s">
        <v>971</v>
      </c>
      <c r="E860" s="340" t="str">
        <f t="shared" si="14"/>
        <v>GREECELONGRIDGE SCHOOL</v>
      </c>
      <c r="F860" s="369" t="s">
        <v>5487</v>
      </c>
      <c r="G860" s="342" t="str">
        <f>IFERROR(INDEX($D$2:$D$4444,_xlfn.AGGREGATE(15,3,(($C$2:$C$4444=$G$1)/($C$2:$C$4444=$G$1)*ROW($C$2:$C$4444))-ROW($C$1), ROWS($J$7:J864))),"")</f>
        <v/>
      </c>
    </row>
    <row r="861" spans="3:7" x14ac:dyDescent="0.25">
      <c r="C861" s="340" t="s">
        <v>4289</v>
      </c>
      <c r="D861" s="340" t="s">
        <v>972</v>
      </c>
      <c r="E861" s="340" t="str">
        <f t="shared" si="14"/>
        <v>GREECEBROOKSIDE ELEMENTARY SCHOOL CAMPUS</v>
      </c>
      <c r="F861" s="369" t="s">
        <v>5488</v>
      </c>
      <c r="G861" s="342" t="str">
        <f>IFERROR(INDEX($D$2:$D$4444,_xlfn.AGGREGATE(15,3,(($C$2:$C$4444=$G$1)/($C$2:$C$4444=$G$1)*ROW($C$2:$C$4444))-ROW($C$1), ROWS($J$7:J865))),"")</f>
        <v/>
      </c>
    </row>
    <row r="862" spans="3:7" x14ac:dyDescent="0.25">
      <c r="C862" s="340" t="s">
        <v>4289</v>
      </c>
      <c r="D862" s="340" t="s">
        <v>973</v>
      </c>
      <c r="E862" s="340" t="str">
        <f t="shared" si="14"/>
        <v>GREECEENGLISH VILLAGE ELEMENTARY SCHOOL</v>
      </c>
      <c r="F862" s="369" t="s">
        <v>5489</v>
      </c>
      <c r="G862" s="342" t="str">
        <f>IFERROR(INDEX($D$2:$D$4444,_xlfn.AGGREGATE(15,3,(($C$2:$C$4444=$G$1)/($C$2:$C$4444=$G$1)*ROW($C$2:$C$4444))-ROW($C$1), ROWS($J$7:J866))),"")</f>
        <v/>
      </c>
    </row>
    <row r="863" spans="3:7" x14ac:dyDescent="0.25">
      <c r="C863" s="340" t="s">
        <v>4289</v>
      </c>
      <c r="D863" s="340" t="s">
        <v>974</v>
      </c>
      <c r="E863" s="340" t="str">
        <f t="shared" si="14"/>
        <v>GREECEWEST RIDGE ELEMENTARY SCHOOL</v>
      </c>
      <c r="F863" s="369" t="s">
        <v>5490</v>
      </c>
      <c r="G863" s="342" t="str">
        <f>IFERROR(INDEX($D$2:$D$4444,_xlfn.AGGREGATE(15,3,(($C$2:$C$4444=$G$1)/($C$2:$C$4444=$G$1)*ROW($C$2:$C$4444))-ROW($C$1), ROWS($J$7:J867))),"")</f>
        <v/>
      </c>
    </row>
    <row r="864" spans="3:7" x14ac:dyDescent="0.25">
      <c r="C864" s="340" t="s">
        <v>4289</v>
      </c>
      <c r="D864" s="340" t="s">
        <v>975</v>
      </c>
      <c r="E864" s="340" t="str">
        <f t="shared" si="14"/>
        <v>GREECEOLYMPIA HIGH SCHOOL</v>
      </c>
      <c r="F864" s="369" t="s">
        <v>5491</v>
      </c>
      <c r="G864" s="342" t="str">
        <f>IFERROR(INDEX($D$2:$D$4444,_xlfn.AGGREGATE(15,3,(($C$2:$C$4444=$G$1)/($C$2:$C$4444=$G$1)*ROW($C$2:$C$4444))-ROW($C$1), ROWS($J$7:J868))),"")</f>
        <v/>
      </c>
    </row>
    <row r="865" spans="3:7" x14ac:dyDescent="0.25">
      <c r="C865" s="340" t="s">
        <v>4289</v>
      </c>
      <c r="D865" s="340" t="s">
        <v>976</v>
      </c>
      <c r="E865" s="340" t="str">
        <f t="shared" si="14"/>
        <v>GREECEPADDY HILL ELEMENTARY SCHOOL</v>
      </c>
      <c r="F865" s="369" t="s">
        <v>5492</v>
      </c>
      <c r="G865" s="342" t="str">
        <f>IFERROR(INDEX($D$2:$D$4444,_xlfn.AGGREGATE(15,3,(($C$2:$C$4444=$G$1)/($C$2:$C$4444=$G$1)*ROW($C$2:$C$4444))-ROW($C$1), ROWS($J$7:J869))),"")</f>
        <v/>
      </c>
    </row>
    <row r="866" spans="3:7" x14ac:dyDescent="0.25">
      <c r="C866" s="340" t="s">
        <v>4289</v>
      </c>
      <c r="D866" s="340" t="s">
        <v>977</v>
      </c>
      <c r="E866" s="340" t="str">
        <f t="shared" si="14"/>
        <v>GREECEARCADIA HIGH SCHOOL</v>
      </c>
      <c r="F866" s="369" t="s">
        <v>5493</v>
      </c>
      <c r="G866" s="342" t="str">
        <f>IFERROR(INDEX($D$2:$D$4444,_xlfn.AGGREGATE(15,3,(($C$2:$C$4444=$G$1)/($C$2:$C$4444=$G$1)*ROW($C$2:$C$4444))-ROW($C$1), ROWS($J$7:J870))),"")</f>
        <v/>
      </c>
    </row>
    <row r="867" spans="3:7" x14ac:dyDescent="0.25">
      <c r="C867" s="340" t="s">
        <v>4289</v>
      </c>
      <c r="D867" s="340" t="s">
        <v>978</v>
      </c>
      <c r="E867" s="340" t="str">
        <f t="shared" si="14"/>
        <v>GREECELAKESHORE ELEMENTARY SCHOOL</v>
      </c>
      <c r="F867" s="369" t="s">
        <v>5494</v>
      </c>
      <c r="G867" s="342" t="str">
        <f>IFERROR(INDEX($D$2:$D$4444,_xlfn.AGGREGATE(15,3,(($C$2:$C$4444=$G$1)/($C$2:$C$4444=$G$1)*ROW($C$2:$C$4444))-ROW($C$1), ROWS($J$7:J871))),"")</f>
        <v/>
      </c>
    </row>
    <row r="868" spans="3:7" x14ac:dyDescent="0.25">
      <c r="C868" s="340" t="s">
        <v>4289</v>
      </c>
      <c r="D868" s="340" t="s">
        <v>979</v>
      </c>
      <c r="E868" s="340" t="str">
        <f t="shared" si="14"/>
        <v>GREECEBUCKMAN HEIGHTS ELEMENTARY SCHOOL</v>
      </c>
      <c r="F868" s="369" t="s">
        <v>5495</v>
      </c>
      <c r="G868" s="342" t="str">
        <f>IFERROR(INDEX($D$2:$D$4444,_xlfn.AGGREGATE(15,3,(($C$2:$C$4444=$G$1)/($C$2:$C$4444=$G$1)*ROW($C$2:$C$4444))-ROW($C$1), ROWS($J$7:J872))),"")</f>
        <v/>
      </c>
    </row>
    <row r="869" spans="3:7" x14ac:dyDescent="0.25">
      <c r="C869" s="340" t="s">
        <v>4289</v>
      </c>
      <c r="D869" s="340" t="s">
        <v>980</v>
      </c>
      <c r="E869" s="340" t="str">
        <f t="shared" si="14"/>
        <v>GREECEODYSSEY ACADEMY</v>
      </c>
      <c r="F869" s="369" t="s">
        <v>5496</v>
      </c>
      <c r="G869" s="342" t="str">
        <f>IFERROR(INDEX($D$2:$D$4444,_xlfn.AGGREGATE(15,3,(($C$2:$C$4444=$G$1)/($C$2:$C$4444=$G$1)*ROW($C$2:$C$4444))-ROW($C$1), ROWS($J$7:J873))),"")</f>
        <v/>
      </c>
    </row>
    <row r="870" spans="3:7" x14ac:dyDescent="0.25">
      <c r="C870" s="340" t="s">
        <v>4289</v>
      </c>
      <c r="D870" s="340" t="s">
        <v>981</v>
      </c>
      <c r="E870" s="340" t="str">
        <f t="shared" si="14"/>
        <v>GREECECRAIG HILL ELEMENTARY SCHOOL</v>
      </c>
      <c r="F870" s="369" t="s">
        <v>5497</v>
      </c>
      <c r="G870" s="342" t="str">
        <f>IFERROR(INDEX($D$2:$D$4444,_xlfn.AGGREGATE(15,3,(($C$2:$C$4444=$G$1)/($C$2:$C$4444=$G$1)*ROW($C$2:$C$4444))-ROW($C$1), ROWS($J$7:J874))),"")</f>
        <v/>
      </c>
    </row>
    <row r="871" spans="3:7" x14ac:dyDescent="0.25">
      <c r="C871" s="340" t="s">
        <v>4289</v>
      </c>
      <c r="D871" s="340" t="s">
        <v>982</v>
      </c>
      <c r="E871" s="340" t="str">
        <f t="shared" si="14"/>
        <v>GREECEHOLMES ROAD ELEMENTARY SCHOOL</v>
      </c>
      <c r="F871" s="369" t="s">
        <v>5498</v>
      </c>
      <c r="G871" s="342" t="str">
        <f>IFERROR(INDEX($D$2:$D$4444,_xlfn.AGGREGATE(15,3,(($C$2:$C$4444=$G$1)/($C$2:$C$4444=$G$1)*ROW($C$2:$C$4444))-ROW($C$1), ROWS($J$7:J875))),"")</f>
        <v/>
      </c>
    </row>
    <row r="872" spans="3:7" x14ac:dyDescent="0.25">
      <c r="C872" s="340" t="s">
        <v>4289</v>
      </c>
      <c r="D872" s="340" t="s">
        <v>983</v>
      </c>
      <c r="E872" s="340" t="str">
        <f t="shared" si="14"/>
        <v>GREECEATHENA HIGH SCHOOL</v>
      </c>
      <c r="F872" s="369" t="s">
        <v>5499</v>
      </c>
      <c r="G872" s="342" t="str">
        <f>IFERROR(INDEX($D$2:$D$4444,_xlfn.AGGREGATE(15,3,(($C$2:$C$4444=$G$1)/($C$2:$C$4444=$G$1)*ROW($C$2:$C$4444))-ROW($C$1), ROWS($J$7:J876))),"")</f>
        <v/>
      </c>
    </row>
    <row r="873" spans="3:7" x14ac:dyDescent="0.25">
      <c r="C873" s="340" t="s">
        <v>4289</v>
      </c>
      <c r="D873" s="340" t="s">
        <v>984</v>
      </c>
      <c r="E873" s="340" t="str">
        <f t="shared" si="14"/>
        <v>GREECEATHENA MIDDLE SCHOOL</v>
      </c>
      <c r="F873" s="369" t="s">
        <v>5500</v>
      </c>
      <c r="G873" s="342" t="str">
        <f>IFERROR(INDEX($D$2:$D$4444,_xlfn.AGGREGATE(15,3,(($C$2:$C$4444=$G$1)/($C$2:$C$4444=$G$1)*ROW($C$2:$C$4444))-ROW($C$1), ROWS($J$7:J877))),"")</f>
        <v/>
      </c>
    </row>
    <row r="874" spans="3:7" x14ac:dyDescent="0.25">
      <c r="C874" s="340" t="s">
        <v>4289</v>
      </c>
      <c r="D874" s="340" t="s">
        <v>985</v>
      </c>
      <c r="E874" s="340" t="str">
        <f t="shared" si="14"/>
        <v>GREECEARCADIA MIDDLE SCHOOL</v>
      </c>
      <c r="F874" s="369" t="s">
        <v>5501</v>
      </c>
      <c r="G874" s="342" t="str">
        <f>IFERROR(INDEX($D$2:$D$4444,_xlfn.AGGREGATE(15,3,(($C$2:$C$4444=$G$1)/($C$2:$C$4444=$G$1)*ROW($C$2:$C$4444))-ROW($C$1), ROWS($J$7:J878))),"")</f>
        <v/>
      </c>
    </row>
    <row r="875" spans="3:7" x14ac:dyDescent="0.25">
      <c r="C875" s="340" t="s">
        <v>4289</v>
      </c>
      <c r="D875" s="340" t="s">
        <v>986</v>
      </c>
      <c r="E875" s="340" t="str">
        <f t="shared" si="14"/>
        <v>GREECEPINE BROOK ELEMENTARY SCHOOL</v>
      </c>
      <c r="F875" s="369" t="s">
        <v>5502</v>
      </c>
      <c r="G875" s="342" t="str">
        <f>IFERROR(INDEX($D$2:$D$4444,_xlfn.AGGREGATE(15,3,(($C$2:$C$4444=$G$1)/($C$2:$C$4444=$G$1)*ROW($C$2:$C$4444))-ROW($C$1), ROWS($J$7:J879))),"")</f>
        <v/>
      </c>
    </row>
    <row r="876" spans="3:7" x14ac:dyDescent="0.25">
      <c r="C876" s="340" t="s">
        <v>82</v>
      </c>
      <c r="D876" s="340" t="s">
        <v>987</v>
      </c>
      <c r="E876" s="340" t="str">
        <f t="shared" si="14"/>
        <v>E. IRONDEQUOITLAURELTON-PARDEE INTERMEDIATE SCHOOL</v>
      </c>
      <c r="F876" s="369" t="s">
        <v>5503</v>
      </c>
      <c r="G876" s="342" t="str">
        <f>IFERROR(INDEX($D$2:$D$4444,_xlfn.AGGREGATE(15,3,(($C$2:$C$4444=$G$1)/($C$2:$C$4444=$G$1)*ROW($C$2:$C$4444))-ROW($C$1), ROWS($J$7:J880))),"")</f>
        <v/>
      </c>
    </row>
    <row r="877" spans="3:7" x14ac:dyDescent="0.25">
      <c r="C877" s="340" t="s">
        <v>82</v>
      </c>
      <c r="D877" s="340" t="s">
        <v>988</v>
      </c>
      <c r="E877" s="340" t="str">
        <f t="shared" si="14"/>
        <v>E. IRONDEQUOITIVAN L GREEN PRIMARY SCHOOL</v>
      </c>
      <c r="F877" s="369" t="s">
        <v>5504</v>
      </c>
      <c r="G877" s="342" t="str">
        <f>IFERROR(INDEX($D$2:$D$4444,_xlfn.AGGREGATE(15,3,(($C$2:$C$4444=$G$1)/($C$2:$C$4444=$G$1)*ROW($C$2:$C$4444))-ROW($C$1), ROWS($J$7:J881))),"")</f>
        <v/>
      </c>
    </row>
    <row r="878" spans="3:7" x14ac:dyDescent="0.25">
      <c r="C878" s="340" t="s">
        <v>82</v>
      </c>
      <c r="D878" s="340" t="s">
        <v>989</v>
      </c>
      <c r="E878" s="340" t="str">
        <f t="shared" si="14"/>
        <v>E. IRONDEQUOITEASTRIDGE SENIOR HIGH SCHOOL</v>
      </c>
      <c r="F878" s="369" t="s">
        <v>5505</v>
      </c>
      <c r="G878" s="342" t="str">
        <f>IFERROR(INDEX($D$2:$D$4444,_xlfn.AGGREGATE(15,3,(($C$2:$C$4444=$G$1)/($C$2:$C$4444=$G$1)*ROW($C$2:$C$4444))-ROW($C$1), ROWS($J$7:J882))),"")</f>
        <v/>
      </c>
    </row>
    <row r="879" spans="3:7" x14ac:dyDescent="0.25">
      <c r="C879" s="340" t="s">
        <v>82</v>
      </c>
      <c r="D879" s="340" t="s">
        <v>990</v>
      </c>
      <c r="E879" s="340" t="str">
        <f t="shared" si="14"/>
        <v>E. IRONDEQUOITDURAND-EASTMAN INTERMEDIATE SCHOOL</v>
      </c>
      <c r="F879" s="369" t="s">
        <v>5506</v>
      </c>
      <c r="G879" s="342" t="str">
        <f>IFERROR(INDEX($D$2:$D$4444,_xlfn.AGGREGATE(15,3,(($C$2:$C$4444=$G$1)/($C$2:$C$4444=$G$1)*ROW($C$2:$C$4444))-ROW($C$1), ROWS($J$7:J883))),"")</f>
        <v/>
      </c>
    </row>
    <row r="880" spans="3:7" x14ac:dyDescent="0.25">
      <c r="C880" s="340" t="s">
        <v>82</v>
      </c>
      <c r="D880" s="340" t="s">
        <v>991</v>
      </c>
      <c r="E880" s="340" t="str">
        <f t="shared" si="14"/>
        <v>E. IRONDEQUOITHELENDALE ROAD PRIMARY SCHOOL</v>
      </c>
      <c r="F880" s="369" t="s">
        <v>5507</v>
      </c>
      <c r="G880" s="342" t="str">
        <f>IFERROR(INDEX($D$2:$D$4444,_xlfn.AGGREGATE(15,3,(($C$2:$C$4444=$G$1)/($C$2:$C$4444=$G$1)*ROW($C$2:$C$4444))-ROW($C$1), ROWS($J$7:J884))),"")</f>
        <v/>
      </c>
    </row>
    <row r="881" spans="3:7" x14ac:dyDescent="0.25">
      <c r="C881" s="340" t="s">
        <v>82</v>
      </c>
      <c r="D881" s="340" t="s">
        <v>992</v>
      </c>
      <c r="E881" s="340" t="str">
        <f t="shared" si="14"/>
        <v>E. IRONDEQUOITEAST IRONDEQUOIT MIDDLE SCHOOL</v>
      </c>
      <c r="F881" s="369" t="s">
        <v>5508</v>
      </c>
      <c r="G881" s="342" t="str">
        <f>IFERROR(INDEX($D$2:$D$4444,_xlfn.AGGREGATE(15,3,(($C$2:$C$4444=$G$1)/($C$2:$C$4444=$G$1)*ROW($C$2:$C$4444))-ROW($C$1), ROWS($J$7:J885))),"")</f>
        <v/>
      </c>
    </row>
    <row r="882" spans="3:7" x14ac:dyDescent="0.25">
      <c r="C882" s="340" t="s">
        <v>83</v>
      </c>
      <c r="D882" s="340" t="s">
        <v>993</v>
      </c>
      <c r="E882" s="340" t="str">
        <f t="shared" si="14"/>
        <v>W. IRONDEQUOITBRIARWOOD SCHOOL</v>
      </c>
      <c r="F882" s="369" t="s">
        <v>5509</v>
      </c>
      <c r="G882" s="342" t="str">
        <f>IFERROR(INDEX($D$2:$D$4444,_xlfn.AGGREGATE(15,3,(($C$2:$C$4444=$G$1)/($C$2:$C$4444=$G$1)*ROW($C$2:$C$4444))-ROW($C$1), ROWS($J$7:J886))),"")</f>
        <v/>
      </c>
    </row>
    <row r="883" spans="3:7" x14ac:dyDescent="0.25">
      <c r="C883" s="340" t="s">
        <v>83</v>
      </c>
      <c r="D883" s="340" t="s">
        <v>994</v>
      </c>
      <c r="E883" s="340" t="str">
        <f t="shared" si="14"/>
        <v>W. IRONDEQUOITDAKE JUNIOR HIGH SCHOOL</v>
      </c>
      <c r="F883" s="369" t="s">
        <v>5510</v>
      </c>
      <c r="G883" s="342" t="str">
        <f>IFERROR(INDEX($D$2:$D$4444,_xlfn.AGGREGATE(15,3,(($C$2:$C$4444=$G$1)/($C$2:$C$4444=$G$1)*ROW($C$2:$C$4444))-ROW($C$1), ROWS($J$7:J887))),"")</f>
        <v/>
      </c>
    </row>
    <row r="884" spans="3:7" x14ac:dyDescent="0.25">
      <c r="C884" s="340" t="s">
        <v>83</v>
      </c>
      <c r="D884" s="340" t="s">
        <v>683</v>
      </c>
      <c r="E884" s="340" t="str">
        <f t="shared" si="14"/>
        <v>W. IRONDEQUOITIROQUOIS MIDDLE SCHOOL</v>
      </c>
      <c r="F884" s="369" t="s">
        <v>5511</v>
      </c>
      <c r="G884" s="342" t="str">
        <f>IFERROR(INDEX($D$2:$D$4444,_xlfn.AGGREGATE(15,3,(($C$2:$C$4444=$G$1)/($C$2:$C$4444=$G$1)*ROW($C$2:$C$4444))-ROW($C$1), ROWS($J$7:J888))),"")</f>
        <v/>
      </c>
    </row>
    <row r="885" spans="3:7" x14ac:dyDescent="0.25">
      <c r="C885" s="340" t="s">
        <v>83</v>
      </c>
      <c r="D885" s="340" t="s">
        <v>995</v>
      </c>
      <c r="E885" s="340" t="str">
        <f t="shared" si="14"/>
        <v>W. IRONDEQUOITROGERS MIDDLE SCHOOL</v>
      </c>
      <c r="F885" s="369" t="s">
        <v>5512</v>
      </c>
      <c r="G885" s="342" t="str">
        <f>IFERROR(INDEX($D$2:$D$4444,_xlfn.AGGREGATE(15,3,(($C$2:$C$4444=$G$1)/($C$2:$C$4444=$G$1)*ROW($C$2:$C$4444))-ROW($C$1), ROWS($J$7:J889))),"")</f>
        <v/>
      </c>
    </row>
    <row r="886" spans="3:7" x14ac:dyDescent="0.25">
      <c r="C886" s="340" t="s">
        <v>83</v>
      </c>
      <c r="D886" s="340" t="s">
        <v>996</v>
      </c>
      <c r="E886" s="340" t="str">
        <f t="shared" si="14"/>
        <v>W. IRONDEQUOITIRONDEQUOIT HIGH SCHOOL</v>
      </c>
      <c r="F886" s="369" t="s">
        <v>5513</v>
      </c>
      <c r="G886" s="342" t="str">
        <f>IFERROR(INDEX($D$2:$D$4444,_xlfn.AGGREGATE(15,3,(($C$2:$C$4444=$G$1)/($C$2:$C$4444=$G$1)*ROW($C$2:$C$4444))-ROW($C$1), ROWS($J$7:J890))),"")</f>
        <v/>
      </c>
    </row>
    <row r="887" spans="3:7" x14ac:dyDescent="0.25">
      <c r="C887" s="340" t="s">
        <v>83</v>
      </c>
      <c r="D887" s="340" t="s">
        <v>997</v>
      </c>
      <c r="E887" s="340" t="str">
        <f t="shared" si="14"/>
        <v>W. IRONDEQUOITSENECA SCHOOL</v>
      </c>
      <c r="F887" s="369" t="s">
        <v>5514</v>
      </c>
      <c r="G887" s="342" t="str">
        <f>IFERROR(INDEX($D$2:$D$4444,_xlfn.AGGREGATE(15,3,(($C$2:$C$4444=$G$1)/($C$2:$C$4444=$G$1)*ROW($C$2:$C$4444))-ROW($C$1), ROWS($J$7:J891))),"")</f>
        <v/>
      </c>
    </row>
    <row r="888" spans="3:7" x14ac:dyDescent="0.25">
      <c r="C888" s="340" t="s">
        <v>83</v>
      </c>
      <c r="D888" s="340" t="s">
        <v>998</v>
      </c>
      <c r="E888" s="340" t="str">
        <f t="shared" si="14"/>
        <v>W. IRONDEQUOITCOLEBROOK SCHOOL</v>
      </c>
      <c r="F888" s="369" t="s">
        <v>5515</v>
      </c>
      <c r="G888" s="342" t="str">
        <f>IFERROR(INDEX($D$2:$D$4444,_xlfn.AGGREGATE(15,3,(($C$2:$C$4444=$G$1)/($C$2:$C$4444=$G$1)*ROW($C$2:$C$4444))-ROW($C$1), ROWS($J$7:J892))),"")</f>
        <v/>
      </c>
    </row>
    <row r="889" spans="3:7" x14ac:dyDescent="0.25">
      <c r="C889" s="340" t="s">
        <v>83</v>
      </c>
      <c r="D889" s="340" t="s">
        <v>999</v>
      </c>
      <c r="E889" s="340" t="str">
        <f t="shared" si="14"/>
        <v>W. IRONDEQUOITSOUTHLAWN SCHOOL</v>
      </c>
      <c r="F889" s="369" t="s">
        <v>5516</v>
      </c>
      <c r="G889" s="342" t="str">
        <f>IFERROR(INDEX($D$2:$D$4444,_xlfn.AGGREGATE(15,3,(($C$2:$C$4444=$G$1)/($C$2:$C$4444=$G$1)*ROW($C$2:$C$4444))-ROW($C$1), ROWS($J$7:J893))),"")</f>
        <v/>
      </c>
    </row>
    <row r="890" spans="3:7" x14ac:dyDescent="0.25">
      <c r="C890" s="340" t="s">
        <v>83</v>
      </c>
      <c r="D890" s="340" t="s">
        <v>1000</v>
      </c>
      <c r="E890" s="340" t="str">
        <f t="shared" si="14"/>
        <v>W. IRONDEQUOITBROOKVIEW SCHOOL</v>
      </c>
      <c r="F890" s="369" t="s">
        <v>5517</v>
      </c>
      <c r="G890" s="342" t="str">
        <f>IFERROR(INDEX($D$2:$D$4444,_xlfn.AGGREGATE(15,3,(($C$2:$C$4444=$G$1)/($C$2:$C$4444=$G$1)*ROW($C$2:$C$4444))-ROW($C$1), ROWS($J$7:J894))),"")</f>
        <v/>
      </c>
    </row>
    <row r="891" spans="3:7" x14ac:dyDescent="0.25">
      <c r="C891" s="340" t="s">
        <v>83</v>
      </c>
      <c r="D891" s="340" t="s">
        <v>1001</v>
      </c>
      <c r="E891" s="340" t="str">
        <f t="shared" si="14"/>
        <v>W. IRONDEQUOITLISTWOOD SCHOOL</v>
      </c>
      <c r="F891" s="369" t="s">
        <v>5518</v>
      </c>
      <c r="G891" s="342" t="str">
        <f>IFERROR(INDEX($D$2:$D$4444,_xlfn.AGGREGATE(15,3,(($C$2:$C$4444=$G$1)/($C$2:$C$4444=$G$1)*ROW($C$2:$C$4444))-ROW($C$1), ROWS($J$7:J895))),"")</f>
        <v/>
      </c>
    </row>
    <row r="892" spans="3:7" x14ac:dyDescent="0.25">
      <c r="C892" s="340" t="s">
        <v>4290</v>
      </c>
      <c r="D892" s="340" t="s">
        <v>1002</v>
      </c>
      <c r="E892" s="340" t="str">
        <f t="shared" si="14"/>
        <v>HONEOYE FALLSLIMA ELEMENTARY SCHOOL</v>
      </c>
      <c r="F892" s="369" t="s">
        <v>5519</v>
      </c>
      <c r="G892" s="342" t="str">
        <f>IFERROR(INDEX($D$2:$D$4444,_xlfn.AGGREGATE(15,3,(($C$2:$C$4444=$G$1)/($C$2:$C$4444=$G$1)*ROW($C$2:$C$4444))-ROW($C$1), ROWS($J$7:J896))),"")</f>
        <v/>
      </c>
    </row>
    <row r="893" spans="3:7" x14ac:dyDescent="0.25">
      <c r="C893" s="340" t="s">
        <v>4290</v>
      </c>
      <c r="D893" s="340" t="s">
        <v>1003</v>
      </c>
      <c r="E893" s="340" t="str">
        <f t="shared" si="14"/>
        <v>HONEOYE FALLSMANOR INTERMEDIATE SCHOOL</v>
      </c>
      <c r="F893" s="369" t="s">
        <v>5520</v>
      </c>
      <c r="G893" s="342" t="str">
        <f>IFERROR(INDEX($D$2:$D$4444,_xlfn.AGGREGATE(15,3,(($C$2:$C$4444=$G$1)/($C$2:$C$4444=$G$1)*ROW($C$2:$C$4444))-ROW($C$1), ROWS($J$7:J897))),"")</f>
        <v/>
      </c>
    </row>
    <row r="894" spans="3:7" x14ac:dyDescent="0.25">
      <c r="C894" s="340" t="s">
        <v>4290</v>
      </c>
      <c r="D894" s="340" t="s">
        <v>1004</v>
      </c>
      <c r="E894" s="340" t="str">
        <f t="shared" si="14"/>
        <v>HONEOYE FALLSHONEOYE FALLS-LIMA SENIOR HIGH SCHOOL</v>
      </c>
      <c r="F894" s="369" t="s">
        <v>5521</v>
      </c>
      <c r="G894" s="342" t="str">
        <f>IFERROR(INDEX($D$2:$D$4444,_xlfn.AGGREGATE(15,3,(($C$2:$C$4444=$G$1)/($C$2:$C$4444=$G$1)*ROW($C$2:$C$4444))-ROW($C$1), ROWS($J$7:J898))),"")</f>
        <v/>
      </c>
    </row>
    <row r="895" spans="3:7" x14ac:dyDescent="0.25">
      <c r="C895" s="340" t="s">
        <v>4290</v>
      </c>
      <c r="D895" s="340" t="s">
        <v>1005</v>
      </c>
      <c r="E895" s="340" t="str">
        <f t="shared" si="14"/>
        <v>HONEOYE FALLSHONEOYE FALLS-LIMA MIDDLE SCHOOL</v>
      </c>
      <c r="F895" s="369" t="s">
        <v>5522</v>
      </c>
      <c r="G895" s="342" t="str">
        <f>IFERROR(INDEX($D$2:$D$4444,_xlfn.AGGREGATE(15,3,(($C$2:$C$4444=$G$1)/($C$2:$C$4444=$G$1)*ROW($C$2:$C$4444))-ROW($C$1), ROWS($J$7:J899))),"")</f>
        <v/>
      </c>
    </row>
    <row r="896" spans="3:7" x14ac:dyDescent="0.25">
      <c r="C896" s="340" t="s">
        <v>4291</v>
      </c>
      <c r="D896" s="340" t="s">
        <v>1006</v>
      </c>
      <c r="E896" s="340" t="str">
        <f t="shared" si="14"/>
        <v>SPENCERPORTSPENCERPORT HIGH SCHOOL</v>
      </c>
      <c r="F896" s="369" t="s">
        <v>5523</v>
      </c>
      <c r="G896" s="342" t="str">
        <f>IFERROR(INDEX($D$2:$D$4444,_xlfn.AGGREGATE(15,3,(($C$2:$C$4444=$G$1)/($C$2:$C$4444=$G$1)*ROW($C$2:$C$4444))-ROW($C$1), ROWS($J$7:J900))),"")</f>
        <v/>
      </c>
    </row>
    <row r="897" spans="3:7" x14ac:dyDescent="0.25">
      <c r="C897" s="340" t="s">
        <v>4291</v>
      </c>
      <c r="D897" s="340" t="s">
        <v>1007</v>
      </c>
      <c r="E897" s="340" t="str">
        <f t="shared" si="14"/>
        <v>SPENCERPORTWILLIAM C MUNN SCHOOL</v>
      </c>
      <c r="F897" s="369" t="s">
        <v>5524</v>
      </c>
      <c r="G897" s="342" t="str">
        <f>IFERROR(INDEX($D$2:$D$4444,_xlfn.AGGREGATE(15,3,(($C$2:$C$4444=$G$1)/($C$2:$C$4444=$G$1)*ROW($C$2:$C$4444))-ROW($C$1), ROWS($J$7:J901))),"")</f>
        <v/>
      </c>
    </row>
    <row r="898" spans="3:7" x14ac:dyDescent="0.25">
      <c r="C898" s="340" t="s">
        <v>4291</v>
      </c>
      <c r="D898" s="340" t="s">
        <v>1008</v>
      </c>
      <c r="E898" s="340" t="str">
        <f t="shared" si="14"/>
        <v>SPENCERPORTLEO BERNABI SCHOOL</v>
      </c>
      <c r="F898" s="369" t="s">
        <v>5525</v>
      </c>
      <c r="G898" s="342" t="str">
        <f>IFERROR(INDEX($D$2:$D$4444,_xlfn.AGGREGATE(15,3,(($C$2:$C$4444=$G$1)/($C$2:$C$4444=$G$1)*ROW($C$2:$C$4444))-ROW($C$1), ROWS($J$7:J902))),"")</f>
        <v/>
      </c>
    </row>
    <row r="899" spans="3:7" x14ac:dyDescent="0.25">
      <c r="C899" s="340" t="s">
        <v>4291</v>
      </c>
      <c r="D899" s="340" t="s">
        <v>1009</v>
      </c>
      <c r="E899" s="340" t="str">
        <f t="shared" ref="E899:E962" si="15">C899&amp;D899</f>
        <v>SPENCERPORTA M COSGROVE MIDDLE SCHOOL</v>
      </c>
      <c r="F899" s="369" t="s">
        <v>5526</v>
      </c>
      <c r="G899" s="342" t="str">
        <f>IFERROR(INDEX($D$2:$D$4444,_xlfn.AGGREGATE(15,3,(($C$2:$C$4444=$G$1)/($C$2:$C$4444=$G$1)*ROW($C$2:$C$4444))-ROW($C$1), ROWS($J$7:J903))),"")</f>
        <v/>
      </c>
    </row>
    <row r="900" spans="3:7" x14ac:dyDescent="0.25">
      <c r="C900" s="340" t="s">
        <v>4291</v>
      </c>
      <c r="D900" s="340" t="s">
        <v>1010</v>
      </c>
      <c r="E900" s="340" t="str">
        <f t="shared" si="15"/>
        <v>SPENCERPORTTERRY TAYLOR ELEMENTARY SCHOOL</v>
      </c>
      <c r="F900" s="369" t="s">
        <v>5527</v>
      </c>
      <c r="G900" s="342" t="str">
        <f>IFERROR(INDEX($D$2:$D$4444,_xlfn.AGGREGATE(15,3,(($C$2:$C$4444=$G$1)/($C$2:$C$4444=$G$1)*ROW($C$2:$C$4444))-ROW($C$1), ROWS($J$7:J904))),"")</f>
        <v/>
      </c>
    </row>
    <row r="901" spans="3:7" x14ac:dyDescent="0.25">
      <c r="C901" s="340" t="s">
        <v>4291</v>
      </c>
      <c r="D901" s="340" t="s">
        <v>1011</v>
      </c>
      <c r="E901" s="340" t="str">
        <f t="shared" si="15"/>
        <v>SPENCERPORTCANAL VIEW ELEMENTARY SCHOOL</v>
      </c>
      <c r="F901" s="369" t="s">
        <v>5528</v>
      </c>
      <c r="G901" s="342" t="str">
        <f>IFERROR(INDEX($D$2:$D$4444,_xlfn.AGGREGATE(15,3,(($C$2:$C$4444=$G$1)/($C$2:$C$4444=$G$1)*ROW($C$2:$C$4444))-ROW($C$1), ROWS($J$7:J905))),"")</f>
        <v/>
      </c>
    </row>
    <row r="902" spans="3:7" x14ac:dyDescent="0.25">
      <c r="C902" s="340" t="s">
        <v>4292</v>
      </c>
      <c r="D902" s="340" t="s">
        <v>1012</v>
      </c>
      <c r="E902" s="340" t="str">
        <f t="shared" si="15"/>
        <v>HILTONVILLAGE ELEMENTARY SCHOOL</v>
      </c>
      <c r="F902" s="369" t="s">
        <v>5529</v>
      </c>
      <c r="G902" s="342" t="str">
        <f>IFERROR(INDEX($D$2:$D$4444,_xlfn.AGGREGATE(15,3,(($C$2:$C$4444=$G$1)/($C$2:$C$4444=$G$1)*ROW($C$2:$C$4444))-ROW($C$1), ROWS($J$7:J906))),"")</f>
        <v/>
      </c>
    </row>
    <row r="903" spans="3:7" x14ac:dyDescent="0.25">
      <c r="C903" s="340" t="s">
        <v>4292</v>
      </c>
      <c r="D903" s="340" t="s">
        <v>1013</v>
      </c>
      <c r="E903" s="340" t="str">
        <f t="shared" si="15"/>
        <v>HILTONQUEST ELEMENTARY SCHOOL</v>
      </c>
      <c r="F903" s="369" t="s">
        <v>5530</v>
      </c>
      <c r="G903" s="342" t="str">
        <f>IFERROR(INDEX($D$2:$D$4444,_xlfn.AGGREGATE(15,3,(($C$2:$C$4444=$G$1)/($C$2:$C$4444=$G$1)*ROW($C$2:$C$4444))-ROW($C$1), ROWS($J$7:J907))),"")</f>
        <v/>
      </c>
    </row>
    <row r="904" spans="3:7" x14ac:dyDescent="0.25">
      <c r="C904" s="340" t="s">
        <v>4292</v>
      </c>
      <c r="D904" s="340" t="s">
        <v>1014</v>
      </c>
      <c r="E904" s="340" t="str">
        <f t="shared" si="15"/>
        <v>HILTONHILTON HIGH SCHOOL</v>
      </c>
      <c r="F904" s="369" t="s">
        <v>5531</v>
      </c>
      <c r="G904" s="342" t="str">
        <f>IFERROR(INDEX($D$2:$D$4444,_xlfn.AGGREGATE(15,3,(($C$2:$C$4444=$G$1)/($C$2:$C$4444=$G$1)*ROW($C$2:$C$4444))-ROW($C$1), ROWS($J$7:J908))),"")</f>
        <v/>
      </c>
    </row>
    <row r="905" spans="3:7" x14ac:dyDescent="0.25">
      <c r="C905" s="340" t="s">
        <v>4292</v>
      </c>
      <c r="D905" s="340" t="s">
        <v>1015</v>
      </c>
      <c r="E905" s="340" t="str">
        <f t="shared" si="15"/>
        <v>HILTONMERTON WILLIAMS MIDDLE SCHOOL</v>
      </c>
      <c r="F905" s="369" t="s">
        <v>5532</v>
      </c>
      <c r="G905" s="342" t="str">
        <f>IFERROR(INDEX($D$2:$D$4444,_xlfn.AGGREGATE(15,3,(($C$2:$C$4444=$G$1)/($C$2:$C$4444=$G$1)*ROW($C$2:$C$4444))-ROW($C$1), ROWS($J$7:J909))),"")</f>
        <v/>
      </c>
    </row>
    <row r="906" spans="3:7" x14ac:dyDescent="0.25">
      <c r="C906" s="340" t="s">
        <v>4292</v>
      </c>
      <c r="D906" s="340" t="s">
        <v>749</v>
      </c>
      <c r="E906" s="340" t="str">
        <f t="shared" si="15"/>
        <v>HILTONNORTHWOOD ELEMENTARY SCHOOL</v>
      </c>
      <c r="F906" s="369" t="s">
        <v>5533</v>
      </c>
      <c r="G906" s="342" t="str">
        <f>IFERROR(INDEX($D$2:$D$4444,_xlfn.AGGREGATE(15,3,(($C$2:$C$4444=$G$1)/($C$2:$C$4444=$G$1)*ROW($C$2:$C$4444))-ROW($C$1), ROWS($J$7:J910))),"")</f>
        <v/>
      </c>
    </row>
    <row r="907" spans="3:7" x14ac:dyDescent="0.25">
      <c r="C907" s="340" t="s">
        <v>4293</v>
      </c>
      <c r="D907" s="340" t="s">
        <v>1016</v>
      </c>
      <c r="E907" s="340" t="str">
        <f t="shared" si="15"/>
        <v>PENFIELDCOBBLES ELEMENTARY SCHOOL</v>
      </c>
      <c r="F907" s="369" t="s">
        <v>5534</v>
      </c>
      <c r="G907" s="342" t="str">
        <f>IFERROR(INDEX($D$2:$D$4444,_xlfn.AGGREGATE(15,3,(($C$2:$C$4444=$G$1)/($C$2:$C$4444=$G$1)*ROW($C$2:$C$4444))-ROW($C$1), ROWS($J$7:J911))),"")</f>
        <v/>
      </c>
    </row>
    <row r="908" spans="3:7" x14ac:dyDescent="0.25">
      <c r="C908" s="340" t="s">
        <v>4293</v>
      </c>
      <c r="D908" s="340" t="s">
        <v>1017</v>
      </c>
      <c r="E908" s="340" t="str">
        <f t="shared" si="15"/>
        <v>PENFIELDINDIAN LANDING ELEMENTARY SCHOOL</v>
      </c>
      <c r="F908" s="369" t="s">
        <v>5535</v>
      </c>
      <c r="G908" s="342" t="str">
        <f>IFERROR(INDEX($D$2:$D$4444,_xlfn.AGGREGATE(15,3,(($C$2:$C$4444=$G$1)/($C$2:$C$4444=$G$1)*ROW($C$2:$C$4444))-ROW($C$1), ROWS($J$7:J912))),"")</f>
        <v/>
      </c>
    </row>
    <row r="909" spans="3:7" x14ac:dyDescent="0.25">
      <c r="C909" s="340" t="s">
        <v>4293</v>
      </c>
      <c r="D909" s="340" t="s">
        <v>1018</v>
      </c>
      <c r="E909" s="340" t="str">
        <f t="shared" si="15"/>
        <v>PENFIELDSCRIBNER ROAD ELEMENTARY SCHOOL</v>
      </c>
      <c r="F909" s="369" t="s">
        <v>5536</v>
      </c>
      <c r="G909" s="342" t="str">
        <f>IFERROR(INDEX($D$2:$D$4444,_xlfn.AGGREGATE(15,3,(($C$2:$C$4444=$G$1)/($C$2:$C$4444=$G$1)*ROW($C$2:$C$4444))-ROW($C$1), ROWS($J$7:J913))),"")</f>
        <v/>
      </c>
    </row>
    <row r="910" spans="3:7" x14ac:dyDescent="0.25">
      <c r="C910" s="340" t="s">
        <v>4293</v>
      </c>
      <c r="D910" s="340" t="s">
        <v>1019</v>
      </c>
      <c r="E910" s="340" t="str">
        <f t="shared" si="15"/>
        <v>PENFIELDPENFIELD SENIOR HIGH SCHOOL</v>
      </c>
      <c r="F910" s="369" t="s">
        <v>5537</v>
      </c>
      <c r="G910" s="342" t="str">
        <f>IFERROR(INDEX($D$2:$D$4444,_xlfn.AGGREGATE(15,3,(($C$2:$C$4444=$G$1)/($C$2:$C$4444=$G$1)*ROW($C$2:$C$4444))-ROW($C$1), ROWS($J$7:J914))),"")</f>
        <v/>
      </c>
    </row>
    <row r="911" spans="3:7" x14ac:dyDescent="0.25">
      <c r="C911" s="340" t="s">
        <v>4293</v>
      </c>
      <c r="D911" s="340" t="s">
        <v>1020</v>
      </c>
      <c r="E911" s="340" t="str">
        <f t="shared" si="15"/>
        <v>PENFIELDBAY TRAIL MIDDLE SCHOOL</v>
      </c>
      <c r="F911" s="369" t="s">
        <v>5538</v>
      </c>
      <c r="G911" s="342" t="str">
        <f>IFERROR(INDEX($D$2:$D$4444,_xlfn.AGGREGATE(15,3,(($C$2:$C$4444=$G$1)/($C$2:$C$4444=$G$1)*ROW($C$2:$C$4444))-ROW($C$1), ROWS($J$7:J915))),"")</f>
        <v/>
      </c>
    </row>
    <row r="912" spans="3:7" x14ac:dyDescent="0.25">
      <c r="C912" s="340" t="s">
        <v>4293</v>
      </c>
      <c r="D912" s="340" t="s">
        <v>668</v>
      </c>
      <c r="E912" s="340" t="str">
        <f t="shared" si="15"/>
        <v>PENFIELDHARRIS HILL ELEMENTARY SCHOOL</v>
      </c>
      <c r="F912" s="369" t="s">
        <v>5539</v>
      </c>
      <c r="G912" s="342" t="str">
        <f>IFERROR(INDEX($D$2:$D$4444,_xlfn.AGGREGATE(15,3,(($C$2:$C$4444=$G$1)/($C$2:$C$4444=$G$1)*ROW($C$2:$C$4444))-ROW($C$1), ROWS($J$7:J916))),"")</f>
        <v/>
      </c>
    </row>
    <row r="913" spans="3:7" x14ac:dyDescent="0.25">
      <c r="C913" s="340" t="s">
        <v>4294</v>
      </c>
      <c r="D913" s="340" t="s">
        <v>1021</v>
      </c>
      <c r="E913" s="340" t="str">
        <f t="shared" si="15"/>
        <v>FAIRPORTBROOKS HILL SCHOOL</v>
      </c>
      <c r="F913" s="369" t="s">
        <v>5540</v>
      </c>
      <c r="G913" s="342" t="str">
        <f>IFERROR(INDEX($D$2:$D$4444,_xlfn.AGGREGATE(15,3,(($C$2:$C$4444=$G$1)/($C$2:$C$4444=$G$1)*ROW($C$2:$C$4444))-ROW($C$1), ROWS($J$7:J917))),"")</f>
        <v/>
      </c>
    </row>
    <row r="914" spans="3:7" x14ac:dyDescent="0.25">
      <c r="C914" s="340" t="s">
        <v>4294</v>
      </c>
      <c r="D914" s="340" t="s">
        <v>1022</v>
      </c>
      <c r="E914" s="340" t="str">
        <f t="shared" si="15"/>
        <v>FAIRPORTJOHANNA PERRIN MIDDLE SCHOOL</v>
      </c>
      <c r="F914" s="369" t="s">
        <v>5541</v>
      </c>
      <c r="G914" s="342" t="str">
        <f>IFERROR(INDEX($D$2:$D$4444,_xlfn.AGGREGATE(15,3,(($C$2:$C$4444=$G$1)/($C$2:$C$4444=$G$1)*ROW($C$2:$C$4444))-ROW($C$1), ROWS($J$7:J918))),"")</f>
        <v/>
      </c>
    </row>
    <row r="915" spans="3:7" x14ac:dyDescent="0.25">
      <c r="C915" s="340" t="s">
        <v>4294</v>
      </c>
      <c r="D915" s="340" t="s">
        <v>1023</v>
      </c>
      <c r="E915" s="340" t="str">
        <f t="shared" si="15"/>
        <v>FAIRPORTMARTHA BROWN MIDDLE SCHOOL</v>
      </c>
      <c r="F915" s="369" t="s">
        <v>5542</v>
      </c>
      <c r="G915" s="342" t="str">
        <f>IFERROR(INDEX($D$2:$D$4444,_xlfn.AGGREGATE(15,3,(($C$2:$C$4444=$G$1)/($C$2:$C$4444=$G$1)*ROW($C$2:$C$4444))-ROW($C$1), ROWS($J$7:J919))),"")</f>
        <v/>
      </c>
    </row>
    <row r="916" spans="3:7" x14ac:dyDescent="0.25">
      <c r="C916" s="340" t="s">
        <v>4294</v>
      </c>
      <c r="D916" s="340" t="s">
        <v>1024</v>
      </c>
      <c r="E916" s="340" t="str">
        <f t="shared" si="15"/>
        <v>FAIRPORTJEFFERSON AVENUE SCHOOL</v>
      </c>
      <c r="F916" s="369" t="s">
        <v>5543</v>
      </c>
      <c r="G916" s="342" t="str">
        <f>IFERROR(INDEX($D$2:$D$4444,_xlfn.AGGREGATE(15,3,(($C$2:$C$4444=$G$1)/($C$2:$C$4444=$G$1)*ROW($C$2:$C$4444))-ROW($C$1), ROWS($J$7:J920))),"")</f>
        <v/>
      </c>
    </row>
    <row r="917" spans="3:7" x14ac:dyDescent="0.25">
      <c r="C917" s="340" t="s">
        <v>4294</v>
      </c>
      <c r="D917" s="340" t="s">
        <v>1025</v>
      </c>
      <c r="E917" s="340" t="str">
        <f t="shared" si="15"/>
        <v>FAIRPORTMINERVA DELAND SCHOOL</v>
      </c>
      <c r="F917" s="369" t="s">
        <v>5544</v>
      </c>
      <c r="G917" s="342" t="str">
        <f>IFERROR(INDEX($D$2:$D$4444,_xlfn.AGGREGATE(15,3,(($C$2:$C$4444=$G$1)/($C$2:$C$4444=$G$1)*ROW($C$2:$C$4444))-ROW($C$1), ROWS($J$7:J921))),"")</f>
        <v/>
      </c>
    </row>
    <row r="918" spans="3:7" x14ac:dyDescent="0.25">
      <c r="C918" s="340" t="s">
        <v>4294</v>
      </c>
      <c r="D918" s="340" t="s">
        <v>1026</v>
      </c>
      <c r="E918" s="340" t="str">
        <f t="shared" si="15"/>
        <v>FAIRPORTNORTHSIDE SCHOOL</v>
      </c>
      <c r="F918" s="369" t="s">
        <v>5545</v>
      </c>
      <c r="G918" s="342" t="str">
        <f>IFERROR(INDEX($D$2:$D$4444,_xlfn.AGGREGATE(15,3,(($C$2:$C$4444=$G$1)/($C$2:$C$4444=$G$1)*ROW($C$2:$C$4444))-ROW($C$1), ROWS($J$7:J922))),"")</f>
        <v/>
      </c>
    </row>
    <row r="919" spans="3:7" x14ac:dyDescent="0.25">
      <c r="C919" s="340" t="s">
        <v>4294</v>
      </c>
      <c r="D919" s="340" t="s">
        <v>1027</v>
      </c>
      <c r="E919" s="340" t="str">
        <f t="shared" si="15"/>
        <v>FAIRPORTFAIRPORT SENIOR HIGH SCHOOL</v>
      </c>
      <c r="F919" s="369" t="s">
        <v>5546</v>
      </c>
      <c r="G919" s="342" t="str">
        <f>IFERROR(INDEX($D$2:$D$4444,_xlfn.AGGREGATE(15,3,(($C$2:$C$4444=$G$1)/($C$2:$C$4444=$G$1)*ROW($C$2:$C$4444))-ROW($C$1), ROWS($J$7:J923))),"")</f>
        <v/>
      </c>
    </row>
    <row r="920" spans="3:7" x14ac:dyDescent="0.25">
      <c r="C920" s="340" t="s">
        <v>4294</v>
      </c>
      <c r="D920" s="340" t="s">
        <v>1028</v>
      </c>
      <c r="E920" s="340" t="str">
        <f t="shared" si="15"/>
        <v>FAIRPORTDUDLEY SCHOOL</v>
      </c>
      <c r="F920" s="369" t="s">
        <v>5547</v>
      </c>
      <c r="G920" s="342" t="str">
        <f>IFERROR(INDEX($D$2:$D$4444,_xlfn.AGGREGATE(15,3,(($C$2:$C$4444=$G$1)/($C$2:$C$4444=$G$1)*ROW($C$2:$C$4444))-ROW($C$1), ROWS($J$7:J924))),"")</f>
        <v/>
      </c>
    </row>
    <row r="921" spans="3:7" x14ac:dyDescent="0.25">
      <c r="C921" s="340" t="s">
        <v>84</v>
      </c>
      <c r="D921" s="340" t="s">
        <v>1029</v>
      </c>
      <c r="E921" s="340" t="str">
        <f t="shared" si="15"/>
        <v>EAST ROCHESTEREAST ROCHESTER ELEMENTARY SCHOOL</v>
      </c>
      <c r="F921" s="369" t="s">
        <v>5548</v>
      </c>
      <c r="G921" s="342" t="str">
        <f>IFERROR(INDEX($D$2:$D$4444,_xlfn.AGGREGATE(15,3,(($C$2:$C$4444=$G$1)/($C$2:$C$4444=$G$1)*ROW($C$2:$C$4444))-ROW($C$1), ROWS($J$7:J925))),"")</f>
        <v/>
      </c>
    </row>
    <row r="922" spans="3:7" x14ac:dyDescent="0.25">
      <c r="C922" s="340" t="s">
        <v>84</v>
      </c>
      <c r="D922" s="340" t="s">
        <v>1030</v>
      </c>
      <c r="E922" s="340" t="str">
        <f t="shared" si="15"/>
        <v>EAST ROCHESTEREAST ROCHESTER JUNIOR-SENIOR HIGH SCHOOL</v>
      </c>
      <c r="F922" s="369" t="s">
        <v>5549</v>
      </c>
      <c r="G922" s="342" t="str">
        <f>IFERROR(INDEX($D$2:$D$4444,_xlfn.AGGREGATE(15,3,(($C$2:$C$4444=$G$1)/($C$2:$C$4444=$G$1)*ROW($C$2:$C$4444))-ROW($C$1), ROWS($J$7:J926))),"")</f>
        <v/>
      </c>
    </row>
    <row r="923" spans="3:7" x14ac:dyDescent="0.25">
      <c r="C923" s="340" t="s">
        <v>4295</v>
      </c>
      <c r="D923" s="340" t="s">
        <v>1031</v>
      </c>
      <c r="E923" s="340" t="str">
        <f t="shared" si="15"/>
        <v>PITTSFORDALLEN CREEK SCHOOL</v>
      </c>
      <c r="F923" s="369" t="s">
        <v>5550</v>
      </c>
      <c r="G923" s="342" t="str">
        <f>IFERROR(INDEX($D$2:$D$4444,_xlfn.AGGREGATE(15,3,(($C$2:$C$4444=$G$1)/($C$2:$C$4444=$G$1)*ROW($C$2:$C$4444))-ROW($C$1), ROWS($J$7:J927))),"")</f>
        <v/>
      </c>
    </row>
    <row r="924" spans="3:7" x14ac:dyDescent="0.25">
      <c r="C924" s="340" t="s">
        <v>4295</v>
      </c>
      <c r="D924" s="340" t="s">
        <v>1032</v>
      </c>
      <c r="E924" s="340" t="str">
        <f t="shared" si="15"/>
        <v>PITTSFORDJEFFERSON ROAD SCHOOL</v>
      </c>
      <c r="F924" s="369" t="s">
        <v>5551</v>
      </c>
      <c r="G924" s="342" t="str">
        <f>IFERROR(INDEX($D$2:$D$4444,_xlfn.AGGREGATE(15,3,(($C$2:$C$4444=$G$1)/($C$2:$C$4444=$G$1)*ROW($C$2:$C$4444))-ROW($C$1), ROWS($J$7:J928))),"")</f>
        <v/>
      </c>
    </row>
    <row r="925" spans="3:7" x14ac:dyDescent="0.25">
      <c r="C925" s="340" t="s">
        <v>4295</v>
      </c>
      <c r="D925" s="340" t="s">
        <v>1033</v>
      </c>
      <c r="E925" s="340" t="str">
        <f t="shared" si="15"/>
        <v>PITTSFORDPARK ROAD SCHOOL</v>
      </c>
      <c r="F925" s="369" t="s">
        <v>5552</v>
      </c>
      <c r="G925" s="342" t="str">
        <f>IFERROR(INDEX($D$2:$D$4444,_xlfn.AGGREGATE(15,3,(($C$2:$C$4444=$G$1)/($C$2:$C$4444=$G$1)*ROW($C$2:$C$4444))-ROW($C$1), ROWS($J$7:J929))),"")</f>
        <v/>
      </c>
    </row>
    <row r="926" spans="3:7" x14ac:dyDescent="0.25">
      <c r="C926" s="340" t="s">
        <v>4295</v>
      </c>
      <c r="D926" s="340" t="s">
        <v>1034</v>
      </c>
      <c r="E926" s="340" t="str">
        <f t="shared" si="15"/>
        <v>PITTSFORDMENDON CENTER ELEMENTARY SCHOOL</v>
      </c>
      <c r="F926" s="369" t="s">
        <v>5553</v>
      </c>
      <c r="G926" s="342" t="str">
        <f>IFERROR(INDEX($D$2:$D$4444,_xlfn.AGGREGATE(15,3,(($C$2:$C$4444=$G$1)/($C$2:$C$4444=$G$1)*ROW($C$2:$C$4444))-ROW($C$1), ROWS($J$7:J930))),"")</f>
        <v/>
      </c>
    </row>
    <row r="927" spans="3:7" x14ac:dyDescent="0.25">
      <c r="C927" s="340" t="s">
        <v>4295</v>
      </c>
      <c r="D927" s="340" t="s">
        <v>1035</v>
      </c>
      <c r="E927" s="340" t="str">
        <f t="shared" si="15"/>
        <v>PITTSFORDPITTSFORD SUTHERLAND HIGH SCHOOL</v>
      </c>
      <c r="F927" s="369" t="s">
        <v>5554</v>
      </c>
      <c r="G927" s="342" t="str">
        <f>IFERROR(INDEX($D$2:$D$4444,_xlfn.AGGREGATE(15,3,(($C$2:$C$4444=$G$1)/($C$2:$C$4444=$G$1)*ROW($C$2:$C$4444))-ROW($C$1), ROWS($J$7:J931))),"")</f>
        <v/>
      </c>
    </row>
    <row r="928" spans="3:7" x14ac:dyDescent="0.25">
      <c r="C928" s="340" t="s">
        <v>4295</v>
      </c>
      <c r="D928" s="340" t="s">
        <v>1036</v>
      </c>
      <c r="E928" s="340" t="str">
        <f t="shared" si="15"/>
        <v>PITTSFORDBARKER ROAD MIDDLE SCHOOL</v>
      </c>
      <c r="F928" s="369" t="s">
        <v>5555</v>
      </c>
      <c r="G928" s="342" t="str">
        <f>IFERROR(INDEX($D$2:$D$4444,_xlfn.AGGREGATE(15,3,(($C$2:$C$4444=$G$1)/($C$2:$C$4444=$G$1)*ROW($C$2:$C$4444))-ROW($C$1), ROWS($J$7:J932))),"")</f>
        <v/>
      </c>
    </row>
    <row r="929" spans="3:7" x14ac:dyDescent="0.25">
      <c r="C929" s="340" t="s">
        <v>4295</v>
      </c>
      <c r="D929" s="340" t="s">
        <v>1037</v>
      </c>
      <c r="E929" s="340" t="str">
        <f t="shared" si="15"/>
        <v>PITTSFORDTHORNELL ROAD SCHOOL</v>
      </c>
      <c r="F929" s="369" t="s">
        <v>5556</v>
      </c>
      <c r="G929" s="342" t="str">
        <f>IFERROR(INDEX($D$2:$D$4444,_xlfn.AGGREGATE(15,3,(($C$2:$C$4444=$G$1)/($C$2:$C$4444=$G$1)*ROW($C$2:$C$4444))-ROW($C$1), ROWS($J$7:J933))),"")</f>
        <v/>
      </c>
    </row>
    <row r="930" spans="3:7" x14ac:dyDescent="0.25">
      <c r="C930" s="340" t="s">
        <v>4295</v>
      </c>
      <c r="D930" s="340" t="s">
        <v>1038</v>
      </c>
      <c r="E930" s="340" t="str">
        <f t="shared" si="15"/>
        <v>PITTSFORDPITTSFORD-MENDON HIGH SCHOOL</v>
      </c>
      <c r="F930" s="369" t="s">
        <v>5557</v>
      </c>
      <c r="G930" s="342" t="str">
        <f>IFERROR(INDEX($D$2:$D$4444,_xlfn.AGGREGATE(15,3,(($C$2:$C$4444=$G$1)/($C$2:$C$4444=$G$1)*ROW($C$2:$C$4444))-ROW($C$1), ROWS($J$7:J934))),"")</f>
        <v/>
      </c>
    </row>
    <row r="931" spans="3:7" x14ac:dyDescent="0.25">
      <c r="C931" s="340" t="s">
        <v>4295</v>
      </c>
      <c r="D931" s="340" t="s">
        <v>1039</v>
      </c>
      <c r="E931" s="340" t="str">
        <f t="shared" si="15"/>
        <v>PITTSFORDCALKINS ROAD MIDDLE SCHOOL</v>
      </c>
      <c r="F931" s="369" t="s">
        <v>5558</v>
      </c>
      <c r="G931" s="342" t="str">
        <f>IFERROR(INDEX($D$2:$D$4444,_xlfn.AGGREGATE(15,3,(($C$2:$C$4444=$G$1)/($C$2:$C$4444=$G$1)*ROW($C$2:$C$4444))-ROW($C$1), ROWS($J$7:J935))),"")</f>
        <v/>
      </c>
    </row>
    <row r="932" spans="3:7" x14ac:dyDescent="0.25">
      <c r="C932" s="340" t="s">
        <v>85</v>
      </c>
      <c r="D932" s="340" t="s">
        <v>1040</v>
      </c>
      <c r="E932" s="340" t="str">
        <f t="shared" si="15"/>
        <v>CHURCHVILLE CHCHESTNUT RIDGE ELEMENTARY SCHOOL</v>
      </c>
      <c r="F932" s="369" t="s">
        <v>5559</v>
      </c>
      <c r="G932" s="342" t="str">
        <f>IFERROR(INDEX($D$2:$D$4444,_xlfn.AGGREGATE(15,3,(($C$2:$C$4444=$G$1)/($C$2:$C$4444=$G$1)*ROW($C$2:$C$4444))-ROW($C$1), ROWS($J$7:J936))),"")</f>
        <v/>
      </c>
    </row>
    <row r="933" spans="3:7" x14ac:dyDescent="0.25">
      <c r="C933" s="340" t="s">
        <v>85</v>
      </c>
      <c r="D933" s="340" t="s">
        <v>1041</v>
      </c>
      <c r="E933" s="340" t="str">
        <f t="shared" si="15"/>
        <v>CHURCHVILLE CHCHURCHVILLE ELEMENTARY SCHOOL</v>
      </c>
      <c r="F933" s="369" t="s">
        <v>5560</v>
      </c>
      <c r="G933" s="342" t="str">
        <f>IFERROR(INDEX($D$2:$D$4444,_xlfn.AGGREGATE(15,3,(($C$2:$C$4444=$G$1)/($C$2:$C$4444=$G$1)*ROW($C$2:$C$4444))-ROW($C$1), ROWS($J$7:J937))),"")</f>
        <v/>
      </c>
    </row>
    <row r="934" spans="3:7" x14ac:dyDescent="0.25">
      <c r="C934" s="340" t="s">
        <v>85</v>
      </c>
      <c r="D934" s="340" t="s">
        <v>1042</v>
      </c>
      <c r="E934" s="340" t="str">
        <f t="shared" si="15"/>
        <v>CHURCHVILLE CHCHURCHVILLE-CHILI SENIOR HIGH SCHOOL</v>
      </c>
      <c r="F934" s="369" t="s">
        <v>5561</v>
      </c>
      <c r="G934" s="342" t="str">
        <f>IFERROR(INDEX($D$2:$D$4444,_xlfn.AGGREGATE(15,3,(($C$2:$C$4444=$G$1)/($C$2:$C$4444=$G$1)*ROW($C$2:$C$4444))-ROW($C$1), ROWS($J$7:J938))),"")</f>
        <v/>
      </c>
    </row>
    <row r="935" spans="3:7" x14ac:dyDescent="0.25">
      <c r="C935" s="340" t="s">
        <v>85</v>
      </c>
      <c r="D935" s="340" t="s">
        <v>1043</v>
      </c>
      <c r="E935" s="340" t="str">
        <f t="shared" si="15"/>
        <v>CHURCHVILLE CHFAIRBANKS ROAD ELEMENTARY SCHOOL</v>
      </c>
      <c r="F935" s="369" t="s">
        <v>5562</v>
      </c>
      <c r="G935" s="342" t="str">
        <f>IFERROR(INDEX($D$2:$D$4444,_xlfn.AGGREGATE(15,3,(($C$2:$C$4444=$G$1)/($C$2:$C$4444=$G$1)*ROW($C$2:$C$4444))-ROW($C$1), ROWS($J$7:J939))),"")</f>
        <v/>
      </c>
    </row>
    <row r="936" spans="3:7" x14ac:dyDescent="0.25">
      <c r="C936" s="340" t="s">
        <v>85</v>
      </c>
      <c r="D936" s="340" t="s">
        <v>1044</v>
      </c>
      <c r="E936" s="340" t="str">
        <f t="shared" si="15"/>
        <v>CHURCHVILLE CHCHURCHVILLE-CHILI MIDDLE SCHOOL</v>
      </c>
      <c r="F936" s="369" t="s">
        <v>5563</v>
      </c>
      <c r="G936" s="342" t="str">
        <f>IFERROR(INDEX($D$2:$D$4444,_xlfn.AGGREGATE(15,3,(($C$2:$C$4444=$G$1)/($C$2:$C$4444=$G$1)*ROW($C$2:$C$4444))-ROW($C$1), ROWS($J$7:J940))),"")</f>
        <v/>
      </c>
    </row>
    <row r="937" spans="3:7" x14ac:dyDescent="0.25">
      <c r="C937" s="340" t="s">
        <v>4296</v>
      </c>
      <c r="D937" s="340" t="s">
        <v>1045</v>
      </c>
      <c r="E937" s="340" t="str">
        <f t="shared" si="15"/>
        <v>ROCHESTERSCHOOL 2-CLARA BARTON</v>
      </c>
      <c r="F937" s="369" t="s">
        <v>5564</v>
      </c>
      <c r="G937" s="342" t="str">
        <f>IFERROR(INDEX($D$2:$D$4444,_xlfn.AGGREGATE(15,3,(($C$2:$C$4444=$G$1)/($C$2:$C$4444=$G$1)*ROW($C$2:$C$4444))-ROW($C$1), ROWS($J$7:J941))),"")</f>
        <v/>
      </c>
    </row>
    <row r="938" spans="3:7" x14ac:dyDescent="0.25">
      <c r="C938" s="340" t="s">
        <v>4296</v>
      </c>
      <c r="D938" s="340" t="s">
        <v>9111</v>
      </c>
      <c r="E938" s="340" t="str">
        <f t="shared" si="15"/>
        <v xml:space="preserve">ROCHESTERSCHOOL 3-NATHANIEL ROCHESTER </v>
      </c>
      <c r="F938" s="369" t="s">
        <v>5565</v>
      </c>
      <c r="G938" s="342" t="str">
        <f>IFERROR(INDEX($D$2:$D$4444,_xlfn.AGGREGATE(15,3,(($C$2:$C$4444=$G$1)/($C$2:$C$4444=$G$1)*ROW($C$2:$C$4444))-ROW($C$1), ROWS($J$7:J942))),"")</f>
        <v/>
      </c>
    </row>
    <row r="939" spans="3:7" x14ac:dyDescent="0.25">
      <c r="C939" s="340" t="s">
        <v>4296</v>
      </c>
      <c r="D939" s="340" t="s">
        <v>1046</v>
      </c>
      <c r="E939" s="340" t="str">
        <f t="shared" si="15"/>
        <v>ROCHESTERSCHOOL 4-GEORGE MATHER FORBES</v>
      </c>
      <c r="F939" s="369" t="s">
        <v>5566</v>
      </c>
      <c r="G939" s="342" t="str">
        <f>IFERROR(INDEX($D$2:$D$4444,_xlfn.AGGREGATE(15,3,(($C$2:$C$4444=$G$1)/($C$2:$C$4444=$G$1)*ROW($C$2:$C$4444))-ROW($C$1), ROWS($J$7:J943))),"")</f>
        <v/>
      </c>
    </row>
    <row r="940" spans="3:7" x14ac:dyDescent="0.25">
      <c r="C940" s="340" t="s">
        <v>4296</v>
      </c>
      <c r="D940" s="340" t="s">
        <v>1047</v>
      </c>
      <c r="E940" s="340" t="str">
        <f t="shared" si="15"/>
        <v>ROCHESTERSCHOOL 5-JOHN WILLIAMS</v>
      </c>
      <c r="F940" s="369" t="s">
        <v>5567</v>
      </c>
      <c r="G940" s="342" t="str">
        <f>IFERROR(INDEX($D$2:$D$4444,_xlfn.AGGREGATE(15,3,(($C$2:$C$4444=$G$1)/($C$2:$C$4444=$G$1)*ROW($C$2:$C$4444))-ROW($C$1), ROWS($J$7:J944))),"")</f>
        <v/>
      </c>
    </row>
    <row r="941" spans="3:7" x14ac:dyDescent="0.25">
      <c r="C941" s="340" t="s">
        <v>4296</v>
      </c>
      <c r="D941" s="340" t="s">
        <v>1048</v>
      </c>
      <c r="E941" s="340" t="str">
        <f t="shared" si="15"/>
        <v>ROCHESTERSCHOOL 7-VIRGIL GRISSOM</v>
      </c>
      <c r="F941" s="369" t="s">
        <v>5568</v>
      </c>
      <c r="G941" s="342" t="str">
        <f>IFERROR(INDEX($D$2:$D$4444,_xlfn.AGGREGATE(15,3,(($C$2:$C$4444=$G$1)/($C$2:$C$4444=$G$1)*ROW($C$2:$C$4444))-ROW($C$1), ROWS($J$7:J945))),"")</f>
        <v/>
      </c>
    </row>
    <row r="942" spans="3:7" x14ac:dyDescent="0.25">
      <c r="C942" s="340" t="s">
        <v>4296</v>
      </c>
      <c r="D942" s="340" t="s">
        <v>1049</v>
      </c>
      <c r="E942" s="340" t="str">
        <f t="shared" si="15"/>
        <v>ROCHESTERSCHOOL 8-ROBERTO CLEMENTE</v>
      </c>
      <c r="F942" s="369" t="s">
        <v>5569</v>
      </c>
      <c r="G942" s="342" t="str">
        <f>IFERROR(INDEX($D$2:$D$4444,_xlfn.AGGREGATE(15,3,(($C$2:$C$4444=$G$1)/($C$2:$C$4444=$G$1)*ROW($C$2:$C$4444))-ROW($C$1), ROWS($J$7:J946))),"")</f>
        <v/>
      </c>
    </row>
    <row r="943" spans="3:7" x14ac:dyDescent="0.25">
      <c r="C943" s="340" t="s">
        <v>4296</v>
      </c>
      <c r="D943" s="340" t="s">
        <v>1050</v>
      </c>
      <c r="E943" s="340" t="str">
        <f t="shared" si="15"/>
        <v>ROCHESTERSCHOOL 9-DR MARTIN LUTHER KING JR</v>
      </c>
      <c r="F943" s="369" t="s">
        <v>5570</v>
      </c>
      <c r="G943" s="342" t="str">
        <f>IFERROR(INDEX($D$2:$D$4444,_xlfn.AGGREGATE(15,3,(($C$2:$C$4444=$G$1)/($C$2:$C$4444=$G$1)*ROW($C$2:$C$4444))-ROW($C$1), ROWS($J$7:J947))),"")</f>
        <v/>
      </c>
    </row>
    <row r="944" spans="3:7" x14ac:dyDescent="0.25">
      <c r="C944" s="340" t="s">
        <v>4296</v>
      </c>
      <c r="D944" s="340" t="s">
        <v>1051</v>
      </c>
      <c r="E944" s="340" t="str">
        <f t="shared" si="15"/>
        <v>ROCHESTERDR WALTER COOPER ACADEMY</v>
      </c>
      <c r="F944" s="369" t="s">
        <v>5571</v>
      </c>
      <c r="G944" s="342" t="str">
        <f>IFERROR(INDEX($D$2:$D$4444,_xlfn.AGGREGATE(15,3,(($C$2:$C$4444=$G$1)/($C$2:$C$4444=$G$1)*ROW($C$2:$C$4444))-ROW($C$1), ROWS($J$7:J948))),"")</f>
        <v/>
      </c>
    </row>
    <row r="945" spans="3:7" x14ac:dyDescent="0.25">
      <c r="C945" s="340" t="s">
        <v>4296</v>
      </c>
      <c r="D945" s="340" t="s">
        <v>9115</v>
      </c>
      <c r="E945" s="340" t="str">
        <f t="shared" si="15"/>
        <v>ROCHESTERANNA MURRAY-DOUGLASS ACADEMY</v>
      </c>
      <c r="F945" s="369" t="s">
        <v>5572</v>
      </c>
      <c r="G945" s="342" t="str">
        <f>IFERROR(INDEX($D$2:$D$4444,_xlfn.AGGREGATE(15,3,(($C$2:$C$4444=$G$1)/($C$2:$C$4444=$G$1)*ROW($C$2:$C$4444))-ROW($C$1), ROWS($J$7:J949))),"")</f>
        <v/>
      </c>
    </row>
    <row r="946" spans="3:7" x14ac:dyDescent="0.25">
      <c r="C946" s="340" t="s">
        <v>4296</v>
      </c>
      <c r="D946" s="340" t="s">
        <v>1052</v>
      </c>
      <c r="E946" s="340" t="str">
        <f t="shared" si="15"/>
        <v>ROCHESTERSCHOOL 15-CHILDREN'S SCHOOL OF ROCHESTER (THE)</v>
      </c>
      <c r="F946" s="369" t="s">
        <v>5573</v>
      </c>
      <c r="G946" s="342" t="str">
        <f>IFERROR(INDEX($D$2:$D$4444,_xlfn.AGGREGATE(15,3,(($C$2:$C$4444=$G$1)/($C$2:$C$4444=$G$1)*ROW($C$2:$C$4444))-ROW($C$1), ROWS($J$7:J950))),"")</f>
        <v/>
      </c>
    </row>
    <row r="947" spans="3:7" x14ac:dyDescent="0.25">
      <c r="C947" s="340" t="s">
        <v>4296</v>
      </c>
      <c r="D947" s="340" t="s">
        <v>1053</v>
      </c>
      <c r="E947" s="340" t="str">
        <f t="shared" si="15"/>
        <v>ROCHESTERSCHOOL 16-JOHN WALTON SPENCER</v>
      </c>
      <c r="F947" s="369" t="s">
        <v>5574</v>
      </c>
      <c r="G947" s="342" t="str">
        <f>IFERROR(INDEX($D$2:$D$4444,_xlfn.AGGREGATE(15,3,(($C$2:$C$4444=$G$1)/($C$2:$C$4444=$G$1)*ROW($C$2:$C$4444))-ROW($C$1), ROWS($J$7:J951))),"")</f>
        <v/>
      </c>
    </row>
    <row r="948" spans="3:7" x14ac:dyDescent="0.25">
      <c r="C948" s="340" t="s">
        <v>4296</v>
      </c>
      <c r="D948" s="340" t="s">
        <v>1054</v>
      </c>
      <c r="E948" s="340" t="str">
        <f t="shared" si="15"/>
        <v>ROCHESTERSCHOOL 17-ENRICO FERMI</v>
      </c>
      <c r="F948" s="369" t="s">
        <v>5575</v>
      </c>
      <c r="G948" s="342" t="str">
        <f>IFERROR(INDEX($D$2:$D$4444,_xlfn.AGGREGATE(15,3,(($C$2:$C$4444=$G$1)/($C$2:$C$4444=$G$1)*ROW($C$2:$C$4444))-ROW($C$1), ROWS($J$7:J952))),"")</f>
        <v/>
      </c>
    </row>
    <row r="949" spans="3:7" x14ac:dyDescent="0.25">
      <c r="C949" s="340" t="s">
        <v>4296</v>
      </c>
      <c r="D949" s="340" t="s">
        <v>1055</v>
      </c>
      <c r="E949" s="340" t="str">
        <f t="shared" si="15"/>
        <v>ROCHESTERSCHOOL 19-DR CHARLES T LUNSFORD</v>
      </c>
      <c r="F949" s="369" t="s">
        <v>5576</v>
      </c>
      <c r="G949" s="342" t="str">
        <f>IFERROR(INDEX($D$2:$D$4444,_xlfn.AGGREGATE(15,3,(($C$2:$C$4444=$G$1)/($C$2:$C$4444=$G$1)*ROW($C$2:$C$4444))-ROW($C$1), ROWS($J$7:J953))),"")</f>
        <v/>
      </c>
    </row>
    <row r="950" spans="3:7" x14ac:dyDescent="0.25">
      <c r="C950" s="340" t="s">
        <v>4296</v>
      </c>
      <c r="D950" s="340" t="s">
        <v>1056</v>
      </c>
      <c r="E950" s="340" t="str">
        <f t="shared" si="15"/>
        <v>ROCHESTERSCHOOL 20-HENRY LOMB SCHOOL</v>
      </c>
      <c r="F950" s="369" t="s">
        <v>5577</v>
      </c>
      <c r="G950" s="342" t="str">
        <f>IFERROR(INDEX($D$2:$D$4444,_xlfn.AGGREGATE(15,3,(($C$2:$C$4444=$G$1)/($C$2:$C$4444=$G$1)*ROW($C$2:$C$4444))-ROW($C$1), ROWS($J$7:J954))),"")</f>
        <v/>
      </c>
    </row>
    <row r="951" spans="3:7" x14ac:dyDescent="0.25">
      <c r="C951" s="340" t="s">
        <v>4296</v>
      </c>
      <c r="D951" s="340" t="s">
        <v>1057</v>
      </c>
      <c r="E951" s="340" t="str">
        <f t="shared" si="15"/>
        <v>ROCHESTERSCHOOL 22-LINCOLN SCHOOL</v>
      </c>
      <c r="F951" s="369" t="s">
        <v>5578</v>
      </c>
      <c r="G951" s="342" t="str">
        <f>IFERROR(INDEX($D$2:$D$4444,_xlfn.AGGREGATE(15,3,(($C$2:$C$4444=$G$1)/($C$2:$C$4444=$G$1)*ROW($C$2:$C$4444))-ROW($C$1), ROWS($J$7:J955))),"")</f>
        <v/>
      </c>
    </row>
    <row r="952" spans="3:7" x14ac:dyDescent="0.25">
      <c r="C952" s="340" t="s">
        <v>4296</v>
      </c>
      <c r="D952" s="340" t="s">
        <v>1058</v>
      </c>
      <c r="E952" s="340" t="str">
        <f t="shared" si="15"/>
        <v>ROCHESTERSCHOOL 23-FRANCIS PARKER</v>
      </c>
      <c r="F952" s="369" t="s">
        <v>5579</v>
      </c>
      <c r="G952" s="342" t="str">
        <f>IFERROR(INDEX($D$2:$D$4444,_xlfn.AGGREGATE(15,3,(($C$2:$C$4444=$G$1)/($C$2:$C$4444=$G$1)*ROW($C$2:$C$4444))-ROW($C$1), ROWS($J$7:J956))),"")</f>
        <v/>
      </c>
    </row>
    <row r="953" spans="3:7" x14ac:dyDescent="0.25">
      <c r="C953" s="340" t="s">
        <v>4296</v>
      </c>
      <c r="D953" s="340" t="s">
        <v>1059</v>
      </c>
      <c r="E953" s="340" t="str">
        <f t="shared" si="15"/>
        <v>ROCHESTERSCHOOL 25-NATHANIEL HAWTHORNE</v>
      </c>
      <c r="F953" s="369" t="s">
        <v>5580</v>
      </c>
      <c r="G953" s="342" t="str">
        <f>IFERROR(INDEX($D$2:$D$4444,_xlfn.AGGREGATE(15,3,(($C$2:$C$4444=$G$1)/($C$2:$C$4444=$G$1)*ROW($C$2:$C$4444))-ROW($C$1), ROWS($J$7:J957))),"")</f>
        <v/>
      </c>
    </row>
    <row r="954" spans="3:7" x14ac:dyDescent="0.25">
      <c r="C954" s="340" t="s">
        <v>4296</v>
      </c>
      <c r="D954" s="340" t="s">
        <v>1060</v>
      </c>
      <c r="E954" s="340" t="str">
        <f t="shared" si="15"/>
        <v>ROCHESTERSCHOOL 28-HENRY HUDSON</v>
      </c>
      <c r="F954" s="369" t="s">
        <v>5581</v>
      </c>
      <c r="G954" s="342" t="str">
        <f>IFERROR(INDEX($D$2:$D$4444,_xlfn.AGGREGATE(15,3,(($C$2:$C$4444=$G$1)/($C$2:$C$4444=$G$1)*ROW($C$2:$C$4444))-ROW($C$1), ROWS($J$7:J958))),"")</f>
        <v/>
      </c>
    </row>
    <row r="955" spans="3:7" x14ac:dyDescent="0.25">
      <c r="C955" s="340" t="s">
        <v>4296</v>
      </c>
      <c r="D955" s="340" t="s">
        <v>1061</v>
      </c>
      <c r="E955" s="340" t="str">
        <f t="shared" si="15"/>
        <v>ROCHESTERSCHOOL 29-ADLAI E STEVENSON</v>
      </c>
      <c r="F955" s="369" t="s">
        <v>5582</v>
      </c>
      <c r="G955" s="342" t="str">
        <f>IFERROR(INDEX($D$2:$D$4444,_xlfn.AGGREGATE(15,3,(($C$2:$C$4444=$G$1)/($C$2:$C$4444=$G$1)*ROW($C$2:$C$4444))-ROW($C$1), ROWS($J$7:J959))),"")</f>
        <v/>
      </c>
    </row>
    <row r="956" spans="3:7" x14ac:dyDescent="0.25">
      <c r="C956" s="340" t="s">
        <v>4296</v>
      </c>
      <c r="D956" s="340" t="s">
        <v>1062</v>
      </c>
      <c r="E956" s="340" t="str">
        <f t="shared" si="15"/>
        <v>ROCHESTERSCHOOL 33-AUDUBON</v>
      </c>
      <c r="F956" s="369" t="s">
        <v>5583</v>
      </c>
      <c r="G956" s="342" t="str">
        <f>IFERROR(INDEX($D$2:$D$4444,_xlfn.AGGREGATE(15,3,(($C$2:$C$4444=$G$1)/($C$2:$C$4444=$G$1)*ROW($C$2:$C$4444))-ROW($C$1), ROWS($J$7:J960))),"")</f>
        <v/>
      </c>
    </row>
    <row r="957" spans="3:7" x14ac:dyDescent="0.25">
      <c r="C957" s="340" t="s">
        <v>4296</v>
      </c>
      <c r="D957" s="340" t="s">
        <v>1063</v>
      </c>
      <c r="E957" s="340" t="str">
        <f t="shared" si="15"/>
        <v>ROCHESTERSCHOOL 34-DR LOUIS A CERULLI</v>
      </c>
      <c r="F957" s="369" t="s">
        <v>5584</v>
      </c>
      <c r="G957" s="342" t="str">
        <f>IFERROR(INDEX($D$2:$D$4444,_xlfn.AGGREGATE(15,3,(($C$2:$C$4444=$G$1)/($C$2:$C$4444=$G$1)*ROW($C$2:$C$4444))-ROW($C$1), ROWS($J$7:J961))),"")</f>
        <v/>
      </c>
    </row>
    <row r="958" spans="3:7" x14ac:dyDescent="0.25">
      <c r="C958" s="340" t="s">
        <v>4296</v>
      </c>
      <c r="D958" s="340" t="s">
        <v>1064</v>
      </c>
      <c r="E958" s="340" t="str">
        <f t="shared" si="15"/>
        <v>ROCHESTERSCHOOL 35-PINNACLE</v>
      </c>
      <c r="F958" s="369" t="s">
        <v>5585</v>
      </c>
      <c r="G958" s="342" t="str">
        <f>IFERROR(INDEX($D$2:$D$4444,_xlfn.AGGREGATE(15,3,(($C$2:$C$4444=$G$1)/($C$2:$C$4444=$G$1)*ROW($C$2:$C$4444))-ROW($C$1), ROWS($J$7:J962))),"")</f>
        <v/>
      </c>
    </row>
    <row r="959" spans="3:7" x14ac:dyDescent="0.25">
      <c r="C959" s="340" t="s">
        <v>4296</v>
      </c>
      <c r="D959" s="340" t="s">
        <v>1065</v>
      </c>
      <c r="E959" s="340" t="str">
        <f t="shared" si="15"/>
        <v>ROCHESTERSCHOOL 39-ANDREW J TOWNSON</v>
      </c>
      <c r="F959" s="369" t="s">
        <v>5586</v>
      </c>
      <c r="G959" s="342" t="str">
        <f>IFERROR(INDEX($D$2:$D$4444,_xlfn.AGGREGATE(15,3,(($C$2:$C$4444=$G$1)/($C$2:$C$4444=$G$1)*ROW($C$2:$C$4444))-ROW($C$1), ROWS($J$7:J963))),"")</f>
        <v/>
      </c>
    </row>
    <row r="960" spans="3:7" x14ac:dyDescent="0.25">
      <c r="C960" s="340" t="s">
        <v>4296</v>
      </c>
      <c r="D960" s="340" t="s">
        <v>1066</v>
      </c>
      <c r="E960" s="340" t="str">
        <f t="shared" si="15"/>
        <v>ROCHESTERSCHOOL 42-ABELARD REYNOLDS</v>
      </c>
      <c r="F960" s="369" t="s">
        <v>5587</v>
      </c>
      <c r="G960" s="342" t="str">
        <f>IFERROR(INDEX($D$2:$D$4444,_xlfn.AGGREGATE(15,3,(($C$2:$C$4444=$G$1)/($C$2:$C$4444=$G$1)*ROW($C$2:$C$4444))-ROW($C$1), ROWS($J$7:J964))),"")</f>
        <v/>
      </c>
    </row>
    <row r="961" spans="3:7" x14ac:dyDescent="0.25">
      <c r="C961" s="340" t="s">
        <v>4296</v>
      </c>
      <c r="D961" s="340" t="s">
        <v>1067</v>
      </c>
      <c r="E961" s="340" t="str">
        <f t="shared" si="15"/>
        <v>ROCHESTERSCHOOL 43-THEODORE ROOSEVELT</v>
      </c>
      <c r="F961" s="369" t="s">
        <v>5588</v>
      </c>
      <c r="G961" s="342" t="str">
        <f>IFERROR(INDEX($D$2:$D$4444,_xlfn.AGGREGATE(15,3,(($C$2:$C$4444=$G$1)/($C$2:$C$4444=$G$1)*ROW($C$2:$C$4444))-ROW($C$1), ROWS($J$7:J965))),"")</f>
        <v/>
      </c>
    </row>
    <row r="962" spans="3:7" x14ac:dyDescent="0.25">
      <c r="C962" s="340" t="s">
        <v>4296</v>
      </c>
      <c r="D962" s="340" t="s">
        <v>1068</v>
      </c>
      <c r="E962" s="340" t="str">
        <f t="shared" si="15"/>
        <v>ROCHESTERSCHOOL 44-LINCOLN PARK</v>
      </c>
      <c r="F962" s="369" t="s">
        <v>5589</v>
      </c>
      <c r="G962" s="342" t="str">
        <f>IFERROR(INDEX($D$2:$D$4444,_xlfn.AGGREGATE(15,3,(($C$2:$C$4444=$G$1)/($C$2:$C$4444=$G$1)*ROW($C$2:$C$4444))-ROW($C$1), ROWS($J$7:J966))),"")</f>
        <v/>
      </c>
    </row>
    <row r="963" spans="3:7" x14ac:dyDescent="0.25">
      <c r="C963" s="340" t="s">
        <v>4296</v>
      </c>
      <c r="D963" s="340" t="s">
        <v>1069</v>
      </c>
      <c r="E963" s="340" t="str">
        <f t="shared" ref="E963:E1026" si="16">C963&amp;D963</f>
        <v>ROCHESTERSCHOOL 45-MARY MCLEOD BETHUNE</v>
      </c>
      <c r="F963" s="369" t="s">
        <v>5590</v>
      </c>
      <c r="G963" s="342" t="str">
        <f>IFERROR(INDEX($D$2:$D$4444,_xlfn.AGGREGATE(15,3,(($C$2:$C$4444=$G$1)/($C$2:$C$4444=$G$1)*ROW($C$2:$C$4444))-ROW($C$1), ROWS($J$7:J967))),"")</f>
        <v/>
      </c>
    </row>
    <row r="964" spans="3:7" x14ac:dyDescent="0.25">
      <c r="C964" s="340" t="s">
        <v>4296</v>
      </c>
      <c r="D964" s="340" t="s">
        <v>1070</v>
      </c>
      <c r="E964" s="340" t="str">
        <f t="shared" si="16"/>
        <v>ROCHESTERSCHOOL 46-CHARLES CARROLL</v>
      </c>
      <c r="F964" s="369" t="s">
        <v>5591</v>
      </c>
      <c r="G964" s="342" t="str">
        <f>IFERROR(INDEX($D$2:$D$4444,_xlfn.AGGREGATE(15,3,(($C$2:$C$4444=$G$1)/($C$2:$C$4444=$G$1)*ROW($C$2:$C$4444))-ROW($C$1), ROWS($J$7:J968))),"")</f>
        <v/>
      </c>
    </row>
    <row r="965" spans="3:7" x14ac:dyDescent="0.25">
      <c r="C965" s="340" t="s">
        <v>4296</v>
      </c>
      <c r="D965" s="340" t="s">
        <v>1071</v>
      </c>
      <c r="E965" s="340" t="str">
        <f t="shared" si="16"/>
        <v>ROCHESTERSCHOOL 50-HELEN BARRETT MONTGOMERY</v>
      </c>
      <c r="F965" s="369" t="s">
        <v>5592</v>
      </c>
      <c r="G965" s="342" t="str">
        <f>IFERROR(INDEX($D$2:$D$4444,_xlfn.AGGREGATE(15,3,(($C$2:$C$4444=$G$1)/($C$2:$C$4444=$G$1)*ROW($C$2:$C$4444))-ROW($C$1), ROWS($J$7:J969))),"")</f>
        <v/>
      </c>
    </row>
    <row r="966" spans="3:7" x14ac:dyDescent="0.25">
      <c r="C966" s="340" t="s">
        <v>4296</v>
      </c>
      <c r="D966" s="340" t="s">
        <v>1072</v>
      </c>
      <c r="E966" s="340" t="str">
        <f t="shared" si="16"/>
        <v>ROCHESTERSCHOOL 52-FRANK FOWLER DOW</v>
      </c>
      <c r="F966" s="369" t="s">
        <v>5593</v>
      </c>
      <c r="G966" s="342" t="str">
        <f>IFERROR(INDEX($D$2:$D$4444,_xlfn.AGGREGATE(15,3,(($C$2:$C$4444=$G$1)/($C$2:$C$4444=$G$1)*ROW($C$2:$C$4444))-ROW($C$1), ROWS($J$7:J970))),"")</f>
        <v/>
      </c>
    </row>
    <row r="967" spans="3:7" x14ac:dyDescent="0.25">
      <c r="C967" s="340" t="s">
        <v>4296</v>
      </c>
      <c r="D967" s="340" t="s">
        <v>1073</v>
      </c>
      <c r="E967" s="340" t="str">
        <f t="shared" si="16"/>
        <v>ROCHESTERSCHOOL 53 MONTESSORI ACADEMY</v>
      </c>
      <c r="F967" s="369" t="s">
        <v>5594</v>
      </c>
      <c r="G967" s="342" t="str">
        <f>IFERROR(INDEX($D$2:$D$4444,_xlfn.AGGREGATE(15,3,(($C$2:$C$4444=$G$1)/($C$2:$C$4444=$G$1)*ROW($C$2:$C$4444))-ROW($C$1), ROWS($J$7:J971))),"")</f>
        <v/>
      </c>
    </row>
    <row r="968" spans="3:7" x14ac:dyDescent="0.25">
      <c r="C968" s="340" t="s">
        <v>4296</v>
      </c>
      <c r="D968" s="340" t="s">
        <v>1074</v>
      </c>
      <c r="E968" s="340" t="str">
        <f t="shared" si="16"/>
        <v>ROCHESTERSCHOOL 54-FLOWER CITY COMMUNITY SCHOOL</v>
      </c>
      <c r="F968" s="369" t="s">
        <v>5595</v>
      </c>
      <c r="G968" s="342" t="str">
        <f>IFERROR(INDEX($D$2:$D$4444,_xlfn.AGGREGATE(15,3,(($C$2:$C$4444=$G$1)/($C$2:$C$4444=$G$1)*ROW($C$2:$C$4444))-ROW($C$1), ROWS($J$7:J972))),"")</f>
        <v/>
      </c>
    </row>
    <row r="969" spans="3:7" x14ac:dyDescent="0.25">
      <c r="C969" s="340" t="s">
        <v>4296</v>
      </c>
      <c r="D969" s="340" t="s">
        <v>9116</v>
      </c>
      <c r="E969" s="340" t="str">
        <f t="shared" si="16"/>
        <v xml:space="preserve">ROCHESTERSCHOOL 57-EARLY CHILDHOOD SCHOOL </v>
      </c>
      <c r="F969" s="369" t="s">
        <v>5596</v>
      </c>
      <c r="G969" s="342" t="str">
        <f>IFERROR(INDEX($D$2:$D$4444,_xlfn.AGGREGATE(15,3,(($C$2:$C$4444=$G$1)/($C$2:$C$4444=$G$1)*ROW($C$2:$C$4444))-ROW($C$1), ROWS($J$7:J973))),"")</f>
        <v/>
      </c>
    </row>
    <row r="970" spans="3:7" x14ac:dyDescent="0.25">
      <c r="C970" s="340" t="s">
        <v>4296</v>
      </c>
      <c r="D970" s="340" t="s">
        <v>1075</v>
      </c>
      <c r="E970" s="340" t="str">
        <f t="shared" si="16"/>
        <v>ROCHESTERSCHOOL 58-WORLD OF INQUIRY SCHOOL</v>
      </c>
      <c r="F970" s="369" t="s">
        <v>5597</v>
      </c>
      <c r="G970" s="342" t="str">
        <f>IFERROR(INDEX($D$2:$D$4444,_xlfn.AGGREGATE(15,3,(($C$2:$C$4444=$G$1)/($C$2:$C$4444=$G$1)*ROW($C$2:$C$4444))-ROW($C$1), ROWS($J$7:J974))),"")</f>
        <v/>
      </c>
    </row>
    <row r="971" spans="3:7" x14ac:dyDescent="0.25">
      <c r="C971" s="340" t="s">
        <v>4296</v>
      </c>
      <c r="D971" s="340" t="s">
        <v>9112</v>
      </c>
      <c r="E971" s="340" t="str">
        <f t="shared" si="16"/>
        <v>ROCHESTEREAST UPPER HIGH SCHOOL</v>
      </c>
      <c r="F971" s="369" t="s">
        <v>5598</v>
      </c>
      <c r="G971" s="342" t="str">
        <f>IFERROR(INDEX($D$2:$D$4444,_xlfn.AGGREGATE(15,3,(($C$2:$C$4444=$G$1)/($C$2:$C$4444=$G$1)*ROW($C$2:$C$4444))-ROW($C$1), ROWS($J$7:J975))),"")</f>
        <v/>
      </c>
    </row>
    <row r="972" spans="3:7" x14ac:dyDescent="0.25">
      <c r="C972" s="340" t="s">
        <v>4296</v>
      </c>
      <c r="D972" s="340" t="s">
        <v>1076</v>
      </c>
      <c r="E972" s="340" t="str">
        <f t="shared" si="16"/>
        <v>ROCHESTERJAMES MONROE HIGH SCHOOL</v>
      </c>
      <c r="F972" s="369" t="s">
        <v>5599</v>
      </c>
      <c r="G972" s="342" t="str">
        <f>IFERROR(INDEX($D$2:$D$4444,_xlfn.AGGREGATE(15,3,(($C$2:$C$4444=$G$1)/($C$2:$C$4444=$G$1)*ROW($C$2:$C$4444))-ROW($C$1), ROWS($J$7:J976))),"")</f>
        <v/>
      </c>
    </row>
    <row r="973" spans="3:7" x14ac:dyDescent="0.25">
      <c r="C973" s="340" t="s">
        <v>4296</v>
      </c>
      <c r="D973" s="340" t="s">
        <v>1077</v>
      </c>
      <c r="E973" s="340" t="str">
        <f t="shared" si="16"/>
        <v>ROCHESTERJOSEPH C WILSON MAGNET HIGH SCHOOL</v>
      </c>
      <c r="F973" s="369" t="s">
        <v>5600</v>
      </c>
      <c r="G973" s="342" t="str">
        <f>IFERROR(INDEX($D$2:$D$4444,_xlfn.AGGREGATE(15,3,(($C$2:$C$4444=$G$1)/($C$2:$C$4444=$G$1)*ROW($C$2:$C$4444))-ROW($C$1), ROWS($J$7:J977))),"")</f>
        <v/>
      </c>
    </row>
    <row r="974" spans="3:7" x14ac:dyDescent="0.25">
      <c r="C974" s="340" t="s">
        <v>4296</v>
      </c>
      <c r="D974" s="340" t="s">
        <v>1078</v>
      </c>
      <c r="E974" s="340" t="str">
        <f t="shared" si="16"/>
        <v>ROCHESTERJOSEPH C WILSON FOUNDATION ACADEMY</v>
      </c>
      <c r="F974" s="369" t="s">
        <v>5601</v>
      </c>
      <c r="G974" s="342" t="str">
        <f>IFERROR(INDEX($D$2:$D$4444,_xlfn.AGGREGATE(15,3,(($C$2:$C$4444=$G$1)/($C$2:$C$4444=$G$1)*ROW($C$2:$C$4444))-ROW($C$1), ROWS($J$7:J978))),"")</f>
        <v/>
      </c>
    </row>
    <row r="975" spans="3:7" x14ac:dyDescent="0.25">
      <c r="C975" s="340" t="s">
        <v>4296</v>
      </c>
      <c r="D975" s="340" t="s">
        <v>1079</v>
      </c>
      <c r="E975" s="340" t="str">
        <f t="shared" si="16"/>
        <v>ROCHESTERSCHOOL WITHOUT WALLS</v>
      </c>
      <c r="F975" s="369" t="s">
        <v>5602</v>
      </c>
      <c r="G975" s="342" t="str">
        <f>IFERROR(INDEX($D$2:$D$4444,_xlfn.AGGREGATE(15,3,(($C$2:$C$4444=$G$1)/($C$2:$C$4444=$G$1)*ROW($C$2:$C$4444))-ROW($C$1), ROWS($J$7:J979))),"")</f>
        <v/>
      </c>
    </row>
    <row r="976" spans="3:7" x14ac:dyDescent="0.25">
      <c r="C976" s="340" t="s">
        <v>4296</v>
      </c>
      <c r="D976" s="340" t="s">
        <v>1080</v>
      </c>
      <c r="E976" s="340" t="str">
        <f t="shared" si="16"/>
        <v>ROCHESTERNORTHEAST COLLEGE PREPARATORY HIGH SCHOOL</v>
      </c>
      <c r="F976" s="369" t="s">
        <v>5603</v>
      </c>
      <c r="G976" s="342" t="str">
        <f>IFERROR(INDEX($D$2:$D$4444,_xlfn.AGGREGATE(15,3,(($C$2:$C$4444=$G$1)/($C$2:$C$4444=$G$1)*ROW($C$2:$C$4444))-ROW($C$1), ROWS($J$7:J980))),"")</f>
        <v/>
      </c>
    </row>
    <row r="977" spans="3:7" x14ac:dyDescent="0.25">
      <c r="C977" s="340" t="s">
        <v>4296</v>
      </c>
      <c r="D977" s="340" t="s">
        <v>1081</v>
      </c>
      <c r="E977" s="340" t="str">
        <f t="shared" si="16"/>
        <v>ROCHESTERSCHOOL OF THE ARTS</v>
      </c>
      <c r="F977" s="369" t="s">
        <v>5604</v>
      </c>
      <c r="G977" s="342" t="str">
        <f>IFERROR(INDEX($D$2:$D$4444,_xlfn.AGGREGATE(15,3,(($C$2:$C$4444=$G$1)/($C$2:$C$4444=$G$1)*ROW($C$2:$C$4444))-ROW($C$1), ROWS($J$7:J981))),"")</f>
        <v/>
      </c>
    </row>
    <row r="978" spans="3:7" x14ac:dyDescent="0.25">
      <c r="C978" s="340" t="s">
        <v>4296</v>
      </c>
      <c r="D978" s="340" t="s">
        <v>1082</v>
      </c>
      <c r="E978" s="340" t="str">
        <f t="shared" si="16"/>
        <v>ROCHESTERNORTHWEST COLLEGE PREPARATORY HIGH SCHOOL</v>
      </c>
      <c r="F978" s="369" t="s">
        <v>5605</v>
      </c>
      <c r="G978" s="342" t="str">
        <f>IFERROR(INDEX($D$2:$D$4444,_xlfn.AGGREGATE(15,3,(($C$2:$C$4444=$G$1)/($C$2:$C$4444=$G$1)*ROW($C$2:$C$4444))-ROW($C$1), ROWS($J$7:J982))),"")</f>
        <v/>
      </c>
    </row>
    <row r="979" spans="3:7" x14ac:dyDescent="0.25">
      <c r="C979" s="340" t="s">
        <v>4296</v>
      </c>
      <c r="D979" s="340" t="s">
        <v>9109</v>
      </c>
      <c r="E979" s="340" t="str">
        <f t="shared" si="16"/>
        <v>ROCHESTEREDISON CAREER AND TECHNOLOGY HIGH SCHOOL</v>
      </c>
      <c r="F979" s="369" t="s">
        <v>5606</v>
      </c>
      <c r="G979" s="342" t="str">
        <f>IFERROR(INDEX($D$2:$D$4444,_xlfn.AGGREGATE(15,3,(($C$2:$C$4444=$G$1)/($C$2:$C$4444=$G$1)*ROW($C$2:$C$4444))-ROW($C$1), ROWS($J$7:J983))),"")</f>
        <v/>
      </c>
    </row>
    <row r="980" spans="3:7" x14ac:dyDescent="0.25">
      <c r="C980" s="340" t="s">
        <v>4296</v>
      </c>
      <c r="D980" s="340" t="s">
        <v>1083</v>
      </c>
      <c r="E980" s="340" t="str">
        <f t="shared" si="16"/>
        <v>ROCHESTERVANGUARD COLLEGIATE HIGH SCHOOL</v>
      </c>
      <c r="F980" s="369" t="s">
        <v>5607</v>
      </c>
      <c r="G980" s="342" t="str">
        <f>IFERROR(INDEX($D$2:$D$4444,_xlfn.AGGREGATE(15,3,(($C$2:$C$4444=$G$1)/($C$2:$C$4444=$G$1)*ROW($C$2:$C$4444))-ROW($C$1), ROWS($J$7:J984))),"")</f>
        <v/>
      </c>
    </row>
    <row r="981" spans="3:7" x14ac:dyDescent="0.25">
      <c r="C981" s="340" t="s">
        <v>4296</v>
      </c>
      <c r="D981" s="340" t="s">
        <v>1084</v>
      </c>
      <c r="E981" s="340" t="str">
        <f t="shared" si="16"/>
        <v>ROCHESTERINTEGRATED ARTS AND TECHNOLOGY HIGH SCHOOL</v>
      </c>
      <c r="F981" s="369" t="s">
        <v>5608</v>
      </c>
      <c r="G981" s="342" t="str">
        <f>IFERROR(INDEX($D$2:$D$4444,_xlfn.AGGREGATE(15,3,(($C$2:$C$4444=$G$1)/($C$2:$C$4444=$G$1)*ROW($C$2:$C$4444))-ROW($C$1), ROWS($J$7:J985))),"")</f>
        <v/>
      </c>
    </row>
    <row r="982" spans="3:7" x14ac:dyDescent="0.25">
      <c r="C982" s="340" t="s">
        <v>4296</v>
      </c>
      <c r="D982" s="340" t="s">
        <v>1085</v>
      </c>
      <c r="E982" s="340" t="str">
        <f t="shared" si="16"/>
        <v>ROCHESTERROCHESTER EARLY COLLEGE INTERNATIONAL HIGH SCHOOL</v>
      </c>
      <c r="F982" s="369" t="s">
        <v>5609</v>
      </c>
      <c r="G982" s="342" t="str">
        <f>IFERROR(INDEX($D$2:$D$4444,_xlfn.AGGREGATE(15,3,(($C$2:$C$4444=$G$1)/($C$2:$C$4444=$G$1)*ROW($C$2:$C$4444))-ROW($C$1), ROWS($J$7:J986))),"")</f>
        <v/>
      </c>
    </row>
    <row r="983" spans="3:7" x14ac:dyDescent="0.25">
      <c r="C983" s="340" t="s">
        <v>4296</v>
      </c>
      <c r="D983" s="340" t="s">
        <v>9110</v>
      </c>
      <c r="E983" s="340" t="str">
        <f t="shared" si="16"/>
        <v xml:space="preserve">ROCHESTERLEADERSHIP ACADEMY FOR YOUNG MEN </v>
      </c>
      <c r="F983" s="369" t="s">
        <v>5610</v>
      </c>
      <c r="G983" s="342" t="str">
        <f>IFERROR(INDEX($D$2:$D$4444,_xlfn.AGGREGATE(15,3,(($C$2:$C$4444=$G$1)/($C$2:$C$4444=$G$1)*ROW($C$2:$C$4444))-ROW($C$1), ROWS($J$7:J987))),"")</f>
        <v/>
      </c>
    </row>
    <row r="984" spans="3:7" x14ac:dyDescent="0.25">
      <c r="C984" s="340" t="s">
        <v>4296</v>
      </c>
      <c r="D984" s="340" t="s">
        <v>1086</v>
      </c>
      <c r="E984" s="340" t="str">
        <f t="shared" si="16"/>
        <v>ROCHESTEREAST LOWER SCHOOL</v>
      </c>
      <c r="F984" s="369" t="s">
        <v>5611</v>
      </c>
      <c r="G984" s="342" t="str">
        <f>IFERROR(INDEX($D$2:$D$4444,_xlfn.AGGREGATE(15,3,(($C$2:$C$4444=$G$1)/($C$2:$C$4444=$G$1)*ROW($C$2:$C$4444))-ROW($C$1), ROWS($J$7:J988))),"")</f>
        <v/>
      </c>
    </row>
    <row r="985" spans="3:7" x14ac:dyDescent="0.25">
      <c r="C985" s="340" t="s">
        <v>4296</v>
      </c>
      <c r="D985" s="340" t="s">
        <v>9113</v>
      </c>
      <c r="E985" s="340" t="str">
        <f t="shared" si="16"/>
        <v>ROCHESTERRISE COMMUNITY SCHOOL</v>
      </c>
      <c r="F985" s="369" t="s">
        <v>9114</v>
      </c>
      <c r="G985" s="342" t="str">
        <f>IFERROR(INDEX($D$2:$D$4444,_xlfn.AGGREGATE(15,3,(($C$2:$C$4444=$G$1)/($C$2:$C$4444=$G$1)*ROW($C$2:$C$4444))-ROW($C$1), ROWS($J$7:J989))),"")</f>
        <v/>
      </c>
    </row>
    <row r="986" spans="3:7" x14ac:dyDescent="0.25">
      <c r="C986" s="340" t="s">
        <v>86</v>
      </c>
      <c r="D986" s="340" t="s">
        <v>1087</v>
      </c>
      <c r="E986" s="340" t="str">
        <f t="shared" si="16"/>
        <v>RUSH HENRIETTAETHEL K FYLE ELEMENTARY SCHOOL</v>
      </c>
      <c r="F986" s="369" t="s">
        <v>5612</v>
      </c>
      <c r="G986" s="342" t="str">
        <f>IFERROR(INDEX($D$2:$D$4444,_xlfn.AGGREGATE(15,3,(($C$2:$C$4444=$G$1)/($C$2:$C$4444=$G$1)*ROW($C$2:$C$4444))-ROW($C$1), ROWS($J$7:J990))),"")</f>
        <v/>
      </c>
    </row>
    <row r="987" spans="3:7" x14ac:dyDescent="0.25">
      <c r="C987" s="340" t="s">
        <v>86</v>
      </c>
      <c r="D987" s="340" t="s">
        <v>1088</v>
      </c>
      <c r="E987" s="340" t="str">
        <f t="shared" si="16"/>
        <v>RUSH HENRIETTAMONICA B LEARY ELEMENTARY SCHOOL</v>
      </c>
      <c r="F987" s="369" t="s">
        <v>5613</v>
      </c>
      <c r="G987" s="342" t="str">
        <f>IFERROR(INDEX($D$2:$D$4444,_xlfn.AGGREGATE(15,3,(($C$2:$C$4444=$G$1)/($C$2:$C$4444=$G$1)*ROW($C$2:$C$4444))-ROW($C$1), ROWS($J$7:J991))),"")</f>
        <v/>
      </c>
    </row>
    <row r="988" spans="3:7" x14ac:dyDescent="0.25">
      <c r="C988" s="340" t="s">
        <v>86</v>
      </c>
      <c r="D988" s="340" t="s">
        <v>1089</v>
      </c>
      <c r="E988" s="340" t="str">
        <f t="shared" si="16"/>
        <v>RUSH HENRIETTADAVID B CRANE ELEMENTARY SCHOOL</v>
      </c>
      <c r="F988" s="369" t="s">
        <v>5614</v>
      </c>
      <c r="G988" s="342" t="str">
        <f>IFERROR(INDEX($D$2:$D$4444,_xlfn.AGGREGATE(15,3,(($C$2:$C$4444=$G$1)/($C$2:$C$4444=$G$1)*ROW($C$2:$C$4444))-ROW($C$1), ROWS($J$7:J992))),"")</f>
        <v/>
      </c>
    </row>
    <row r="989" spans="3:7" x14ac:dyDescent="0.25">
      <c r="C989" s="340" t="s">
        <v>86</v>
      </c>
      <c r="D989" s="340" t="s">
        <v>1090</v>
      </c>
      <c r="E989" s="340" t="str">
        <f t="shared" si="16"/>
        <v>RUSH HENRIETTAFLOYD S WINSLOW ELEMENTARY SCHOOL</v>
      </c>
      <c r="F989" s="369" t="s">
        <v>5615</v>
      </c>
      <c r="G989" s="342" t="str">
        <f>IFERROR(INDEX($D$2:$D$4444,_xlfn.AGGREGATE(15,3,(($C$2:$C$4444=$G$1)/($C$2:$C$4444=$G$1)*ROW($C$2:$C$4444))-ROW($C$1), ROWS($J$7:J993))),"")</f>
        <v/>
      </c>
    </row>
    <row r="990" spans="3:7" x14ac:dyDescent="0.25">
      <c r="C990" s="340" t="s">
        <v>86</v>
      </c>
      <c r="D990" s="340" t="s">
        <v>1091</v>
      </c>
      <c r="E990" s="340" t="str">
        <f t="shared" si="16"/>
        <v>RUSH HENRIETTAEMMA E SHERMAN ELEMENTARY SCHOOL</v>
      </c>
      <c r="F990" s="369" t="s">
        <v>5616</v>
      </c>
      <c r="G990" s="342" t="str">
        <f>IFERROR(INDEX($D$2:$D$4444,_xlfn.AGGREGATE(15,3,(($C$2:$C$4444=$G$1)/($C$2:$C$4444=$G$1)*ROW($C$2:$C$4444))-ROW($C$1), ROWS($J$7:J994))),"")</f>
        <v/>
      </c>
    </row>
    <row r="991" spans="3:7" x14ac:dyDescent="0.25">
      <c r="C991" s="340" t="s">
        <v>86</v>
      </c>
      <c r="D991" s="340" t="s">
        <v>1092</v>
      </c>
      <c r="E991" s="340" t="str">
        <f t="shared" si="16"/>
        <v>RUSH HENRIETTARUSH-HENRIETTA SENIOR HIGH SCHOOL</v>
      </c>
      <c r="F991" s="369" t="s">
        <v>5617</v>
      </c>
      <c r="G991" s="342" t="str">
        <f>IFERROR(INDEX($D$2:$D$4444,_xlfn.AGGREGATE(15,3,(($C$2:$C$4444=$G$1)/($C$2:$C$4444=$G$1)*ROW($C$2:$C$4444))-ROW($C$1), ROWS($J$7:J995))),"")</f>
        <v/>
      </c>
    </row>
    <row r="992" spans="3:7" x14ac:dyDescent="0.25">
      <c r="C992" s="340" t="s">
        <v>86</v>
      </c>
      <c r="D992" s="340" t="s">
        <v>9118</v>
      </c>
      <c r="E992" s="340" t="str">
        <f t="shared" si="16"/>
        <v>RUSH HENRIETTACHARLES H ROTH JUNIOR HIGH SCHOOL</v>
      </c>
      <c r="F992" s="369" t="s">
        <v>5618</v>
      </c>
      <c r="G992" s="342" t="str">
        <f>IFERROR(INDEX($D$2:$D$4444,_xlfn.AGGREGATE(15,3,(($C$2:$C$4444=$G$1)/($C$2:$C$4444=$G$1)*ROW($C$2:$C$4444))-ROW($C$1), ROWS($J$7:J996))),"")</f>
        <v/>
      </c>
    </row>
    <row r="993" spans="3:7" x14ac:dyDescent="0.25">
      <c r="C993" s="340" t="s">
        <v>86</v>
      </c>
      <c r="D993" s="340" t="s">
        <v>9119</v>
      </c>
      <c r="E993" s="340" t="str">
        <f t="shared" si="16"/>
        <v>RUSH HENRIETTAHENRY V BURGER JUNIOR HIGH SCHOOL</v>
      </c>
      <c r="F993" s="369" t="s">
        <v>5619</v>
      </c>
      <c r="G993" s="342" t="str">
        <f>IFERROR(INDEX($D$2:$D$4444,_xlfn.AGGREGATE(15,3,(($C$2:$C$4444=$G$1)/($C$2:$C$4444=$G$1)*ROW($C$2:$C$4444))-ROW($C$1), ROWS($J$7:J997))),"")</f>
        <v/>
      </c>
    </row>
    <row r="994" spans="3:7" x14ac:dyDescent="0.25">
      <c r="C994" s="340" t="s">
        <v>86</v>
      </c>
      <c r="D994" s="340" t="s">
        <v>9117</v>
      </c>
      <c r="E994" s="340" t="str">
        <f t="shared" si="16"/>
        <v>RUSH HENRIETTAMARY K VOLLMER ELEMENTARY SCHOOL</v>
      </c>
      <c r="F994" s="369" t="s">
        <v>5620</v>
      </c>
      <c r="G994" s="342" t="str">
        <f>IFERROR(INDEX($D$2:$D$4444,_xlfn.AGGREGATE(15,3,(($C$2:$C$4444=$G$1)/($C$2:$C$4444=$G$1)*ROW($C$2:$C$4444))-ROW($C$1), ROWS($J$7:J998))),"")</f>
        <v/>
      </c>
    </row>
    <row r="995" spans="3:7" x14ac:dyDescent="0.25">
      <c r="C995" s="340" t="s">
        <v>4297</v>
      </c>
      <c r="D995" s="340" t="s">
        <v>1093</v>
      </c>
      <c r="E995" s="340" t="str">
        <f t="shared" si="16"/>
        <v>BROCKPORTGINTHER ELEMENTARY SCHOOL</v>
      </c>
      <c r="F995" s="369" t="s">
        <v>5621</v>
      </c>
      <c r="G995" s="342" t="str">
        <f>IFERROR(INDEX($D$2:$D$4444,_xlfn.AGGREGATE(15,3,(($C$2:$C$4444=$G$1)/($C$2:$C$4444=$G$1)*ROW($C$2:$C$4444))-ROW($C$1), ROWS($J$7:J999))),"")</f>
        <v/>
      </c>
    </row>
    <row r="996" spans="3:7" x14ac:dyDescent="0.25">
      <c r="C996" s="340" t="s">
        <v>4297</v>
      </c>
      <c r="D996" s="340" t="s">
        <v>1094</v>
      </c>
      <c r="E996" s="340" t="str">
        <f t="shared" si="16"/>
        <v>BROCKPORTBROCKPORT HIGH SCHOOL</v>
      </c>
      <c r="F996" s="369" t="s">
        <v>5622</v>
      </c>
      <c r="G996" s="342" t="str">
        <f>IFERROR(INDEX($D$2:$D$4444,_xlfn.AGGREGATE(15,3,(($C$2:$C$4444=$G$1)/($C$2:$C$4444=$G$1)*ROW($C$2:$C$4444))-ROW($C$1), ROWS($J$7:J1000))),"")</f>
        <v/>
      </c>
    </row>
    <row r="997" spans="3:7" x14ac:dyDescent="0.25">
      <c r="C997" s="340" t="s">
        <v>4297</v>
      </c>
      <c r="D997" s="340" t="s">
        <v>1095</v>
      </c>
      <c r="E997" s="340" t="str">
        <f t="shared" si="16"/>
        <v>BROCKPORTBARCLAY ELEMENTARY SCHOOL</v>
      </c>
      <c r="F997" s="369" t="s">
        <v>5623</v>
      </c>
      <c r="G997" s="342" t="str">
        <f>IFERROR(INDEX($D$2:$D$4444,_xlfn.AGGREGATE(15,3,(($C$2:$C$4444=$G$1)/($C$2:$C$4444=$G$1)*ROW($C$2:$C$4444))-ROW($C$1), ROWS($J$7:J1001))),"")</f>
        <v/>
      </c>
    </row>
    <row r="998" spans="3:7" x14ac:dyDescent="0.25">
      <c r="C998" s="340" t="s">
        <v>4297</v>
      </c>
      <c r="D998" s="340" t="s">
        <v>1096</v>
      </c>
      <c r="E998" s="340" t="str">
        <f t="shared" si="16"/>
        <v>BROCKPORTA D OLIVER MIDDLE SCHOOL</v>
      </c>
      <c r="F998" s="369" t="s">
        <v>5624</v>
      </c>
      <c r="G998" s="342" t="str">
        <f>IFERROR(INDEX($D$2:$D$4444,_xlfn.AGGREGATE(15,3,(($C$2:$C$4444=$G$1)/($C$2:$C$4444=$G$1)*ROW($C$2:$C$4444))-ROW($C$1), ROWS($J$7:J1002))),"")</f>
        <v/>
      </c>
    </row>
    <row r="999" spans="3:7" x14ac:dyDescent="0.25">
      <c r="C999" s="340" t="s">
        <v>4297</v>
      </c>
      <c r="D999" s="340" t="s">
        <v>1097</v>
      </c>
      <c r="E999" s="340" t="str">
        <f t="shared" si="16"/>
        <v>BROCKPORTFRED W HILL SCHOOL</v>
      </c>
      <c r="F999" s="369" t="s">
        <v>5625</v>
      </c>
      <c r="G999" s="342" t="str">
        <f>IFERROR(INDEX($D$2:$D$4444,_xlfn.AGGREGATE(15,3,(($C$2:$C$4444=$G$1)/($C$2:$C$4444=$G$1)*ROW($C$2:$C$4444))-ROW($C$1), ROWS($J$7:J1003))),"")</f>
        <v/>
      </c>
    </row>
    <row r="1000" spans="3:7" x14ac:dyDescent="0.25">
      <c r="C1000" s="340" t="s">
        <v>4298</v>
      </c>
      <c r="D1000" s="340" t="s">
        <v>1098</v>
      </c>
      <c r="E1000" s="340" t="str">
        <f t="shared" si="16"/>
        <v>WEBSTERDEWITT ROAD ELEMENTARY SCHOOL</v>
      </c>
      <c r="F1000" s="369" t="s">
        <v>5626</v>
      </c>
      <c r="G1000" s="342" t="str">
        <f>IFERROR(INDEX($D$2:$D$4444,_xlfn.AGGREGATE(15,3,(($C$2:$C$4444=$G$1)/($C$2:$C$4444=$G$1)*ROW($C$2:$C$4444))-ROW($C$1), ROWS($J$7:J1004))),"")</f>
        <v/>
      </c>
    </row>
    <row r="1001" spans="3:7" x14ac:dyDescent="0.25">
      <c r="C1001" s="340" t="s">
        <v>4298</v>
      </c>
      <c r="D1001" s="340" t="s">
        <v>1099</v>
      </c>
      <c r="E1001" s="340" t="str">
        <f t="shared" si="16"/>
        <v>WEBSTERKLEM ROAD NORTH ELEMENTARY SCHOOL</v>
      </c>
      <c r="F1001" s="369" t="s">
        <v>5627</v>
      </c>
      <c r="G1001" s="342" t="str">
        <f>IFERROR(INDEX($D$2:$D$4444,_xlfn.AGGREGATE(15,3,(($C$2:$C$4444=$G$1)/($C$2:$C$4444=$G$1)*ROW($C$2:$C$4444))-ROW($C$1), ROWS($J$7:J1005))),"")</f>
        <v/>
      </c>
    </row>
    <row r="1002" spans="3:7" x14ac:dyDescent="0.25">
      <c r="C1002" s="340" t="s">
        <v>4298</v>
      </c>
      <c r="D1002" s="340" t="s">
        <v>1100</v>
      </c>
      <c r="E1002" s="340" t="str">
        <f t="shared" si="16"/>
        <v>WEBSTERPLANK ROAD NORTH ELEMENTARY SCHOOL</v>
      </c>
      <c r="F1002" s="369" t="s">
        <v>5628</v>
      </c>
      <c r="G1002" s="342" t="str">
        <f>IFERROR(INDEX($D$2:$D$4444,_xlfn.AGGREGATE(15,3,(($C$2:$C$4444=$G$1)/($C$2:$C$4444=$G$1)*ROW($C$2:$C$4444))-ROW($C$1), ROWS($J$7:J1006))),"")</f>
        <v/>
      </c>
    </row>
    <row r="1003" spans="3:7" x14ac:dyDescent="0.25">
      <c r="C1003" s="340" t="s">
        <v>4298</v>
      </c>
      <c r="D1003" s="340" t="s">
        <v>1101</v>
      </c>
      <c r="E1003" s="340" t="str">
        <f t="shared" si="16"/>
        <v>WEBSTERSTATE ROAD ELEMENTARY SCHOOL</v>
      </c>
      <c r="F1003" s="369" t="s">
        <v>5629</v>
      </c>
      <c r="G1003" s="342" t="str">
        <f>IFERROR(INDEX($D$2:$D$4444,_xlfn.AGGREGATE(15,3,(($C$2:$C$4444=$G$1)/($C$2:$C$4444=$G$1)*ROW($C$2:$C$4444))-ROW($C$1), ROWS($J$7:J1007))),"")</f>
        <v/>
      </c>
    </row>
    <row r="1004" spans="3:7" x14ac:dyDescent="0.25">
      <c r="C1004" s="340" t="s">
        <v>4298</v>
      </c>
      <c r="D1004" s="340" t="s">
        <v>1102</v>
      </c>
      <c r="E1004" s="340" t="str">
        <f t="shared" si="16"/>
        <v>WEBSTERSPRY MIDDLE SCHOOL</v>
      </c>
      <c r="F1004" s="369" t="s">
        <v>5630</v>
      </c>
      <c r="G1004" s="342" t="str">
        <f>IFERROR(INDEX($D$2:$D$4444,_xlfn.AGGREGATE(15,3,(($C$2:$C$4444=$G$1)/($C$2:$C$4444=$G$1)*ROW($C$2:$C$4444))-ROW($C$1), ROWS($J$7:J1008))),"")</f>
        <v/>
      </c>
    </row>
    <row r="1005" spans="3:7" x14ac:dyDescent="0.25">
      <c r="C1005" s="340" t="s">
        <v>4298</v>
      </c>
      <c r="D1005" s="340" t="s">
        <v>1103</v>
      </c>
      <c r="E1005" s="340" t="str">
        <f t="shared" si="16"/>
        <v>WEBSTERWEBSTER-SCHROEDER HIGH SCHOOL</v>
      </c>
      <c r="F1005" s="369" t="s">
        <v>5631</v>
      </c>
      <c r="G1005" s="342" t="str">
        <f>IFERROR(INDEX($D$2:$D$4444,_xlfn.AGGREGATE(15,3,(($C$2:$C$4444=$G$1)/($C$2:$C$4444=$G$1)*ROW($C$2:$C$4444))-ROW($C$1), ROWS($J$7:J1009))),"")</f>
        <v/>
      </c>
    </row>
    <row r="1006" spans="3:7" x14ac:dyDescent="0.25">
      <c r="C1006" s="340" t="s">
        <v>4298</v>
      </c>
      <c r="D1006" s="340" t="s">
        <v>1104</v>
      </c>
      <c r="E1006" s="340" t="str">
        <f t="shared" si="16"/>
        <v>WEBSTERWILLINK MIDDLE SCHOOL</v>
      </c>
      <c r="F1006" s="369" t="s">
        <v>5632</v>
      </c>
      <c r="G1006" s="342" t="str">
        <f>IFERROR(INDEX($D$2:$D$4444,_xlfn.AGGREGATE(15,3,(($C$2:$C$4444=$G$1)/($C$2:$C$4444=$G$1)*ROW($C$2:$C$4444))-ROW($C$1), ROWS($J$7:J1010))),"")</f>
        <v/>
      </c>
    </row>
    <row r="1007" spans="3:7" x14ac:dyDescent="0.25">
      <c r="C1007" s="340" t="s">
        <v>4298</v>
      </c>
      <c r="D1007" s="340" t="s">
        <v>1105</v>
      </c>
      <c r="E1007" s="340" t="str">
        <f t="shared" si="16"/>
        <v>WEBSTERPLANK ROAD SOUTH ELEMENTARY SCHOOL</v>
      </c>
      <c r="F1007" s="369" t="s">
        <v>5633</v>
      </c>
      <c r="G1007" s="342" t="str">
        <f>IFERROR(INDEX($D$2:$D$4444,_xlfn.AGGREGATE(15,3,(($C$2:$C$4444=$G$1)/($C$2:$C$4444=$G$1)*ROW($C$2:$C$4444))-ROW($C$1), ROWS($J$7:J1011))),"")</f>
        <v/>
      </c>
    </row>
    <row r="1008" spans="3:7" x14ac:dyDescent="0.25">
      <c r="C1008" s="340" t="s">
        <v>4298</v>
      </c>
      <c r="D1008" s="340" t="s">
        <v>1106</v>
      </c>
      <c r="E1008" s="340" t="str">
        <f t="shared" si="16"/>
        <v>WEBSTERKLEM ROAD SOUTH ELEMENTARY SCHOOL</v>
      </c>
      <c r="F1008" s="369" t="s">
        <v>5634</v>
      </c>
      <c r="G1008" s="342" t="str">
        <f>IFERROR(INDEX($D$2:$D$4444,_xlfn.AGGREGATE(15,3,(($C$2:$C$4444=$G$1)/($C$2:$C$4444=$G$1)*ROW($C$2:$C$4444))-ROW($C$1), ROWS($J$7:J1012))),"")</f>
        <v/>
      </c>
    </row>
    <row r="1009" spans="3:7" x14ac:dyDescent="0.25">
      <c r="C1009" s="340" t="s">
        <v>4298</v>
      </c>
      <c r="D1009" s="340" t="s">
        <v>1107</v>
      </c>
      <c r="E1009" s="340" t="str">
        <f t="shared" si="16"/>
        <v>WEBSTERSCHLEGEL ROAD ELEMENTARY SCHOOL</v>
      </c>
      <c r="F1009" s="369" t="s">
        <v>5635</v>
      </c>
      <c r="G1009" s="342" t="str">
        <f>IFERROR(INDEX($D$2:$D$4444,_xlfn.AGGREGATE(15,3,(($C$2:$C$4444=$G$1)/($C$2:$C$4444=$G$1)*ROW($C$2:$C$4444))-ROW($C$1), ROWS($J$7:J1013))),"")</f>
        <v/>
      </c>
    </row>
    <row r="1010" spans="3:7" x14ac:dyDescent="0.25">
      <c r="C1010" s="340" t="s">
        <v>4298</v>
      </c>
      <c r="D1010" s="340" t="s">
        <v>1108</v>
      </c>
      <c r="E1010" s="340" t="str">
        <f t="shared" si="16"/>
        <v>WEBSTERTHOMAS HIGH SCHOOL</v>
      </c>
      <c r="F1010" s="369" t="s">
        <v>5636</v>
      </c>
      <c r="G1010" s="342" t="str">
        <f>IFERROR(INDEX($D$2:$D$4444,_xlfn.AGGREGATE(15,3,(($C$2:$C$4444=$G$1)/($C$2:$C$4444=$G$1)*ROW($C$2:$C$4444))-ROW($C$1), ROWS($J$7:J1014))),"")</f>
        <v/>
      </c>
    </row>
    <row r="1011" spans="3:7" x14ac:dyDescent="0.25">
      <c r="C1011" s="340" t="s">
        <v>87</v>
      </c>
      <c r="D1011" s="340" t="s">
        <v>1109</v>
      </c>
      <c r="E1011" s="340" t="str">
        <f t="shared" si="16"/>
        <v>WHEATLAND CHILWHEATLAND-CHILI HIGH SCHOOL</v>
      </c>
      <c r="F1011" s="369" t="s">
        <v>5637</v>
      </c>
      <c r="G1011" s="342" t="str">
        <f>IFERROR(INDEX($D$2:$D$4444,_xlfn.AGGREGATE(15,3,(($C$2:$C$4444=$G$1)/($C$2:$C$4444=$G$1)*ROW($C$2:$C$4444))-ROW($C$1), ROWS($J$7:J1015))),"")</f>
        <v/>
      </c>
    </row>
    <row r="1012" spans="3:7" x14ac:dyDescent="0.25">
      <c r="C1012" s="340" t="s">
        <v>87</v>
      </c>
      <c r="D1012" s="340" t="s">
        <v>1110</v>
      </c>
      <c r="E1012" s="340" t="str">
        <f t="shared" si="16"/>
        <v>WHEATLAND CHILT J CONNOR ELEMENTARY SCHOOL</v>
      </c>
      <c r="F1012" s="369" t="s">
        <v>5638</v>
      </c>
      <c r="G1012" s="342" t="str">
        <f>IFERROR(INDEX($D$2:$D$4444,_xlfn.AGGREGATE(15,3,(($C$2:$C$4444=$G$1)/($C$2:$C$4444=$G$1)*ROW($C$2:$C$4444))-ROW($C$1), ROWS($J$7:J1016))),"")</f>
        <v/>
      </c>
    </row>
    <row r="1013" spans="3:7" x14ac:dyDescent="0.25">
      <c r="C1013" s="340" t="s">
        <v>4299</v>
      </c>
      <c r="D1013" s="340" t="s">
        <v>1111</v>
      </c>
      <c r="E1013" s="340" t="str">
        <f t="shared" si="16"/>
        <v>AMSTERDAMWILLIAM H BARKLEY MICROSOCIETY</v>
      </c>
      <c r="F1013" s="369" t="s">
        <v>5639</v>
      </c>
      <c r="G1013" s="342" t="str">
        <f>IFERROR(INDEX($D$2:$D$4444,_xlfn.AGGREGATE(15,3,(($C$2:$C$4444=$G$1)/($C$2:$C$4444=$G$1)*ROW($C$2:$C$4444))-ROW($C$1), ROWS($J$7:J1017))),"")</f>
        <v/>
      </c>
    </row>
    <row r="1014" spans="3:7" x14ac:dyDescent="0.25">
      <c r="C1014" s="340" t="s">
        <v>4299</v>
      </c>
      <c r="D1014" s="340" t="s">
        <v>1112</v>
      </c>
      <c r="E1014" s="340" t="str">
        <f t="shared" si="16"/>
        <v>AMSTERDAMRAPHAEL J MCNULTY ACADEMY FOR INTERN STUDIES &amp; LITERACY</v>
      </c>
      <c r="F1014" s="369" t="s">
        <v>5640</v>
      </c>
      <c r="G1014" s="342" t="str">
        <f>IFERROR(INDEX($D$2:$D$4444,_xlfn.AGGREGATE(15,3,(($C$2:$C$4444=$G$1)/($C$2:$C$4444=$G$1)*ROW($C$2:$C$4444))-ROW($C$1), ROWS($J$7:J1018))),"")</f>
        <v/>
      </c>
    </row>
    <row r="1015" spans="3:7" x14ac:dyDescent="0.25">
      <c r="C1015" s="340" t="s">
        <v>4299</v>
      </c>
      <c r="D1015" s="340" t="s">
        <v>1113</v>
      </c>
      <c r="E1015" s="340" t="str">
        <f t="shared" si="16"/>
        <v>AMSTERDAMWILBUR H LYNCH LITERACY ACADEMY</v>
      </c>
      <c r="F1015" s="369" t="s">
        <v>5641</v>
      </c>
      <c r="G1015" s="342" t="str">
        <f>IFERROR(INDEX($D$2:$D$4444,_xlfn.AGGREGATE(15,3,(($C$2:$C$4444=$G$1)/($C$2:$C$4444=$G$1)*ROW($C$2:$C$4444))-ROW($C$1), ROWS($J$7:J1019))),"")</f>
        <v/>
      </c>
    </row>
    <row r="1016" spans="3:7" x14ac:dyDescent="0.25">
      <c r="C1016" s="340" t="s">
        <v>4299</v>
      </c>
      <c r="D1016" s="340" t="s">
        <v>1114</v>
      </c>
      <c r="E1016" s="340" t="str">
        <f t="shared" si="16"/>
        <v>AMSTERDAMAMSTERDAM HIGH SCHOOL</v>
      </c>
      <c r="F1016" s="369" t="s">
        <v>5642</v>
      </c>
      <c r="G1016" s="342" t="str">
        <f>IFERROR(INDEX($D$2:$D$4444,_xlfn.AGGREGATE(15,3,(($C$2:$C$4444=$G$1)/($C$2:$C$4444=$G$1)*ROW($C$2:$C$4444))-ROW($C$1), ROWS($J$7:J1020))),"")</f>
        <v/>
      </c>
    </row>
    <row r="1017" spans="3:7" x14ac:dyDescent="0.25">
      <c r="C1017" s="340" t="s">
        <v>4299</v>
      </c>
      <c r="D1017" s="340" t="s">
        <v>1115</v>
      </c>
      <c r="E1017" s="340" t="str">
        <f t="shared" si="16"/>
        <v>AMSTERDAMWILLIAM B TECLER ARTS IN EDUCATION</v>
      </c>
      <c r="F1017" s="369" t="s">
        <v>5643</v>
      </c>
      <c r="G1017" s="342" t="str">
        <f>IFERROR(INDEX($D$2:$D$4444,_xlfn.AGGREGATE(15,3,(($C$2:$C$4444=$G$1)/($C$2:$C$4444=$G$1)*ROW($C$2:$C$4444))-ROW($C$1), ROWS($J$7:J1021))),"")</f>
        <v/>
      </c>
    </row>
    <row r="1018" spans="3:7" x14ac:dyDescent="0.25">
      <c r="C1018" s="340" t="s">
        <v>4299</v>
      </c>
      <c r="D1018" s="340" t="s">
        <v>1116</v>
      </c>
      <c r="E1018" s="340" t="str">
        <f t="shared" si="16"/>
        <v>AMSTERDAMMARIE CURIE INSTITUTE OF ENGINEERING AND COMMUNICATION</v>
      </c>
      <c r="F1018" s="369" t="s">
        <v>5644</v>
      </c>
      <c r="G1018" s="342" t="str">
        <f>IFERROR(INDEX($D$2:$D$4444,_xlfn.AGGREGATE(15,3,(($C$2:$C$4444=$G$1)/($C$2:$C$4444=$G$1)*ROW($C$2:$C$4444))-ROW($C$1), ROWS($J$7:J1022))),"")</f>
        <v/>
      </c>
    </row>
    <row r="1019" spans="3:7" x14ac:dyDescent="0.25">
      <c r="C1019" s="340" t="s">
        <v>4300</v>
      </c>
      <c r="D1019" s="340" t="s">
        <v>1117</v>
      </c>
      <c r="E1019" s="340" t="str">
        <f t="shared" si="16"/>
        <v>CANAJOHARIECANAJOHARIE SENIOR HIGH SCHOOL</v>
      </c>
      <c r="F1019" s="369" t="s">
        <v>5645</v>
      </c>
      <c r="G1019" s="342" t="str">
        <f>IFERROR(INDEX($D$2:$D$4444,_xlfn.AGGREGATE(15,3,(($C$2:$C$4444=$G$1)/($C$2:$C$4444=$G$1)*ROW($C$2:$C$4444))-ROW($C$1), ROWS($J$7:J1023))),"")</f>
        <v/>
      </c>
    </row>
    <row r="1020" spans="3:7" x14ac:dyDescent="0.25">
      <c r="C1020" s="340" t="s">
        <v>4300</v>
      </c>
      <c r="D1020" s="340" t="s">
        <v>1118</v>
      </c>
      <c r="E1020" s="340" t="str">
        <f t="shared" si="16"/>
        <v>CANAJOHARIECANAJOHARIE MIDDLE SCHOOL</v>
      </c>
      <c r="F1020" s="369" t="s">
        <v>5646</v>
      </c>
      <c r="G1020" s="342" t="str">
        <f>IFERROR(INDEX($D$2:$D$4444,_xlfn.AGGREGATE(15,3,(($C$2:$C$4444=$G$1)/($C$2:$C$4444=$G$1)*ROW($C$2:$C$4444))-ROW($C$1), ROWS($J$7:J1024))),"")</f>
        <v/>
      </c>
    </row>
    <row r="1021" spans="3:7" x14ac:dyDescent="0.25">
      <c r="C1021" s="340" t="s">
        <v>4300</v>
      </c>
      <c r="D1021" s="340" t="s">
        <v>1119</v>
      </c>
      <c r="E1021" s="340" t="str">
        <f t="shared" si="16"/>
        <v>CANAJOHARIEEAST HILL SCHOOL</v>
      </c>
      <c r="F1021" s="369" t="s">
        <v>5647</v>
      </c>
      <c r="G1021" s="342" t="str">
        <f>IFERROR(INDEX($D$2:$D$4444,_xlfn.AGGREGATE(15,3,(($C$2:$C$4444=$G$1)/($C$2:$C$4444=$G$1)*ROW($C$2:$C$4444))-ROW($C$1), ROWS($J$7:J1025))),"")</f>
        <v/>
      </c>
    </row>
    <row r="1022" spans="3:7" x14ac:dyDescent="0.25">
      <c r="C1022" s="340" t="s">
        <v>88</v>
      </c>
      <c r="D1022" s="340" t="s">
        <v>1120</v>
      </c>
      <c r="E1022" s="340" t="str">
        <f t="shared" si="16"/>
        <v>FONDA FULTONVIFONDA-FULTONVILLE K-4 SCHOOL</v>
      </c>
      <c r="F1022" s="369" t="s">
        <v>5648</v>
      </c>
      <c r="G1022" s="342" t="str">
        <f>IFERROR(INDEX($D$2:$D$4444,_xlfn.AGGREGATE(15,3,(($C$2:$C$4444=$G$1)/($C$2:$C$4444=$G$1)*ROW($C$2:$C$4444))-ROW($C$1), ROWS($J$7:J1026))),"")</f>
        <v/>
      </c>
    </row>
    <row r="1023" spans="3:7" x14ac:dyDescent="0.25">
      <c r="C1023" s="340" t="s">
        <v>88</v>
      </c>
      <c r="D1023" s="340" t="s">
        <v>1121</v>
      </c>
      <c r="E1023" s="340" t="str">
        <f t="shared" si="16"/>
        <v>FONDA FULTONVIFONDA-FULTONVILLE SENIOR HIGH SCHOOL</v>
      </c>
      <c r="F1023" s="369" t="s">
        <v>5649</v>
      </c>
      <c r="G1023" s="342" t="str">
        <f>IFERROR(INDEX($D$2:$D$4444,_xlfn.AGGREGATE(15,3,(($C$2:$C$4444=$G$1)/($C$2:$C$4444=$G$1)*ROW($C$2:$C$4444))-ROW($C$1), ROWS($J$7:J1027))),"")</f>
        <v/>
      </c>
    </row>
    <row r="1024" spans="3:7" x14ac:dyDescent="0.25">
      <c r="C1024" s="340" t="s">
        <v>88</v>
      </c>
      <c r="D1024" s="340" t="s">
        <v>1122</v>
      </c>
      <c r="E1024" s="340" t="str">
        <f t="shared" si="16"/>
        <v>FONDA FULTONVIFONDA-FULTONVILLE 5-8 SCHOOL</v>
      </c>
      <c r="F1024" s="369" t="s">
        <v>5650</v>
      </c>
      <c r="G1024" s="342" t="str">
        <f>IFERROR(INDEX($D$2:$D$4444,_xlfn.AGGREGATE(15,3,(($C$2:$C$4444=$G$1)/($C$2:$C$4444=$G$1)*ROW($C$2:$C$4444))-ROW($C$1), ROWS($J$7:J1028))),"")</f>
        <v/>
      </c>
    </row>
    <row r="1025" spans="3:7" x14ac:dyDescent="0.25">
      <c r="C1025" s="340" t="s">
        <v>4301</v>
      </c>
      <c r="D1025" s="340" t="s">
        <v>1123</v>
      </c>
      <c r="E1025" s="340" t="str">
        <f t="shared" si="16"/>
        <v>FORT PLAINHARRY HOAG SCHOOL</v>
      </c>
      <c r="F1025" s="369" t="s">
        <v>5651</v>
      </c>
      <c r="G1025" s="342" t="str">
        <f>IFERROR(INDEX($D$2:$D$4444,_xlfn.AGGREGATE(15,3,(($C$2:$C$4444=$G$1)/($C$2:$C$4444=$G$1)*ROW($C$2:$C$4444))-ROW($C$1), ROWS($J$7:J1029))),"")</f>
        <v/>
      </c>
    </row>
    <row r="1026" spans="3:7" x14ac:dyDescent="0.25">
      <c r="C1026" s="340" t="s">
        <v>4301</v>
      </c>
      <c r="D1026" s="340" t="s">
        <v>1124</v>
      </c>
      <c r="E1026" s="340" t="str">
        <f t="shared" si="16"/>
        <v>FORT PLAINFORT PLAIN JUNIOR-SENIOR HIGH SCHOOL</v>
      </c>
      <c r="F1026" s="369" t="s">
        <v>5652</v>
      </c>
      <c r="G1026" s="342" t="str">
        <f>IFERROR(INDEX($D$2:$D$4444,_xlfn.AGGREGATE(15,3,(($C$2:$C$4444=$G$1)/($C$2:$C$4444=$G$1)*ROW($C$2:$C$4444))-ROW($C$1), ROWS($J$7:J1030))),"")</f>
        <v/>
      </c>
    </row>
    <row r="1027" spans="3:7" x14ac:dyDescent="0.25">
      <c r="C1027" s="340" t="s">
        <v>89</v>
      </c>
      <c r="D1027" s="340" t="s">
        <v>9121</v>
      </c>
      <c r="E1027" s="340" t="str">
        <f t="shared" ref="E1027:E1090" si="17">C1027&amp;D1027</f>
        <v>OP-EPH-ST JHNSOPPENHEIM-EPHRATAH-ST JOHNSVILLE ELEMENTARY SCHOOL</v>
      </c>
      <c r="F1027" s="369" t="s">
        <v>5653</v>
      </c>
      <c r="G1027" s="342" t="str">
        <f>IFERROR(INDEX($D$2:$D$4444,_xlfn.AGGREGATE(15,3,(($C$2:$C$4444=$G$1)/($C$2:$C$4444=$G$1)*ROW($C$2:$C$4444))-ROW($C$1), ROWS($J$7:J1031))),"")</f>
        <v/>
      </c>
    </row>
    <row r="1028" spans="3:7" x14ac:dyDescent="0.25">
      <c r="C1028" s="340" t="s">
        <v>89</v>
      </c>
      <c r="D1028" s="340" t="s">
        <v>9120</v>
      </c>
      <c r="E1028" s="340" t="str">
        <f t="shared" si="17"/>
        <v>OP-EPH-ST JHNSOPPENHEIM-EPHRATAH-ST JOHNSVILLE JUNIOR/SENIOR HIGH SCHOOL</v>
      </c>
      <c r="F1028" s="369" t="s">
        <v>5654</v>
      </c>
      <c r="G1028" s="342" t="str">
        <f>IFERROR(INDEX($D$2:$D$4444,_xlfn.AGGREGATE(15,3,(($C$2:$C$4444=$G$1)/($C$2:$C$4444=$G$1)*ROW($C$2:$C$4444))-ROW($C$1), ROWS($J$7:J1032))),"")</f>
        <v/>
      </c>
    </row>
    <row r="1029" spans="3:7" x14ac:dyDescent="0.25">
      <c r="C1029" s="340" t="s">
        <v>4302</v>
      </c>
      <c r="D1029" s="340" t="s">
        <v>1125</v>
      </c>
      <c r="E1029" s="340" t="str">
        <f t="shared" si="17"/>
        <v>GLEN COVEDEASY SCHOOL</v>
      </c>
      <c r="F1029" s="369" t="s">
        <v>5655</v>
      </c>
      <c r="G1029" s="342" t="str">
        <f>IFERROR(INDEX($D$2:$D$4444,_xlfn.AGGREGATE(15,3,(($C$2:$C$4444=$G$1)/($C$2:$C$4444=$G$1)*ROW($C$2:$C$4444))-ROW($C$1), ROWS($J$7:J1033))),"")</f>
        <v/>
      </c>
    </row>
    <row r="1030" spans="3:7" x14ac:dyDescent="0.25">
      <c r="C1030" s="340" t="s">
        <v>4302</v>
      </c>
      <c r="D1030" s="340" t="s">
        <v>1126</v>
      </c>
      <c r="E1030" s="340" t="str">
        <f t="shared" si="17"/>
        <v>GLEN COVECONNOLLY SCHOOL</v>
      </c>
      <c r="F1030" s="369" t="s">
        <v>5656</v>
      </c>
      <c r="G1030" s="342" t="str">
        <f>IFERROR(INDEX($D$2:$D$4444,_xlfn.AGGREGATE(15,3,(($C$2:$C$4444=$G$1)/($C$2:$C$4444=$G$1)*ROW($C$2:$C$4444))-ROW($C$1), ROWS($J$7:J1034))),"")</f>
        <v/>
      </c>
    </row>
    <row r="1031" spans="3:7" x14ac:dyDescent="0.25">
      <c r="C1031" s="340" t="s">
        <v>4302</v>
      </c>
      <c r="D1031" s="340" t="s">
        <v>1127</v>
      </c>
      <c r="E1031" s="340" t="str">
        <f t="shared" si="17"/>
        <v>GLEN COVEGRIBBIN SCHOOL</v>
      </c>
      <c r="F1031" s="369" t="s">
        <v>5657</v>
      </c>
      <c r="G1031" s="342" t="str">
        <f>IFERROR(INDEX($D$2:$D$4444,_xlfn.AGGREGATE(15,3,(($C$2:$C$4444=$G$1)/($C$2:$C$4444=$G$1)*ROW($C$2:$C$4444))-ROW($C$1), ROWS($J$7:J1035))),"")</f>
        <v/>
      </c>
    </row>
    <row r="1032" spans="3:7" x14ac:dyDescent="0.25">
      <c r="C1032" s="340" t="s">
        <v>4302</v>
      </c>
      <c r="D1032" s="340" t="s">
        <v>1128</v>
      </c>
      <c r="E1032" s="340" t="str">
        <f t="shared" si="17"/>
        <v>GLEN COVELANDING SCHOOL</v>
      </c>
      <c r="F1032" s="369" t="s">
        <v>5658</v>
      </c>
      <c r="G1032" s="342" t="str">
        <f>IFERROR(INDEX($D$2:$D$4444,_xlfn.AGGREGATE(15,3,(($C$2:$C$4444=$G$1)/($C$2:$C$4444=$G$1)*ROW($C$2:$C$4444))-ROW($C$1), ROWS($J$7:J1036))),"")</f>
        <v/>
      </c>
    </row>
    <row r="1033" spans="3:7" x14ac:dyDescent="0.25">
      <c r="C1033" s="340" t="s">
        <v>4302</v>
      </c>
      <c r="D1033" s="340" t="s">
        <v>1129</v>
      </c>
      <c r="E1033" s="340" t="str">
        <f t="shared" si="17"/>
        <v>GLEN COVEGLEN COVE HIGH SCHOOL</v>
      </c>
      <c r="F1033" s="369" t="s">
        <v>5659</v>
      </c>
      <c r="G1033" s="342" t="str">
        <f>IFERROR(INDEX($D$2:$D$4444,_xlfn.AGGREGATE(15,3,(($C$2:$C$4444=$G$1)/($C$2:$C$4444=$G$1)*ROW($C$2:$C$4444))-ROW($C$1), ROWS($J$7:J1037))),"")</f>
        <v/>
      </c>
    </row>
    <row r="1034" spans="3:7" x14ac:dyDescent="0.25">
      <c r="C1034" s="340" t="s">
        <v>4302</v>
      </c>
      <c r="D1034" s="340" t="s">
        <v>1130</v>
      </c>
      <c r="E1034" s="340" t="str">
        <f t="shared" si="17"/>
        <v>GLEN COVEROBERT M FINLEY MIDDLE SCHOOL</v>
      </c>
      <c r="F1034" s="369" t="s">
        <v>5660</v>
      </c>
      <c r="G1034" s="342" t="str">
        <f>IFERROR(INDEX($D$2:$D$4444,_xlfn.AGGREGATE(15,3,(($C$2:$C$4444=$G$1)/($C$2:$C$4444=$G$1)*ROW($C$2:$C$4444))-ROW($C$1), ROWS($J$7:J1038))),"")</f>
        <v/>
      </c>
    </row>
    <row r="1035" spans="3:7" x14ac:dyDescent="0.25">
      <c r="C1035" s="340" t="s">
        <v>4303</v>
      </c>
      <c r="D1035" s="340" t="s">
        <v>9122</v>
      </c>
      <c r="E1035" s="340" t="str">
        <f t="shared" si="17"/>
        <v>HEMPSTEADJOSEPH MCNEIL SCHOOL</v>
      </c>
      <c r="F1035" s="369" t="s">
        <v>5661</v>
      </c>
      <c r="G1035" s="342" t="str">
        <f>IFERROR(INDEX($D$2:$D$4444,_xlfn.AGGREGATE(15,3,(($C$2:$C$4444=$G$1)/($C$2:$C$4444=$G$1)*ROW($C$2:$C$4444))-ROW($C$1), ROWS($J$7:J1039))),"")</f>
        <v/>
      </c>
    </row>
    <row r="1036" spans="3:7" x14ac:dyDescent="0.25">
      <c r="C1036" s="340" t="s">
        <v>4303</v>
      </c>
      <c r="D1036" s="340" t="s">
        <v>1131</v>
      </c>
      <c r="E1036" s="340" t="str">
        <f t="shared" si="17"/>
        <v>HEMPSTEADDAVID PATERSON SCHOOL</v>
      </c>
      <c r="F1036" s="369" t="s">
        <v>5662</v>
      </c>
      <c r="G1036" s="342" t="str">
        <f>IFERROR(INDEX($D$2:$D$4444,_xlfn.AGGREGATE(15,3,(($C$2:$C$4444=$G$1)/($C$2:$C$4444=$G$1)*ROW($C$2:$C$4444))-ROW($C$1), ROWS($J$7:J1040))),"")</f>
        <v/>
      </c>
    </row>
    <row r="1037" spans="3:7" x14ac:dyDescent="0.25">
      <c r="C1037" s="340" t="s">
        <v>4303</v>
      </c>
      <c r="D1037" s="340" t="s">
        <v>1132</v>
      </c>
      <c r="E1037" s="340" t="str">
        <f t="shared" si="17"/>
        <v>HEMPSTEADJACKSON MAIN ELEMENTARY SCHOOL</v>
      </c>
      <c r="F1037" s="369" t="s">
        <v>5663</v>
      </c>
      <c r="G1037" s="342" t="str">
        <f>IFERROR(INDEX($D$2:$D$4444,_xlfn.AGGREGATE(15,3,(($C$2:$C$4444=$G$1)/($C$2:$C$4444=$G$1)*ROW($C$2:$C$4444))-ROW($C$1), ROWS($J$7:J1041))),"")</f>
        <v/>
      </c>
    </row>
    <row r="1038" spans="3:7" x14ac:dyDescent="0.25">
      <c r="C1038" s="340" t="s">
        <v>4303</v>
      </c>
      <c r="D1038" s="340" t="s">
        <v>1133</v>
      </c>
      <c r="E1038" s="340" t="str">
        <f t="shared" si="17"/>
        <v>HEMPSTEADBARACK OBAMA ELEMENTARY SCHOOL</v>
      </c>
      <c r="F1038" s="369" t="s">
        <v>5664</v>
      </c>
      <c r="G1038" s="342" t="str">
        <f>IFERROR(INDEX($D$2:$D$4444,_xlfn.AGGREGATE(15,3,(($C$2:$C$4444=$G$1)/($C$2:$C$4444=$G$1)*ROW($C$2:$C$4444))-ROW($C$1), ROWS($J$7:J1042))),"")</f>
        <v/>
      </c>
    </row>
    <row r="1039" spans="3:7" x14ac:dyDescent="0.25">
      <c r="C1039" s="340" t="s">
        <v>4303</v>
      </c>
      <c r="D1039" s="340" t="s">
        <v>1134</v>
      </c>
      <c r="E1039" s="340" t="str">
        <f t="shared" si="17"/>
        <v>HEMPSTEADHEMPSTEAD HIGH SCHOOL</v>
      </c>
      <c r="F1039" s="369" t="s">
        <v>5665</v>
      </c>
      <c r="G1039" s="342" t="str">
        <f>IFERROR(INDEX($D$2:$D$4444,_xlfn.AGGREGATE(15,3,(($C$2:$C$4444=$G$1)/($C$2:$C$4444=$G$1)*ROW($C$2:$C$4444))-ROW($C$1), ROWS($J$7:J1043))),"")</f>
        <v/>
      </c>
    </row>
    <row r="1040" spans="3:7" x14ac:dyDescent="0.25">
      <c r="C1040" s="340" t="s">
        <v>4303</v>
      </c>
      <c r="D1040" s="340" t="s">
        <v>1135</v>
      </c>
      <c r="E1040" s="340" t="str">
        <f t="shared" si="17"/>
        <v>HEMPSTEADMARSHALL SCHOOL</v>
      </c>
      <c r="F1040" s="369" t="s">
        <v>5666</v>
      </c>
      <c r="G1040" s="342" t="str">
        <f>IFERROR(INDEX($D$2:$D$4444,_xlfn.AGGREGATE(15,3,(($C$2:$C$4444=$G$1)/($C$2:$C$4444=$G$1)*ROW($C$2:$C$4444))-ROW($C$1), ROWS($J$7:J1044))),"")</f>
        <v/>
      </c>
    </row>
    <row r="1041" spans="3:7" x14ac:dyDescent="0.25">
      <c r="C1041" s="340" t="s">
        <v>4303</v>
      </c>
      <c r="D1041" s="340" t="s">
        <v>1136</v>
      </c>
      <c r="E1041" s="340" t="str">
        <f t="shared" si="17"/>
        <v>HEMPSTEADJACKSON ANNEX SCHOOL</v>
      </c>
      <c r="F1041" s="369" t="s">
        <v>5667</v>
      </c>
      <c r="G1041" s="342" t="str">
        <f>IFERROR(INDEX($D$2:$D$4444,_xlfn.AGGREGATE(15,3,(($C$2:$C$4444=$G$1)/($C$2:$C$4444=$G$1)*ROW($C$2:$C$4444))-ROW($C$1), ROWS($J$7:J1045))),"")</f>
        <v/>
      </c>
    </row>
    <row r="1042" spans="3:7" x14ac:dyDescent="0.25">
      <c r="C1042" s="340" t="s">
        <v>4303</v>
      </c>
      <c r="D1042" s="340" t="s">
        <v>1137</v>
      </c>
      <c r="E1042" s="340" t="str">
        <f t="shared" si="17"/>
        <v>HEMPSTEADALVERTA B GRAY SCHULTZ MIDDLE SCHOOL</v>
      </c>
      <c r="F1042" s="369" t="s">
        <v>5668</v>
      </c>
      <c r="G1042" s="342" t="str">
        <f>IFERROR(INDEX($D$2:$D$4444,_xlfn.AGGREGATE(15,3,(($C$2:$C$4444=$G$1)/($C$2:$C$4444=$G$1)*ROW($C$2:$C$4444))-ROW($C$1), ROWS($J$7:J1046))),"")</f>
        <v/>
      </c>
    </row>
    <row r="1043" spans="3:7" x14ac:dyDescent="0.25">
      <c r="C1043" s="340" t="s">
        <v>4303</v>
      </c>
      <c r="D1043" s="340" t="s">
        <v>1138</v>
      </c>
      <c r="E1043" s="340" t="str">
        <f t="shared" si="17"/>
        <v>HEMPSTEADFRONT STREET ELEMENTARY SCHOOL</v>
      </c>
      <c r="F1043" s="369" t="s">
        <v>5669</v>
      </c>
      <c r="G1043" s="342" t="str">
        <f>IFERROR(INDEX($D$2:$D$4444,_xlfn.AGGREGATE(15,3,(($C$2:$C$4444=$G$1)/($C$2:$C$4444=$G$1)*ROW($C$2:$C$4444))-ROW($C$1), ROWS($J$7:J1047))),"")</f>
        <v/>
      </c>
    </row>
    <row r="1044" spans="3:7" x14ac:dyDescent="0.25">
      <c r="C1044" s="340" t="s">
        <v>4303</v>
      </c>
      <c r="D1044" s="340" t="s">
        <v>328</v>
      </c>
      <c r="E1044" s="340" t="str">
        <f t="shared" si="17"/>
        <v>HEMPSTEADPROSPECT ELEMENTARY SCHOOL</v>
      </c>
      <c r="F1044" s="369" t="s">
        <v>5670</v>
      </c>
      <c r="G1044" s="342" t="str">
        <f>IFERROR(INDEX($D$2:$D$4444,_xlfn.AGGREGATE(15,3,(($C$2:$C$4444=$G$1)/($C$2:$C$4444=$G$1)*ROW($C$2:$C$4444))-ROW($C$1), ROWS($J$7:J1048))),"")</f>
        <v/>
      </c>
    </row>
    <row r="1045" spans="3:7" x14ac:dyDescent="0.25">
      <c r="C1045" s="340" t="s">
        <v>4304</v>
      </c>
      <c r="D1045" s="340" t="s">
        <v>1139</v>
      </c>
      <c r="E1045" s="340" t="str">
        <f t="shared" si="17"/>
        <v>UNIONDALECALIFORNIA AVENUE ELEMENTARY SCHOOL</v>
      </c>
      <c r="F1045" s="369" t="s">
        <v>5671</v>
      </c>
      <c r="G1045" s="342" t="str">
        <f>IFERROR(INDEX($D$2:$D$4444,_xlfn.AGGREGATE(15,3,(($C$2:$C$4444=$G$1)/($C$2:$C$4444=$G$1)*ROW($C$2:$C$4444))-ROW($C$1), ROWS($J$7:J1049))),"")</f>
        <v/>
      </c>
    </row>
    <row r="1046" spans="3:7" x14ac:dyDescent="0.25">
      <c r="C1046" s="340" t="s">
        <v>4304</v>
      </c>
      <c r="D1046" s="340" t="s">
        <v>1140</v>
      </c>
      <c r="E1046" s="340" t="str">
        <f t="shared" si="17"/>
        <v>UNIONDALEGRAND AVENUE ELEMENTARY SCHOOL</v>
      </c>
      <c r="F1046" s="369" t="s">
        <v>5672</v>
      </c>
      <c r="G1046" s="342" t="str">
        <f>IFERROR(INDEX($D$2:$D$4444,_xlfn.AGGREGATE(15,3,(($C$2:$C$4444=$G$1)/($C$2:$C$4444=$G$1)*ROW($C$2:$C$4444))-ROW($C$1), ROWS($J$7:J1050))),"")</f>
        <v/>
      </c>
    </row>
    <row r="1047" spans="3:7" x14ac:dyDescent="0.25">
      <c r="C1047" s="340" t="s">
        <v>4304</v>
      </c>
      <c r="D1047" s="340" t="s">
        <v>1141</v>
      </c>
      <c r="E1047" s="340" t="str">
        <f t="shared" si="17"/>
        <v>UNIONDALENORTHERN PARKWAY ELEMENTARY SCHOOL</v>
      </c>
      <c r="F1047" s="369" t="s">
        <v>5673</v>
      </c>
      <c r="G1047" s="342" t="str">
        <f>IFERROR(INDEX($D$2:$D$4444,_xlfn.AGGREGATE(15,3,(($C$2:$C$4444=$G$1)/($C$2:$C$4444=$G$1)*ROW($C$2:$C$4444))-ROW($C$1), ROWS($J$7:J1051))),"")</f>
        <v/>
      </c>
    </row>
    <row r="1048" spans="3:7" x14ac:dyDescent="0.25">
      <c r="C1048" s="340" t="s">
        <v>4304</v>
      </c>
      <c r="D1048" s="340" t="s">
        <v>1142</v>
      </c>
      <c r="E1048" s="340" t="str">
        <f t="shared" si="17"/>
        <v>UNIONDALESMITH STREET ELEMENTARY SCHOOL</v>
      </c>
      <c r="F1048" s="369" t="s">
        <v>5674</v>
      </c>
      <c r="G1048" s="342" t="str">
        <f>IFERROR(INDEX($D$2:$D$4444,_xlfn.AGGREGATE(15,3,(($C$2:$C$4444=$G$1)/($C$2:$C$4444=$G$1)*ROW($C$2:$C$4444))-ROW($C$1), ROWS($J$7:J1052))),"")</f>
        <v/>
      </c>
    </row>
    <row r="1049" spans="3:7" x14ac:dyDescent="0.25">
      <c r="C1049" s="340" t="s">
        <v>4304</v>
      </c>
      <c r="D1049" s="340" t="s">
        <v>1143</v>
      </c>
      <c r="E1049" s="340" t="str">
        <f t="shared" si="17"/>
        <v>UNIONDALEWALNUT STREET ELEMENTARY SCHOOL</v>
      </c>
      <c r="F1049" s="369" t="s">
        <v>5675</v>
      </c>
      <c r="G1049" s="342" t="str">
        <f>IFERROR(INDEX($D$2:$D$4444,_xlfn.AGGREGATE(15,3,(($C$2:$C$4444=$G$1)/($C$2:$C$4444=$G$1)*ROW($C$2:$C$4444))-ROW($C$1), ROWS($J$7:J1053))),"")</f>
        <v/>
      </c>
    </row>
    <row r="1050" spans="3:7" x14ac:dyDescent="0.25">
      <c r="C1050" s="340" t="s">
        <v>4304</v>
      </c>
      <c r="D1050" s="340" t="s">
        <v>1144</v>
      </c>
      <c r="E1050" s="340" t="str">
        <f t="shared" si="17"/>
        <v>UNIONDALELAWRENCE ROAD MIDDLE SCHOOL</v>
      </c>
      <c r="F1050" s="369" t="s">
        <v>5676</v>
      </c>
      <c r="G1050" s="342" t="str">
        <f>IFERROR(INDEX($D$2:$D$4444,_xlfn.AGGREGATE(15,3,(($C$2:$C$4444=$G$1)/($C$2:$C$4444=$G$1)*ROW($C$2:$C$4444))-ROW($C$1), ROWS($J$7:J1054))),"")</f>
        <v/>
      </c>
    </row>
    <row r="1051" spans="3:7" x14ac:dyDescent="0.25">
      <c r="C1051" s="340" t="s">
        <v>4304</v>
      </c>
      <c r="D1051" s="340" t="s">
        <v>1145</v>
      </c>
      <c r="E1051" s="340" t="str">
        <f t="shared" si="17"/>
        <v>UNIONDALETURTLE HOOK MIDDLE SCHOOL</v>
      </c>
      <c r="F1051" s="369" t="s">
        <v>5677</v>
      </c>
      <c r="G1051" s="342" t="str">
        <f>IFERROR(INDEX($D$2:$D$4444,_xlfn.AGGREGATE(15,3,(($C$2:$C$4444=$G$1)/($C$2:$C$4444=$G$1)*ROW($C$2:$C$4444))-ROW($C$1), ROWS($J$7:J1055))),"")</f>
        <v/>
      </c>
    </row>
    <row r="1052" spans="3:7" x14ac:dyDescent="0.25">
      <c r="C1052" s="340" t="s">
        <v>4304</v>
      </c>
      <c r="D1052" s="340" t="s">
        <v>1146</v>
      </c>
      <c r="E1052" s="340" t="str">
        <f t="shared" si="17"/>
        <v>UNIONDALEUNIONDALE HIGH SCHOOL</v>
      </c>
      <c r="F1052" s="369" t="s">
        <v>5678</v>
      </c>
      <c r="G1052" s="342" t="str">
        <f>IFERROR(INDEX($D$2:$D$4444,_xlfn.AGGREGATE(15,3,(($C$2:$C$4444=$G$1)/($C$2:$C$4444=$G$1)*ROW($C$2:$C$4444))-ROW($C$1), ROWS($J$7:J1056))),"")</f>
        <v/>
      </c>
    </row>
    <row r="1053" spans="3:7" x14ac:dyDescent="0.25">
      <c r="C1053" s="340" t="s">
        <v>4305</v>
      </c>
      <c r="D1053" s="340" t="s">
        <v>1147</v>
      </c>
      <c r="E1053" s="340" t="str">
        <f t="shared" si="17"/>
        <v>EAST MEADOWBARNUM WOODS SCHOOL</v>
      </c>
      <c r="F1053" s="369" t="s">
        <v>5679</v>
      </c>
      <c r="G1053" s="342" t="str">
        <f>IFERROR(INDEX($D$2:$D$4444,_xlfn.AGGREGATE(15,3,(($C$2:$C$4444=$G$1)/($C$2:$C$4444=$G$1)*ROW($C$2:$C$4444))-ROW($C$1), ROWS($J$7:J1057))),"")</f>
        <v/>
      </c>
    </row>
    <row r="1054" spans="3:7" x14ac:dyDescent="0.25">
      <c r="C1054" s="340" t="s">
        <v>4305</v>
      </c>
      <c r="D1054" s="340" t="s">
        <v>1148</v>
      </c>
      <c r="E1054" s="340" t="str">
        <f t="shared" si="17"/>
        <v>EAST MEADOWBOWLING GREEN SCHOOL</v>
      </c>
      <c r="F1054" s="369" t="s">
        <v>5680</v>
      </c>
      <c r="G1054" s="342" t="str">
        <f>IFERROR(INDEX($D$2:$D$4444,_xlfn.AGGREGATE(15,3,(($C$2:$C$4444=$G$1)/($C$2:$C$4444=$G$1)*ROW($C$2:$C$4444))-ROW($C$1), ROWS($J$7:J1058))),"")</f>
        <v/>
      </c>
    </row>
    <row r="1055" spans="3:7" x14ac:dyDescent="0.25">
      <c r="C1055" s="340" t="s">
        <v>4305</v>
      </c>
      <c r="D1055" s="340" t="s">
        <v>1149</v>
      </c>
      <c r="E1055" s="340" t="str">
        <f t="shared" si="17"/>
        <v>EAST MEADOWMCVEY ELEMENTARY SCHOOL</v>
      </c>
      <c r="F1055" s="369" t="s">
        <v>5681</v>
      </c>
      <c r="G1055" s="342" t="str">
        <f>IFERROR(INDEX($D$2:$D$4444,_xlfn.AGGREGATE(15,3,(($C$2:$C$4444=$G$1)/($C$2:$C$4444=$G$1)*ROW($C$2:$C$4444))-ROW($C$1), ROWS($J$7:J1059))),"")</f>
        <v/>
      </c>
    </row>
    <row r="1056" spans="3:7" x14ac:dyDescent="0.25">
      <c r="C1056" s="340" t="s">
        <v>4305</v>
      </c>
      <c r="D1056" s="340" t="s">
        <v>1150</v>
      </c>
      <c r="E1056" s="340" t="str">
        <f t="shared" si="17"/>
        <v>EAST MEADOWPARKWAY SCHOOL</v>
      </c>
      <c r="F1056" s="369" t="s">
        <v>5682</v>
      </c>
      <c r="G1056" s="342" t="str">
        <f>IFERROR(INDEX($D$2:$D$4444,_xlfn.AGGREGATE(15,3,(($C$2:$C$4444=$G$1)/($C$2:$C$4444=$G$1)*ROW($C$2:$C$4444))-ROW($C$1), ROWS($J$7:J1060))),"")</f>
        <v/>
      </c>
    </row>
    <row r="1057" spans="3:7" x14ac:dyDescent="0.25">
      <c r="C1057" s="340" t="s">
        <v>4305</v>
      </c>
      <c r="D1057" s="340" t="s">
        <v>870</v>
      </c>
      <c r="E1057" s="340" t="str">
        <f t="shared" si="17"/>
        <v>EAST MEADOWCLARKE MIDDLE SCHOOL</v>
      </c>
      <c r="F1057" s="369" t="s">
        <v>5683</v>
      </c>
      <c r="G1057" s="342" t="str">
        <f>IFERROR(INDEX($D$2:$D$4444,_xlfn.AGGREGATE(15,3,(($C$2:$C$4444=$G$1)/($C$2:$C$4444=$G$1)*ROW($C$2:$C$4444))-ROW($C$1), ROWS($J$7:J1061))),"")</f>
        <v/>
      </c>
    </row>
    <row r="1058" spans="3:7" x14ac:dyDescent="0.25">
      <c r="C1058" s="340" t="s">
        <v>4305</v>
      </c>
      <c r="D1058" s="340" t="s">
        <v>1151</v>
      </c>
      <c r="E1058" s="340" t="str">
        <f t="shared" si="17"/>
        <v>EAST MEADOWWOODLAND MIDDLE SCHOOL</v>
      </c>
      <c r="F1058" s="369" t="s">
        <v>5684</v>
      </c>
      <c r="G1058" s="342" t="str">
        <f>IFERROR(INDEX($D$2:$D$4444,_xlfn.AGGREGATE(15,3,(($C$2:$C$4444=$G$1)/($C$2:$C$4444=$G$1)*ROW($C$2:$C$4444))-ROW($C$1), ROWS($J$7:J1062))),"")</f>
        <v/>
      </c>
    </row>
    <row r="1059" spans="3:7" x14ac:dyDescent="0.25">
      <c r="C1059" s="340" t="s">
        <v>4305</v>
      </c>
      <c r="D1059" s="340" t="s">
        <v>1152</v>
      </c>
      <c r="E1059" s="340" t="str">
        <f t="shared" si="17"/>
        <v>EAST MEADOWW TRESPER CLARKE HIGH SCHOOL</v>
      </c>
      <c r="F1059" s="369" t="s">
        <v>5685</v>
      </c>
      <c r="G1059" s="342" t="str">
        <f>IFERROR(INDEX($D$2:$D$4444,_xlfn.AGGREGATE(15,3,(($C$2:$C$4444=$G$1)/($C$2:$C$4444=$G$1)*ROW($C$2:$C$4444))-ROW($C$1), ROWS($J$7:J1063))),"")</f>
        <v/>
      </c>
    </row>
    <row r="1060" spans="3:7" x14ac:dyDescent="0.25">
      <c r="C1060" s="340" t="s">
        <v>4305</v>
      </c>
      <c r="D1060" s="340" t="s">
        <v>1153</v>
      </c>
      <c r="E1060" s="340" t="str">
        <f t="shared" si="17"/>
        <v>EAST MEADOWEAST MEADOW HIGH SCHOOL</v>
      </c>
      <c r="F1060" s="369" t="s">
        <v>5686</v>
      </c>
      <c r="G1060" s="342" t="str">
        <f>IFERROR(INDEX($D$2:$D$4444,_xlfn.AGGREGATE(15,3,(($C$2:$C$4444=$G$1)/($C$2:$C$4444=$G$1)*ROW($C$2:$C$4444))-ROW($C$1), ROWS($J$7:J1064))),"")</f>
        <v/>
      </c>
    </row>
    <row r="1061" spans="3:7" x14ac:dyDescent="0.25">
      <c r="C1061" s="340" t="s">
        <v>4305</v>
      </c>
      <c r="D1061" s="340" t="s">
        <v>1154</v>
      </c>
      <c r="E1061" s="340" t="str">
        <f t="shared" si="17"/>
        <v>EAST MEADOWMEADOWBROOK ELEMENTARY SCHOOL</v>
      </c>
      <c r="F1061" s="369" t="s">
        <v>5687</v>
      </c>
      <c r="G1061" s="342" t="str">
        <f>IFERROR(INDEX($D$2:$D$4444,_xlfn.AGGREGATE(15,3,(($C$2:$C$4444=$G$1)/($C$2:$C$4444=$G$1)*ROW($C$2:$C$4444))-ROW($C$1), ROWS($J$7:J1065))),"")</f>
        <v/>
      </c>
    </row>
    <row r="1062" spans="3:7" x14ac:dyDescent="0.25">
      <c r="C1062" s="340" t="s">
        <v>90</v>
      </c>
      <c r="D1062" s="340" t="s">
        <v>1155</v>
      </c>
      <c r="E1062" s="340" t="str">
        <f t="shared" si="17"/>
        <v>NORTH BELLMORENEWBRIDGE ROAD SCHOOL</v>
      </c>
      <c r="F1062" s="369" t="s">
        <v>5688</v>
      </c>
      <c r="G1062" s="342" t="str">
        <f>IFERROR(INDEX($D$2:$D$4444,_xlfn.AGGREGATE(15,3,(($C$2:$C$4444=$G$1)/($C$2:$C$4444=$G$1)*ROW($C$2:$C$4444))-ROW($C$1), ROWS($J$7:J1066))),"")</f>
        <v/>
      </c>
    </row>
    <row r="1063" spans="3:7" x14ac:dyDescent="0.25">
      <c r="C1063" s="340" t="s">
        <v>90</v>
      </c>
      <c r="D1063" s="340" t="s">
        <v>1156</v>
      </c>
      <c r="E1063" s="340" t="str">
        <f t="shared" si="17"/>
        <v>NORTH BELLMOREPARK AVENUE SCHOOL</v>
      </c>
      <c r="F1063" s="369" t="s">
        <v>5689</v>
      </c>
      <c r="G1063" s="342" t="str">
        <f>IFERROR(INDEX($D$2:$D$4444,_xlfn.AGGREGATE(15,3,(($C$2:$C$4444=$G$1)/($C$2:$C$4444=$G$1)*ROW($C$2:$C$4444))-ROW($C$1), ROWS($J$7:J1067))),"")</f>
        <v/>
      </c>
    </row>
    <row r="1064" spans="3:7" x14ac:dyDescent="0.25">
      <c r="C1064" s="340" t="s">
        <v>90</v>
      </c>
      <c r="D1064" s="340" t="s">
        <v>1157</v>
      </c>
      <c r="E1064" s="340" t="str">
        <f t="shared" si="17"/>
        <v>NORTH BELLMORESAW MILL ROAD SCHOOL</v>
      </c>
      <c r="F1064" s="369" t="s">
        <v>5690</v>
      </c>
      <c r="G1064" s="342" t="str">
        <f>IFERROR(INDEX($D$2:$D$4444,_xlfn.AGGREGATE(15,3,(($C$2:$C$4444=$G$1)/($C$2:$C$4444=$G$1)*ROW($C$2:$C$4444))-ROW($C$1), ROWS($J$7:J1068))),"")</f>
        <v/>
      </c>
    </row>
    <row r="1065" spans="3:7" x14ac:dyDescent="0.25">
      <c r="C1065" s="340" t="s">
        <v>90</v>
      </c>
      <c r="D1065" s="340" t="s">
        <v>1158</v>
      </c>
      <c r="E1065" s="340" t="str">
        <f t="shared" si="17"/>
        <v>NORTH BELLMOREJOHN G DINKELMEYER SCHOOL</v>
      </c>
      <c r="F1065" s="369" t="s">
        <v>5691</v>
      </c>
      <c r="G1065" s="342" t="str">
        <f>IFERROR(INDEX($D$2:$D$4444,_xlfn.AGGREGATE(15,3,(($C$2:$C$4444=$G$1)/($C$2:$C$4444=$G$1)*ROW($C$2:$C$4444))-ROW($C$1), ROWS($J$7:J1069))),"")</f>
        <v/>
      </c>
    </row>
    <row r="1066" spans="3:7" x14ac:dyDescent="0.25">
      <c r="C1066" s="340" t="s">
        <v>90</v>
      </c>
      <c r="D1066" s="340" t="s">
        <v>1159</v>
      </c>
      <c r="E1066" s="340" t="str">
        <f t="shared" si="17"/>
        <v>NORTH BELLMOREMARTIN AVENUE ELEMENTARY SCHOOL</v>
      </c>
      <c r="F1066" s="369" t="s">
        <v>5692</v>
      </c>
      <c r="G1066" s="342" t="str">
        <f>IFERROR(INDEX($D$2:$D$4444,_xlfn.AGGREGATE(15,3,(($C$2:$C$4444=$G$1)/($C$2:$C$4444=$G$1)*ROW($C$2:$C$4444))-ROW($C$1), ROWS($J$7:J1070))),"")</f>
        <v/>
      </c>
    </row>
    <row r="1067" spans="3:7" x14ac:dyDescent="0.25">
      <c r="C1067" s="340" t="s">
        <v>4306</v>
      </c>
      <c r="D1067" s="340" t="s">
        <v>1160</v>
      </c>
      <c r="E1067" s="340" t="str">
        <f t="shared" si="17"/>
        <v>LEVITTOWNEAST BROADWAY SCHOOL</v>
      </c>
      <c r="F1067" s="369" t="s">
        <v>5693</v>
      </c>
      <c r="G1067" s="342" t="str">
        <f>IFERROR(INDEX($D$2:$D$4444,_xlfn.AGGREGATE(15,3,(($C$2:$C$4444=$G$1)/($C$2:$C$4444=$G$1)*ROW($C$2:$C$4444))-ROW($C$1), ROWS($J$7:J1071))),"")</f>
        <v/>
      </c>
    </row>
    <row r="1068" spans="3:7" x14ac:dyDescent="0.25">
      <c r="C1068" s="340" t="s">
        <v>4306</v>
      </c>
      <c r="D1068" s="340" t="s">
        <v>1161</v>
      </c>
      <c r="E1068" s="340" t="str">
        <f t="shared" si="17"/>
        <v>LEVITTOWNABBEY LANE SCHOOL</v>
      </c>
      <c r="F1068" s="369" t="s">
        <v>5694</v>
      </c>
      <c r="G1068" s="342" t="str">
        <f>IFERROR(INDEX($D$2:$D$4444,_xlfn.AGGREGATE(15,3,(($C$2:$C$4444=$G$1)/($C$2:$C$4444=$G$1)*ROW($C$2:$C$4444))-ROW($C$1), ROWS($J$7:J1072))),"")</f>
        <v/>
      </c>
    </row>
    <row r="1069" spans="3:7" x14ac:dyDescent="0.25">
      <c r="C1069" s="340" t="s">
        <v>4306</v>
      </c>
      <c r="D1069" s="340" t="s">
        <v>1162</v>
      </c>
      <c r="E1069" s="340" t="str">
        <f t="shared" si="17"/>
        <v>LEVITTOWNGARDINERS AVENUE SCHOOL</v>
      </c>
      <c r="F1069" s="369" t="s">
        <v>5695</v>
      </c>
      <c r="G1069" s="342" t="str">
        <f>IFERROR(INDEX($D$2:$D$4444,_xlfn.AGGREGATE(15,3,(($C$2:$C$4444=$G$1)/($C$2:$C$4444=$G$1)*ROW($C$2:$C$4444))-ROW($C$1), ROWS($J$7:J1073))),"")</f>
        <v/>
      </c>
    </row>
    <row r="1070" spans="3:7" x14ac:dyDescent="0.25">
      <c r="C1070" s="340" t="s">
        <v>4306</v>
      </c>
      <c r="D1070" s="340" t="s">
        <v>1163</v>
      </c>
      <c r="E1070" s="340" t="str">
        <f t="shared" si="17"/>
        <v>LEVITTOWNLEE ROAD SCHOOL</v>
      </c>
      <c r="F1070" s="369" t="s">
        <v>5696</v>
      </c>
      <c r="G1070" s="342" t="str">
        <f>IFERROR(INDEX($D$2:$D$4444,_xlfn.AGGREGATE(15,3,(($C$2:$C$4444=$G$1)/($C$2:$C$4444=$G$1)*ROW($C$2:$C$4444))-ROW($C$1), ROWS($J$7:J1074))),"")</f>
        <v/>
      </c>
    </row>
    <row r="1071" spans="3:7" x14ac:dyDescent="0.25">
      <c r="C1071" s="340" t="s">
        <v>4306</v>
      </c>
      <c r="D1071" s="340" t="s">
        <v>1164</v>
      </c>
      <c r="E1071" s="340" t="str">
        <f t="shared" si="17"/>
        <v>LEVITTOWNSUMMIT LANE SCHOOL</v>
      </c>
      <c r="F1071" s="369" t="s">
        <v>5697</v>
      </c>
      <c r="G1071" s="342" t="str">
        <f>IFERROR(INDEX($D$2:$D$4444,_xlfn.AGGREGATE(15,3,(($C$2:$C$4444=$G$1)/($C$2:$C$4444=$G$1)*ROW($C$2:$C$4444))-ROW($C$1), ROWS($J$7:J1075))),"")</f>
        <v/>
      </c>
    </row>
    <row r="1072" spans="3:7" x14ac:dyDescent="0.25">
      <c r="C1072" s="340" t="s">
        <v>4306</v>
      </c>
      <c r="D1072" s="340" t="s">
        <v>1165</v>
      </c>
      <c r="E1072" s="340" t="str">
        <f t="shared" si="17"/>
        <v>LEVITTOWNWISDOM LANE MIDDLE SCHOOL</v>
      </c>
      <c r="F1072" s="369" t="s">
        <v>5698</v>
      </c>
      <c r="G1072" s="342" t="str">
        <f>IFERROR(INDEX($D$2:$D$4444,_xlfn.AGGREGATE(15,3,(($C$2:$C$4444=$G$1)/($C$2:$C$4444=$G$1)*ROW($C$2:$C$4444))-ROW($C$1), ROWS($J$7:J1076))),"")</f>
        <v/>
      </c>
    </row>
    <row r="1073" spans="3:7" x14ac:dyDescent="0.25">
      <c r="C1073" s="340" t="s">
        <v>4306</v>
      </c>
      <c r="D1073" s="340" t="s">
        <v>1026</v>
      </c>
      <c r="E1073" s="340" t="str">
        <f t="shared" si="17"/>
        <v>LEVITTOWNNORTHSIDE SCHOOL</v>
      </c>
      <c r="F1073" s="369" t="s">
        <v>5699</v>
      </c>
      <c r="G1073" s="342" t="str">
        <f>IFERROR(INDEX($D$2:$D$4444,_xlfn.AGGREGATE(15,3,(($C$2:$C$4444=$G$1)/($C$2:$C$4444=$G$1)*ROW($C$2:$C$4444))-ROW($C$1), ROWS($J$7:J1077))),"")</f>
        <v/>
      </c>
    </row>
    <row r="1074" spans="3:7" x14ac:dyDescent="0.25">
      <c r="C1074" s="340" t="s">
        <v>4306</v>
      </c>
      <c r="D1074" s="340" t="s">
        <v>1166</v>
      </c>
      <c r="E1074" s="340" t="str">
        <f t="shared" si="17"/>
        <v>LEVITTOWNJONAS E SALK MIDDLE SCHOOL</v>
      </c>
      <c r="F1074" s="369" t="s">
        <v>5700</v>
      </c>
      <c r="G1074" s="342" t="str">
        <f>IFERROR(INDEX($D$2:$D$4444,_xlfn.AGGREGATE(15,3,(($C$2:$C$4444=$G$1)/($C$2:$C$4444=$G$1)*ROW($C$2:$C$4444))-ROW($C$1), ROWS($J$7:J1078))),"")</f>
        <v/>
      </c>
    </row>
    <row r="1075" spans="3:7" x14ac:dyDescent="0.25">
      <c r="C1075" s="340" t="s">
        <v>4306</v>
      </c>
      <c r="D1075" s="340" t="s">
        <v>1167</v>
      </c>
      <c r="E1075" s="340" t="str">
        <f t="shared" si="17"/>
        <v>LEVITTOWNDIVISION AVENUE SENIOR HIGH SCHOOL</v>
      </c>
      <c r="F1075" s="369" t="s">
        <v>5701</v>
      </c>
      <c r="G1075" s="342" t="str">
        <f>IFERROR(INDEX($D$2:$D$4444,_xlfn.AGGREGATE(15,3,(($C$2:$C$4444=$G$1)/($C$2:$C$4444=$G$1)*ROW($C$2:$C$4444))-ROW($C$1), ROWS($J$7:J1079))),"")</f>
        <v/>
      </c>
    </row>
    <row r="1076" spans="3:7" x14ac:dyDescent="0.25">
      <c r="C1076" s="340" t="s">
        <v>4306</v>
      </c>
      <c r="D1076" s="340" t="s">
        <v>1168</v>
      </c>
      <c r="E1076" s="340" t="str">
        <f t="shared" si="17"/>
        <v>LEVITTOWNGEN DOUGLAS MACARTHUR SENIOR HIGH SCHOOL</v>
      </c>
      <c r="F1076" s="369" t="s">
        <v>5702</v>
      </c>
      <c r="G1076" s="342" t="str">
        <f>IFERROR(INDEX($D$2:$D$4444,_xlfn.AGGREGATE(15,3,(($C$2:$C$4444=$G$1)/($C$2:$C$4444=$G$1)*ROW($C$2:$C$4444))-ROW($C$1), ROWS($J$7:J1080))),"")</f>
        <v/>
      </c>
    </row>
    <row r="1077" spans="3:7" x14ac:dyDescent="0.25">
      <c r="C1077" s="340" t="s">
        <v>4307</v>
      </c>
      <c r="D1077" s="340" t="s">
        <v>1169</v>
      </c>
      <c r="E1077" s="340" t="str">
        <f t="shared" si="17"/>
        <v>SEAFORDSEAFORD HARBOR SCHOOL</v>
      </c>
      <c r="F1077" s="369" t="s">
        <v>5703</v>
      </c>
      <c r="G1077" s="342" t="str">
        <f>IFERROR(INDEX($D$2:$D$4444,_xlfn.AGGREGATE(15,3,(($C$2:$C$4444=$G$1)/($C$2:$C$4444=$G$1)*ROW($C$2:$C$4444))-ROW($C$1), ROWS($J$7:J1081))),"")</f>
        <v/>
      </c>
    </row>
    <row r="1078" spans="3:7" x14ac:dyDescent="0.25">
      <c r="C1078" s="340" t="s">
        <v>4307</v>
      </c>
      <c r="D1078" s="340" t="s">
        <v>1170</v>
      </c>
      <c r="E1078" s="340" t="str">
        <f t="shared" si="17"/>
        <v>SEAFORDSEAFORD MANOR SCHOOL</v>
      </c>
      <c r="F1078" s="369" t="s">
        <v>5704</v>
      </c>
      <c r="G1078" s="342" t="str">
        <f>IFERROR(INDEX($D$2:$D$4444,_xlfn.AGGREGATE(15,3,(($C$2:$C$4444=$G$1)/($C$2:$C$4444=$G$1)*ROW($C$2:$C$4444))-ROW($C$1), ROWS($J$7:J1082))),"")</f>
        <v/>
      </c>
    </row>
    <row r="1079" spans="3:7" x14ac:dyDescent="0.25">
      <c r="C1079" s="340" t="s">
        <v>4307</v>
      </c>
      <c r="D1079" s="340" t="s">
        <v>1171</v>
      </c>
      <c r="E1079" s="340" t="str">
        <f t="shared" si="17"/>
        <v>SEAFORDSEAFORD MIDDLE SCHOOL</v>
      </c>
      <c r="F1079" s="369" t="s">
        <v>5705</v>
      </c>
      <c r="G1079" s="342" t="str">
        <f>IFERROR(INDEX($D$2:$D$4444,_xlfn.AGGREGATE(15,3,(($C$2:$C$4444=$G$1)/($C$2:$C$4444=$G$1)*ROW($C$2:$C$4444))-ROW($C$1), ROWS($J$7:J1083))),"")</f>
        <v/>
      </c>
    </row>
    <row r="1080" spans="3:7" x14ac:dyDescent="0.25">
      <c r="C1080" s="340" t="s">
        <v>4307</v>
      </c>
      <c r="D1080" s="340" t="s">
        <v>1172</v>
      </c>
      <c r="E1080" s="340" t="str">
        <f t="shared" si="17"/>
        <v>SEAFORDSEAFORD SENIOR HIGH SCHOOL</v>
      </c>
      <c r="F1080" s="369" t="s">
        <v>5706</v>
      </c>
      <c r="G1080" s="342" t="str">
        <f>IFERROR(INDEX($D$2:$D$4444,_xlfn.AGGREGATE(15,3,(($C$2:$C$4444=$G$1)/($C$2:$C$4444=$G$1)*ROW($C$2:$C$4444))-ROW($C$1), ROWS($J$7:J1084))),"")</f>
        <v/>
      </c>
    </row>
    <row r="1081" spans="3:7" x14ac:dyDescent="0.25">
      <c r="C1081" s="340" t="s">
        <v>4308</v>
      </c>
      <c r="D1081" s="340" t="s">
        <v>4309</v>
      </c>
      <c r="E1081" s="340" t="str">
        <f t="shared" si="17"/>
        <v>BELLMORESHORE ROAD SCHOOL</v>
      </c>
      <c r="F1081" s="369" t="s">
        <v>5707</v>
      </c>
      <c r="G1081" s="342" t="str">
        <f>IFERROR(INDEX($D$2:$D$4444,_xlfn.AGGREGATE(15,3,(($C$2:$C$4444=$G$1)/($C$2:$C$4444=$G$1)*ROW($C$2:$C$4444))-ROW($C$1), ROWS($J$7:J1085))),"")</f>
        <v/>
      </c>
    </row>
    <row r="1082" spans="3:7" x14ac:dyDescent="0.25">
      <c r="C1082" s="340" t="s">
        <v>4308</v>
      </c>
      <c r="D1082" s="340" t="s">
        <v>4310</v>
      </c>
      <c r="E1082" s="340" t="str">
        <f t="shared" si="17"/>
        <v>BELLMOREWINTHROP AVENUE SCHOOL</v>
      </c>
      <c r="F1082" s="369" t="s">
        <v>5708</v>
      </c>
      <c r="G1082" s="342" t="str">
        <f>IFERROR(INDEX($D$2:$D$4444,_xlfn.AGGREGATE(15,3,(($C$2:$C$4444=$G$1)/($C$2:$C$4444=$G$1)*ROW($C$2:$C$4444))-ROW($C$1), ROWS($J$7:J1086))),"")</f>
        <v/>
      </c>
    </row>
    <row r="1083" spans="3:7" x14ac:dyDescent="0.25">
      <c r="C1083" s="340" t="s">
        <v>4308</v>
      </c>
      <c r="D1083" s="340" t="s">
        <v>1173</v>
      </c>
      <c r="E1083" s="340" t="str">
        <f t="shared" si="17"/>
        <v>BELLMOREREINHARD EARLY CHILDHOOD CENTER</v>
      </c>
      <c r="F1083" s="369" t="s">
        <v>5709</v>
      </c>
      <c r="G1083" s="342" t="str">
        <f>IFERROR(INDEX($D$2:$D$4444,_xlfn.AGGREGATE(15,3,(($C$2:$C$4444=$G$1)/($C$2:$C$4444=$G$1)*ROW($C$2:$C$4444))-ROW($C$1), ROWS($J$7:J1087))),"")</f>
        <v/>
      </c>
    </row>
    <row r="1084" spans="3:7" x14ac:dyDescent="0.25">
      <c r="C1084" s="340" t="s">
        <v>4311</v>
      </c>
      <c r="D1084" s="340" t="s">
        <v>1174</v>
      </c>
      <c r="E1084" s="340" t="str">
        <f t="shared" si="17"/>
        <v>ROOSEVELTCENTENNIAL AVENUE ELEMENTARY SCHOOL</v>
      </c>
      <c r="F1084" s="369" t="s">
        <v>5710</v>
      </c>
      <c r="G1084" s="342" t="str">
        <f>IFERROR(INDEX($D$2:$D$4444,_xlfn.AGGREGATE(15,3,(($C$2:$C$4444=$G$1)/($C$2:$C$4444=$G$1)*ROW($C$2:$C$4444))-ROW($C$1), ROWS($J$7:J1088))),"")</f>
        <v/>
      </c>
    </row>
    <row r="1085" spans="3:7" x14ac:dyDescent="0.25">
      <c r="C1085" s="340" t="s">
        <v>4311</v>
      </c>
      <c r="D1085" s="340" t="s">
        <v>1175</v>
      </c>
      <c r="E1085" s="340" t="str">
        <f t="shared" si="17"/>
        <v>ROOSEVELTULYSSES BYAS ELEMENTARY SCHOOL</v>
      </c>
      <c r="F1085" s="369" t="s">
        <v>5711</v>
      </c>
      <c r="G1085" s="342" t="str">
        <f>IFERROR(INDEX($D$2:$D$4444,_xlfn.AGGREGATE(15,3,(($C$2:$C$4444=$G$1)/($C$2:$C$4444=$G$1)*ROW($C$2:$C$4444))-ROW($C$1), ROWS($J$7:J1089))),"")</f>
        <v/>
      </c>
    </row>
    <row r="1086" spans="3:7" x14ac:dyDescent="0.25">
      <c r="C1086" s="340" t="s">
        <v>4311</v>
      </c>
      <c r="D1086" s="340" t="s">
        <v>1176</v>
      </c>
      <c r="E1086" s="340" t="str">
        <f t="shared" si="17"/>
        <v>ROOSEVELTWASHINGTON ROSE SCHOOL</v>
      </c>
      <c r="F1086" s="369" t="s">
        <v>5712</v>
      </c>
      <c r="G1086" s="342" t="str">
        <f>IFERROR(INDEX($D$2:$D$4444,_xlfn.AGGREGATE(15,3,(($C$2:$C$4444=$G$1)/($C$2:$C$4444=$G$1)*ROW($C$2:$C$4444))-ROW($C$1), ROWS($J$7:J1090))),"")</f>
        <v/>
      </c>
    </row>
    <row r="1087" spans="3:7" x14ac:dyDescent="0.25">
      <c r="C1087" s="340" t="s">
        <v>4311</v>
      </c>
      <c r="D1087" s="340" t="s">
        <v>1177</v>
      </c>
      <c r="E1087" s="340" t="str">
        <f t="shared" si="17"/>
        <v>ROOSEVELTROOSEVELT HIGH SCHOOL</v>
      </c>
      <c r="F1087" s="369" t="s">
        <v>5713</v>
      </c>
      <c r="G1087" s="342" t="str">
        <f>IFERROR(INDEX($D$2:$D$4444,_xlfn.AGGREGATE(15,3,(($C$2:$C$4444=$G$1)/($C$2:$C$4444=$G$1)*ROW($C$2:$C$4444))-ROW($C$1), ROWS($J$7:J1091))),"")</f>
        <v/>
      </c>
    </row>
    <row r="1088" spans="3:7" x14ac:dyDescent="0.25">
      <c r="C1088" s="340" t="s">
        <v>4311</v>
      </c>
      <c r="D1088" s="340" t="s">
        <v>1178</v>
      </c>
      <c r="E1088" s="340" t="str">
        <f t="shared" si="17"/>
        <v>ROOSEVELTROOSEVELT MIDDLE SCHOOL</v>
      </c>
      <c r="F1088" s="369" t="s">
        <v>5714</v>
      </c>
      <c r="G1088" s="342" t="str">
        <f>IFERROR(INDEX($D$2:$D$4444,_xlfn.AGGREGATE(15,3,(($C$2:$C$4444=$G$1)/($C$2:$C$4444=$G$1)*ROW($C$2:$C$4444))-ROW($C$1), ROWS($J$7:J1092))),"")</f>
        <v/>
      </c>
    </row>
    <row r="1089" spans="3:7" x14ac:dyDescent="0.25">
      <c r="C1089" s="340" t="s">
        <v>4312</v>
      </c>
      <c r="D1089" s="340" t="s">
        <v>1179</v>
      </c>
      <c r="E1089" s="340" t="str">
        <f t="shared" si="17"/>
        <v>FREEPORTARCHER STREET SCHOOL</v>
      </c>
      <c r="F1089" s="369" t="s">
        <v>5715</v>
      </c>
      <c r="G1089" s="342" t="str">
        <f>IFERROR(INDEX($D$2:$D$4444,_xlfn.AGGREGATE(15,3,(($C$2:$C$4444=$G$1)/($C$2:$C$4444=$G$1)*ROW($C$2:$C$4444))-ROW($C$1), ROWS($J$7:J1093))),"")</f>
        <v/>
      </c>
    </row>
    <row r="1090" spans="3:7" x14ac:dyDescent="0.25">
      <c r="C1090" s="340" t="s">
        <v>4312</v>
      </c>
      <c r="D1090" s="340" t="s">
        <v>1180</v>
      </c>
      <c r="E1090" s="340" t="str">
        <f t="shared" si="17"/>
        <v>FREEPORTBAYVIEW AVENUE SCHOOL</v>
      </c>
      <c r="F1090" s="369" t="s">
        <v>5716</v>
      </c>
      <c r="G1090" s="342" t="str">
        <f>IFERROR(INDEX($D$2:$D$4444,_xlfn.AGGREGATE(15,3,(($C$2:$C$4444=$G$1)/($C$2:$C$4444=$G$1)*ROW($C$2:$C$4444))-ROW($C$1), ROWS($J$7:J1094))),"")</f>
        <v/>
      </c>
    </row>
    <row r="1091" spans="3:7" x14ac:dyDescent="0.25">
      <c r="C1091" s="340" t="s">
        <v>4312</v>
      </c>
      <c r="D1091" s="340" t="s">
        <v>1181</v>
      </c>
      <c r="E1091" s="340" t="str">
        <f t="shared" ref="E1091:E1154" si="18">C1091&amp;D1091</f>
        <v>FREEPORTCAROLINE G ATKINSON SCHOOL</v>
      </c>
      <c r="F1091" s="369" t="s">
        <v>5717</v>
      </c>
      <c r="G1091" s="342" t="str">
        <f>IFERROR(INDEX($D$2:$D$4444,_xlfn.AGGREGATE(15,3,(($C$2:$C$4444=$G$1)/($C$2:$C$4444=$G$1)*ROW($C$2:$C$4444))-ROW($C$1), ROWS($J$7:J1095))),"")</f>
        <v/>
      </c>
    </row>
    <row r="1092" spans="3:7" x14ac:dyDescent="0.25">
      <c r="C1092" s="340" t="s">
        <v>4312</v>
      </c>
      <c r="D1092" s="340" t="s">
        <v>1182</v>
      </c>
      <c r="E1092" s="340" t="str">
        <f t="shared" si="18"/>
        <v>FREEPORTCOLUMBUS AVENUE SCHOOL</v>
      </c>
      <c r="F1092" s="369" t="s">
        <v>5718</v>
      </c>
      <c r="G1092" s="342" t="str">
        <f>IFERROR(INDEX($D$2:$D$4444,_xlfn.AGGREGATE(15,3,(($C$2:$C$4444=$G$1)/($C$2:$C$4444=$G$1)*ROW($C$2:$C$4444))-ROW($C$1), ROWS($J$7:J1096))),"")</f>
        <v/>
      </c>
    </row>
    <row r="1093" spans="3:7" x14ac:dyDescent="0.25">
      <c r="C1093" s="340" t="s">
        <v>4312</v>
      </c>
      <c r="D1093" s="340" t="s">
        <v>1183</v>
      </c>
      <c r="E1093" s="340" t="str">
        <f t="shared" si="18"/>
        <v>FREEPORTLEO F GIBLYN SCHOOL</v>
      </c>
      <c r="F1093" s="369" t="s">
        <v>5719</v>
      </c>
      <c r="G1093" s="342" t="str">
        <f>IFERROR(INDEX($D$2:$D$4444,_xlfn.AGGREGATE(15,3,(($C$2:$C$4444=$G$1)/($C$2:$C$4444=$G$1)*ROW($C$2:$C$4444))-ROW($C$1), ROWS($J$7:J1097))),"")</f>
        <v/>
      </c>
    </row>
    <row r="1094" spans="3:7" x14ac:dyDescent="0.25">
      <c r="C1094" s="340" t="s">
        <v>4312</v>
      </c>
      <c r="D1094" s="340" t="s">
        <v>1184</v>
      </c>
      <c r="E1094" s="340" t="str">
        <f t="shared" si="18"/>
        <v>FREEPORTJOHN W DODD MIDDLE SCHOOL</v>
      </c>
      <c r="F1094" s="369" t="s">
        <v>5720</v>
      </c>
      <c r="G1094" s="342" t="str">
        <f>IFERROR(INDEX($D$2:$D$4444,_xlfn.AGGREGATE(15,3,(($C$2:$C$4444=$G$1)/($C$2:$C$4444=$G$1)*ROW($C$2:$C$4444))-ROW($C$1), ROWS($J$7:J1098))),"")</f>
        <v/>
      </c>
    </row>
    <row r="1095" spans="3:7" x14ac:dyDescent="0.25">
      <c r="C1095" s="340" t="s">
        <v>4312</v>
      </c>
      <c r="D1095" s="340" t="s">
        <v>1185</v>
      </c>
      <c r="E1095" s="340" t="str">
        <f t="shared" si="18"/>
        <v>FREEPORTFREEPORT HIGH SCHOOL</v>
      </c>
      <c r="F1095" s="369" t="s">
        <v>5721</v>
      </c>
      <c r="G1095" s="342" t="str">
        <f>IFERROR(INDEX($D$2:$D$4444,_xlfn.AGGREGATE(15,3,(($C$2:$C$4444=$G$1)/($C$2:$C$4444=$G$1)*ROW($C$2:$C$4444))-ROW($C$1), ROWS($J$7:J1099))),"")</f>
        <v/>
      </c>
    </row>
    <row r="1096" spans="3:7" x14ac:dyDescent="0.25">
      <c r="C1096" s="340" t="s">
        <v>4312</v>
      </c>
      <c r="D1096" s="340" t="s">
        <v>1186</v>
      </c>
      <c r="E1096" s="340" t="str">
        <f t="shared" si="18"/>
        <v>FREEPORTNEW VISIONS ELEMENTARY SCHOOL</v>
      </c>
      <c r="F1096" s="369" t="s">
        <v>5722</v>
      </c>
      <c r="G1096" s="342" t="str">
        <f>IFERROR(INDEX($D$2:$D$4444,_xlfn.AGGREGATE(15,3,(($C$2:$C$4444=$G$1)/($C$2:$C$4444=$G$1)*ROW($C$2:$C$4444))-ROW($C$1), ROWS($J$7:J1100))),"")</f>
        <v/>
      </c>
    </row>
    <row r="1097" spans="3:7" x14ac:dyDescent="0.25">
      <c r="C1097" s="340" t="s">
        <v>4313</v>
      </c>
      <c r="D1097" s="340" t="s">
        <v>266</v>
      </c>
      <c r="E1097" s="340" t="str">
        <f t="shared" si="18"/>
        <v>BALDWINBROOKSIDE ELEMENTARY SCHOOL</v>
      </c>
      <c r="F1097" s="369" t="s">
        <v>5723</v>
      </c>
      <c r="G1097" s="342" t="str">
        <f>IFERROR(INDEX($D$2:$D$4444,_xlfn.AGGREGATE(15,3,(($C$2:$C$4444=$G$1)/($C$2:$C$4444=$G$1)*ROW($C$2:$C$4444))-ROW($C$1), ROWS($J$7:J1101))),"")</f>
        <v/>
      </c>
    </row>
    <row r="1098" spans="3:7" x14ac:dyDescent="0.25">
      <c r="C1098" s="340" t="s">
        <v>4313</v>
      </c>
      <c r="D1098" s="340" t="s">
        <v>1187</v>
      </c>
      <c r="E1098" s="340" t="str">
        <f t="shared" si="18"/>
        <v>BALDWINLENOX ELEMENTARY SCHOOL</v>
      </c>
      <c r="F1098" s="369" t="s">
        <v>5724</v>
      </c>
      <c r="G1098" s="342" t="str">
        <f>IFERROR(INDEX($D$2:$D$4444,_xlfn.AGGREGATE(15,3,(($C$2:$C$4444=$G$1)/($C$2:$C$4444=$G$1)*ROW($C$2:$C$4444))-ROW($C$1), ROWS($J$7:J1102))),"")</f>
        <v/>
      </c>
    </row>
    <row r="1099" spans="3:7" x14ac:dyDescent="0.25">
      <c r="C1099" s="340" t="s">
        <v>4313</v>
      </c>
      <c r="D1099" s="340" t="s">
        <v>1188</v>
      </c>
      <c r="E1099" s="340" t="str">
        <f t="shared" si="18"/>
        <v>BALDWINMEADOW ELEMENTARY SCHOOL</v>
      </c>
      <c r="F1099" s="369" t="s">
        <v>5725</v>
      </c>
      <c r="G1099" s="342" t="str">
        <f>IFERROR(INDEX($D$2:$D$4444,_xlfn.AGGREGATE(15,3,(($C$2:$C$4444=$G$1)/($C$2:$C$4444=$G$1)*ROW($C$2:$C$4444))-ROW($C$1), ROWS($J$7:J1103))),"")</f>
        <v/>
      </c>
    </row>
    <row r="1100" spans="3:7" x14ac:dyDescent="0.25">
      <c r="C1100" s="340" t="s">
        <v>4313</v>
      </c>
      <c r="D1100" s="340" t="s">
        <v>1189</v>
      </c>
      <c r="E1100" s="340" t="str">
        <f t="shared" si="18"/>
        <v>BALDWINPLAZA ELEMENTARY SCHOOL</v>
      </c>
      <c r="F1100" s="369" t="s">
        <v>5726</v>
      </c>
      <c r="G1100" s="342" t="str">
        <f>IFERROR(INDEX($D$2:$D$4444,_xlfn.AGGREGATE(15,3,(($C$2:$C$4444=$G$1)/($C$2:$C$4444=$G$1)*ROW($C$2:$C$4444))-ROW($C$1), ROWS($J$7:J1104))),"")</f>
        <v/>
      </c>
    </row>
    <row r="1101" spans="3:7" x14ac:dyDescent="0.25">
      <c r="C1101" s="340" t="s">
        <v>4313</v>
      </c>
      <c r="D1101" s="340" t="s">
        <v>1190</v>
      </c>
      <c r="E1101" s="340" t="str">
        <f t="shared" si="18"/>
        <v>BALDWINSTEELE ELEMENTARY SCHOOL</v>
      </c>
      <c r="F1101" s="369" t="s">
        <v>5727</v>
      </c>
      <c r="G1101" s="342" t="str">
        <f>IFERROR(INDEX($D$2:$D$4444,_xlfn.AGGREGATE(15,3,(($C$2:$C$4444=$G$1)/($C$2:$C$4444=$G$1)*ROW($C$2:$C$4444))-ROW($C$1), ROWS($J$7:J1105))),"")</f>
        <v/>
      </c>
    </row>
    <row r="1102" spans="3:7" x14ac:dyDescent="0.25">
      <c r="C1102" s="340" t="s">
        <v>4313</v>
      </c>
      <c r="D1102" s="340" t="s">
        <v>1191</v>
      </c>
      <c r="E1102" s="340" t="str">
        <f t="shared" si="18"/>
        <v>BALDWINBALDWIN MIDDLE SCHOOL</v>
      </c>
      <c r="F1102" s="369" t="s">
        <v>5728</v>
      </c>
      <c r="G1102" s="342" t="str">
        <f>IFERROR(INDEX($D$2:$D$4444,_xlfn.AGGREGATE(15,3,(($C$2:$C$4444=$G$1)/($C$2:$C$4444=$G$1)*ROW($C$2:$C$4444))-ROW($C$1), ROWS($J$7:J1106))),"")</f>
        <v/>
      </c>
    </row>
    <row r="1103" spans="3:7" x14ac:dyDescent="0.25">
      <c r="C1103" s="340" t="s">
        <v>4313</v>
      </c>
      <c r="D1103" s="340" t="s">
        <v>1192</v>
      </c>
      <c r="E1103" s="340" t="str">
        <f t="shared" si="18"/>
        <v>BALDWINBALDWIN SENIOR HIGH SCHOOL</v>
      </c>
      <c r="F1103" s="369" t="s">
        <v>5729</v>
      </c>
      <c r="G1103" s="342" t="str">
        <f>IFERROR(INDEX($D$2:$D$4444,_xlfn.AGGREGATE(15,3,(($C$2:$C$4444=$G$1)/($C$2:$C$4444=$G$1)*ROW($C$2:$C$4444))-ROW($C$1), ROWS($J$7:J1107))),"")</f>
        <v/>
      </c>
    </row>
    <row r="1104" spans="3:7" x14ac:dyDescent="0.25">
      <c r="C1104" s="340" t="s">
        <v>4314</v>
      </c>
      <c r="D1104" s="340" t="s">
        <v>1193</v>
      </c>
      <c r="E1104" s="340" t="str">
        <f t="shared" si="18"/>
        <v>OCEANSIDESCHOOL 2</v>
      </c>
      <c r="F1104" s="369" t="s">
        <v>5730</v>
      </c>
      <c r="G1104" s="342" t="str">
        <f>IFERROR(INDEX($D$2:$D$4444,_xlfn.AGGREGATE(15,3,(($C$2:$C$4444=$G$1)/($C$2:$C$4444=$G$1)*ROW($C$2:$C$4444))-ROW($C$1), ROWS($J$7:J1108))),"")</f>
        <v/>
      </c>
    </row>
    <row r="1105" spans="3:7" x14ac:dyDescent="0.25">
      <c r="C1105" s="340" t="s">
        <v>4314</v>
      </c>
      <c r="D1105" s="340" t="s">
        <v>363</v>
      </c>
      <c r="E1105" s="340" t="str">
        <f t="shared" si="18"/>
        <v>OCEANSIDESCHOOL 3</v>
      </c>
      <c r="F1105" s="369" t="s">
        <v>5731</v>
      </c>
      <c r="G1105" s="342" t="str">
        <f>IFERROR(INDEX($D$2:$D$4444,_xlfn.AGGREGATE(15,3,(($C$2:$C$4444=$G$1)/($C$2:$C$4444=$G$1)*ROW($C$2:$C$4444))-ROW($C$1), ROWS($J$7:J1109))),"")</f>
        <v/>
      </c>
    </row>
    <row r="1106" spans="3:7" x14ac:dyDescent="0.25">
      <c r="C1106" s="340" t="s">
        <v>4314</v>
      </c>
      <c r="D1106" s="340" t="s">
        <v>364</v>
      </c>
      <c r="E1106" s="340" t="str">
        <f t="shared" si="18"/>
        <v>OCEANSIDESCHOOL 4</v>
      </c>
      <c r="F1106" s="369" t="s">
        <v>5732</v>
      </c>
      <c r="G1106" s="342" t="str">
        <f>IFERROR(INDEX($D$2:$D$4444,_xlfn.AGGREGATE(15,3,(($C$2:$C$4444=$G$1)/($C$2:$C$4444=$G$1)*ROW($C$2:$C$4444))-ROW($C$1), ROWS($J$7:J1110))),"")</f>
        <v/>
      </c>
    </row>
    <row r="1107" spans="3:7" x14ac:dyDescent="0.25">
      <c r="C1107" s="340" t="s">
        <v>4314</v>
      </c>
      <c r="D1107" s="340" t="s">
        <v>365</v>
      </c>
      <c r="E1107" s="340" t="str">
        <f t="shared" si="18"/>
        <v>OCEANSIDESCHOOL 5</v>
      </c>
      <c r="F1107" s="369" t="s">
        <v>5733</v>
      </c>
      <c r="G1107" s="342" t="str">
        <f>IFERROR(INDEX($D$2:$D$4444,_xlfn.AGGREGATE(15,3,(($C$2:$C$4444=$G$1)/($C$2:$C$4444=$G$1)*ROW($C$2:$C$4444))-ROW($C$1), ROWS($J$7:J1111))),"")</f>
        <v/>
      </c>
    </row>
    <row r="1108" spans="3:7" x14ac:dyDescent="0.25">
      <c r="C1108" s="340" t="s">
        <v>4314</v>
      </c>
      <c r="D1108" s="340" t="s">
        <v>1194</v>
      </c>
      <c r="E1108" s="340" t="str">
        <f t="shared" si="18"/>
        <v>OCEANSIDESCHOOL 9E-BOARDMAN ELEM SCHOOL</v>
      </c>
      <c r="F1108" s="369" t="s">
        <v>5734</v>
      </c>
      <c r="G1108" s="342" t="str">
        <f>IFERROR(INDEX($D$2:$D$4444,_xlfn.AGGREGATE(15,3,(($C$2:$C$4444=$G$1)/($C$2:$C$4444=$G$1)*ROW($C$2:$C$4444))-ROW($C$1), ROWS($J$7:J1112))),"")</f>
        <v/>
      </c>
    </row>
    <row r="1109" spans="3:7" x14ac:dyDescent="0.25">
      <c r="C1109" s="340" t="s">
        <v>4314</v>
      </c>
      <c r="D1109" s="340" t="s">
        <v>1195</v>
      </c>
      <c r="E1109" s="340" t="str">
        <f t="shared" si="18"/>
        <v>OCEANSIDESCHOOL 8</v>
      </c>
      <c r="F1109" s="369" t="s">
        <v>5735</v>
      </c>
      <c r="G1109" s="342" t="str">
        <f>IFERROR(INDEX($D$2:$D$4444,_xlfn.AGGREGATE(15,3,(($C$2:$C$4444=$G$1)/($C$2:$C$4444=$G$1)*ROW($C$2:$C$4444))-ROW($C$1), ROWS($J$7:J1113))),"")</f>
        <v/>
      </c>
    </row>
    <row r="1110" spans="3:7" x14ac:dyDescent="0.25">
      <c r="C1110" s="340" t="s">
        <v>4314</v>
      </c>
      <c r="D1110" s="340" t="s">
        <v>1196</v>
      </c>
      <c r="E1110" s="340" t="str">
        <f t="shared" si="18"/>
        <v>OCEANSIDESCHOOL 9M-OCEANSIDE MIDDLE SCHOOL</v>
      </c>
      <c r="F1110" s="369" t="s">
        <v>5736</v>
      </c>
      <c r="G1110" s="342" t="str">
        <f>IFERROR(INDEX($D$2:$D$4444,_xlfn.AGGREGATE(15,3,(($C$2:$C$4444=$G$1)/($C$2:$C$4444=$G$1)*ROW($C$2:$C$4444))-ROW($C$1), ROWS($J$7:J1114))),"")</f>
        <v/>
      </c>
    </row>
    <row r="1111" spans="3:7" x14ac:dyDescent="0.25">
      <c r="C1111" s="340" t="s">
        <v>4314</v>
      </c>
      <c r="D1111" s="340" t="s">
        <v>1197</v>
      </c>
      <c r="E1111" s="340" t="str">
        <f t="shared" si="18"/>
        <v>OCEANSIDESCHOOL 7-OCEANSIDE SENIOR HIGH SCHOOL</v>
      </c>
      <c r="F1111" s="369" t="s">
        <v>5737</v>
      </c>
      <c r="G1111" s="342" t="str">
        <f>IFERROR(INDEX($D$2:$D$4444,_xlfn.AGGREGATE(15,3,(($C$2:$C$4444=$G$1)/($C$2:$C$4444=$G$1)*ROW($C$2:$C$4444))-ROW($C$1), ROWS($J$7:J1115))),"")</f>
        <v/>
      </c>
    </row>
    <row r="1112" spans="3:7" x14ac:dyDescent="0.25">
      <c r="C1112" s="340" t="s">
        <v>4314</v>
      </c>
      <c r="D1112" s="340" t="s">
        <v>1198</v>
      </c>
      <c r="E1112" s="340" t="str">
        <f t="shared" si="18"/>
        <v>OCEANSIDECASTLETON ACADEMY HIGH SCHOOL OF OCEANSIDE</v>
      </c>
      <c r="F1112" s="369" t="s">
        <v>5738</v>
      </c>
      <c r="G1112" s="342" t="str">
        <f>IFERROR(INDEX($D$2:$D$4444,_xlfn.AGGREGATE(15,3,(($C$2:$C$4444=$G$1)/($C$2:$C$4444=$G$1)*ROW($C$2:$C$4444))-ROW($C$1), ROWS($J$7:J1116))),"")</f>
        <v/>
      </c>
    </row>
    <row r="1113" spans="3:7" x14ac:dyDescent="0.25">
      <c r="C1113" s="340" t="s">
        <v>4314</v>
      </c>
      <c r="D1113" s="340" t="s">
        <v>1199</v>
      </c>
      <c r="E1113" s="340" t="str">
        <f t="shared" si="18"/>
        <v>OCEANSIDESCHOOL 6-KINDERGARTEN CENTER</v>
      </c>
      <c r="F1113" s="369" t="s">
        <v>5739</v>
      </c>
      <c r="G1113" s="342" t="str">
        <f>IFERROR(INDEX($D$2:$D$4444,_xlfn.AGGREGATE(15,3,(($C$2:$C$4444=$G$1)/($C$2:$C$4444=$G$1)*ROW($C$2:$C$4444))-ROW($C$1), ROWS($J$7:J1117))),"")</f>
        <v/>
      </c>
    </row>
    <row r="1114" spans="3:7" x14ac:dyDescent="0.25">
      <c r="C1114" s="340" t="s">
        <v>4315</v>
      </c>
      <c r="D1114" s="340" t="s">
        <v>1200</v>
      </c>
      <c r="E1114" s="340" t="str">
        <f t="shared" si="18"/>
        <v>MALVERNEDAVISON AVENUE INTERMEDIATE SCHOOL</v>
      </c>
      <c r="F1114" s="369" t="s">
        <v>5740</v>
      </c>
      <c r="G1114" s="342" t="str">
        <f>IFERROR(INDEX($D$2:$D$4444,_xlfn.AGGREGATE(15,3,(($C$2:$C$4444=$G$1)/($C$2:$C$4444=$G$1)*ROW($C$2:$C$4444))-ROW($C$1), ROWS($J$7:J1118))),"")</f>
        <v/>
      </c>
    </row>
    <row r="1115" spans="3:7" x14ac:dyDescent="0.25">
      <c r="C1115" s="340" t="s">
        <v>4315</v>
      </c>
      <c r="D1115" s="340" t="s">
        <v>1201</v>
      </c>
      <c r="E1115" s="340" t="str">
        <f t="shared" si="18"/>
        <v>MALVERNEMAURICE W DOWNING PRIMARY SCHOOL</v>
      </c>
      <c r="F1115" s="369" t="s">
        <v>5741</v>
      </c>
      <c r="G1115" s="342" t="str">
        <f>IFERROR(INDEX($D$2:$D$4444,_xlfn.AGGREGATE(15,3,(($C$2:$C$4444=$G$1)/($C$2:$C$4444=$G$1)*ROW($C$2:$C$4444))-ROW($C$1), ROWS($J$7:J1119))),"")</f>
        <v/>
      </c>
    </row>
    <row r="1116" spans="3:7" x14ac:dyDescent="0.25">
      <c r="C1116" s="340" t="s">
        <v>4315</v>
      </c>
      <c r="D1116" s="340" t="s">
        <v>1202</v>
      </c>
      <c r="E1116" s="340" t="str">
        <f t="shared" si="18"/>
        <v>MALVERNEMALVERNE SENIOR HIGH SCHOOL</v>
      </c>
      <c r="F1116" s="369" t="s">
        <v>5742</v>
      </c>
      <c r="G1116" s="342" t="str">
        <f>IFERROR(INDEX($D$2:$D$4444,_xlfn.AGGREGATE(15,3,(($C$2:$C$4444=$G$1)/($C$2:$C$4444=$G$1)*ROW($C$2:$C$4444))-ROW($C$1), ROWS($J$7:J1120))),"")</f>
        <v/>
      </c>
    </row>
    <row r="1117" spans="3:7" x14ac:dyDescent="0.25">
      <c r="C1117" s="340" t="s">
        <v>4315</v>
      </c>
      <c r="D1117" s="340" t="s">
        <v>1203</v>
      </c>
      <c r="E1117" s="340" t="str">
        <f t="shared" si="18"/>
        <v>MALVERNEHOWARD T HERBER MIDDLE SCHOOL</v>
      </c>
      <c r="F1117" s="369" t="s">
        <v>5743</v>
      </c>
      <c r="G1117" s="342" t="str">
        <f>IFERROR(INDEX($D$2:$D$4444,_xlfn.AGGREGATE(15,3,(($C$2:$C$4444=$G$1)/($C$2:$C$4444=$G$1)*ROW($C$2:$C$4444))-ROW($C$1), ROWS($J$7:J1121))),"")</f>
        <v/>
      </c>
    </row>
    <row r="1118" spans="3:7" x14ac:dyDescent="0.25">
      <c r="C1118" s="340" t="s">
        <v>91</v>
      </c>
      <c r="D1118" s="340" t="s">
        <v>1204</v>
      </c>
      <c r="E1118" s="340" t="str">
        <f t="shared" si="18"/>
        <v>V STR THIRTEENJAMES A DEVER SCHOOL</v>
      </c>
      <c r="F1118" s="369" t="s">
        <v>5744</v>
      </c>
      <c r="G1118" s="342" t="str">
        <f>IFERROR(INDEX($D$2:$D$4444,_xlfn.AGGREGATE(15,3,(($C$2:$C$4444=$G$1)/($C$2:$C$4444=$G$1)*ROW($C$2:$C$4444))-ROW($C$1), ROWS($J$7:J1122))),"")</f>
        <v/>
      </c>
    </row>
    <row r="1119" spans="3:7" x14ac:dyDescent="0.25">
      <c r="C1119" s="340" t="s">
        <v>91</v>
      </c>
      <c r="D1119" s="340" t="s">
        <v>1205</v>
      </c>
      <c r="E1119" s="340" t="str">
        <f t="shared" si="18"/>
        <v>V STR THIRTEENHOWELL ROAD SCHOOL</v>
      </c>
      <c r="F1119" s="369" t="s">
        <v>5745</v>
      </c>
      <c r="G1119" s="342" t="str">
        <f>IFERROR(INDEX($D$2:$D$4444,_xlfn.AGGREGATE(15,3,(($C$2:$C$4444=$G$1)/($C$2:$C$4444=$G$1)*ROW($C$2:$C$4444))-ROW($C$1), ROWS($J$7:J1123))),"")</f>
        <v/>
      </c>
    </row>
    <row r="1120" spans="3:7" x14ac:dyDescent="0.25">
      <c r="C1120" s="340" t="s">
        <v>91</v>
      </c>
      <c r="D1120" s="340" t="s">
        <v>1206</v>
      </c>
      <c r="E1120" s="340" t="str">
        <f t="shared" si="18"/>
        <v>V STR THIRTEENWHEELER AVENUE SCHOOL</v>
      </c>
      <c r="F1120" s="369" t="s">
        <v>5746</v>
      </c>
      <c r="G1120" s="342" t="str">
        <f>IFERROR(INDEX($D$2:$D$4444,_xlfn.AGGREGATE(15,3,(($C$2:$C$4444=$G$1)/($C$2:$C$4444=$G$1)*ROW($C$2:$C$4444))-ROW($C$1), ROWS($J$7:J1124))),"")</f>
        <v/>
      </c>
    </row>
    <row r="1121" spans="3:7" x14ac:dyDescent="0.25">
      <c r="C1121" s="340" t="s">
        <v>91</v>
      </c>
      <c r="D1121" s="340" t="s">
        <v>1207</v>
      </c>
      <c r="E1121" s="340" t="str">
        <f t="shared" si="18"/>
        <v>V STR THIRTEENWILLOW ROAD SCHOOL</v>
      </c>
      <c r="F1121" s="369" t="s">
        <v>5747</v>
      </c>
      <c r="G1121" s="342" t="str">
        <f>IFERROR(INDEX($D$2:$D$4444,_xlfn.AGGREGATE(15,3,(($C$2:$C$4444=$G$1)/($C$2:$C$4444=$G$1)*ROW($C$2:$C$4444))-ROW($C$1), ROWS($J$7:J1125))),"")</f>
        <v/>
      </c>
    </row>
    <row r="1122" spans="3:7" x14ac:dyDescent="0.25">
      <c r="C1122" s="340" t="s">
        <v>92</v>
      </c>
      <c r="D1122" s="340" t="s">
        <v>1208</v>
      </c>
      <c r="E1122" s="340" t="str">
        <f t="shared" si="18"/>
        <v>HEWLETT WOODMEFRANKLIN EARLY CHILDHOOD CENTER</v>
      </c>
      <c r="F1122" s="369" t="s">
        <v>5748</v>
      </c>
      <c r="G1122" s="342" t="str">
        <f>IFERROR(INDEX($D$2:$D$4444,_xlfn.AGGREGATE(15,3,(($C$2:$C$4444=$G$1)/($C$2:$C$4444=$G$1)*ROW($C$2:$C$4444))-ROW($C$1), ROWS($J$7:J1126))),"")</f>
        <v/>
      </c>
    </row>
    <row r="1123" spans="3:7" x14ac:dyDescent="0.25">
      <c r="C1123" s="340" t="s">
        <v>92</v>
      </c>
      <c r="D1123" s="340" t="s">
        <v>1209</v>
      </c>
      <c r="E1123" s="340" t="str">
        <f t="shared" si="18"/>
        <v>HEWLETT WOODMEHEWLETT ELEMENTARY SCHOOL</v>
      </c>
      <c r="F1123" s="369" t="s">
        <v>5749</v>
      </c>
      <c r="G1123" s="342" t="str">
        <f>IFERROR(INDEX($D$2:$D$4444,_xlfn.AGGREGATE(15,3,(($C$2:$C$4444=$G$1)/($C$2:$C$4444=$G$1)*ROW($C$2:$C$4444))-ROW($C$1), ROWS($J$7:J1127))),"")</f>
        <v/>
      </c>
    </row>
    <row r="1124" spans="3:7" x14ac:dyDescent="0.25">
      <c r="C1124" s="340" t="s">
        <v>92</v>
      </c>
      <c r="D1124" s="340" t="s">
        <v>1210</v>
      </c>
      <c r="E1124" s="340" t="str">
        <f t="shared" si="18"/>
        <v>HEWLETT WOODMEOGDEN ELEMENTARY SCHOOL</v>
      </c>
      <c r="F1124" s="369" t="s">
        <v>5750</v>
      </c>
      <c r="G1124" s="342" t="str">
        <f>IFERROR(INDEX($D$2:$D$4444,_xlfn.AGGREGATE(15,3,(($C$2:$C$4444=$G$1)/($C$2:$C$4444=$G$1)*ROW($C$2:$C$4444))-ROW($C$1), ROWS($J$7:J1128))),"")</f>
        <v/>
      </c>
    </row>
    <row r="1125" spans="3:7" x14ac:dyDescent="0.25">
      <c r="C1125" s="340" t="s">
        <v>92</v>
      </c>
      <c r="D1125" s="340" t="s">
        <v>1211</v>
      </c>
      <c r="E1125" s="340" t="str">
        <f t="shared" si="18"/>
        <v>HEWLETT WOODMEWOODMERE MIDDLE SCHOOL</v>
      </c>
      <c r="F1125" s="369" t="s">
        <v>5751</v>
      </c>
      <c r="G1125" s="342" t="str">
        <f>IFERROR(INDEX($D$2:$D$4444,_xlfn.AGGREGATE(15,3,(($C$2:$C$4444=$G$1)/($C$2:$C$4444=$G$1)*ROW($C$2:$C$4444))-ROW($C$1), ROWS($J$7:J1129))),"")</f>
        <v/>
      </c>
    </row>
    <row r="1126" spans="3:7" x14ac:dyDescent="0.25">
      <c r="C1126" s="340" t="s">
        <v>92</v>
      </c>
      <c r="D1126" s="340" t="s">
        <v>1212</v>
      </c>
      <c r="E1126" s="340" t="str">
        <f t="shared" si="18"/>
        <v>HEWLETT WOODMEGEORGE W HEWLETT HIGH SCHOOL</v>
      </c>
      <c r="F1126" s="369" t="s">
        <v>5752</v>
      </c>
      <c r="G1126" s="342" t="str">
        <f>IFERROR(INDEX($D$2:$D$4444,_xlfn.AGGREGATE(15,3,(($C$2:$C$4444=$G$1)/($C$2:$C$4444=$G$1)*ROW($C$2:$C$4444))-ROW($C$1), ROWS($J$7:J1130))),"")</f>
        <v/>
      </c>
    </row>
    <row r="1127" spans="3:7" x14ac:dyDescent="0.25">
      <c r="C1127" s="340" t="s">
        <v>4316</v>
      </c>
      <c r="D1127" s="340" t="s">
        <v>9126</v>
      </c>
      <c r="E1127" s="340" t="str">
        <f t="shared" si="18"/>
        <v>LAWRENCELAWRENCE PRIMARY SCHOOL AT #2 SCHOOL</v>
      </c>
      <c r="F1127" s="369" t="s">
        <v>5753</v>
      </c>
      <c r="G1127" s="342" t="str">
        <f>IFERROR(INDEX($D$2:$D$4444,_xlfn.AGGREGATE(15,3,(($C$2:$C$4444=$G$1)/($C$2:$C$4444=$G$1)*ROW($C$2:$C$4444))-ROW($C$1), ROWS($J$7:J1131))),"")</f>
        <v/>
      </c>
    </row>
    <row r="1128" spans="3:7" x14ac:dyDescent="0.25">
      <c r="C1128" s="340" t="s">
        <v>4316</v>
      </c>
      <c r="D1128" s="340" t="s">
        <v>9123</v>
      </c>
      <c r="E1128" s="340" t="str">
        <f t="shared" si="18"/>
        <v>LAWRENCELAWRENCE EARLY CHILDHOOD CENTER AT #4 SCHOOL</v>
      </c>
      <c r="F1128" s="369" t="s">
        <v>5754</v>
      </c>
      <c r="G1128" s="342" t="str">
        <f>IFERROR(INDEX($D$2:$D$4444,_xlfn.AGGREGATE(15,3,(($C$2:$C$4444=$G$1)/($C$2:$C$4444=$G$1)*ROW($C$2:$C$4444))-ROW($C$1), ROWS($J$7:J1132))),"")</f>
        <v/>
      </c>
    </row>
    <row r="1129" spans="3:7" x14ac:dyDescent="0.25">
      <c r="C1129" s="340" t="s">
        <v>4316</v>
      </c>
      <c r="D1129" s="340" t="s">
        <v>9124</v>
      </c>
      <c r="E1129" s="340" t="str">
        <f t="shared" si="18"/>
        <v>LAWRENCELAWRENCE ELEMENTARY SCHOOL AT BROADWAY CAMPUS</v>
      </c>
      <c r="F1129" s="369" t="s">
        <v>5755</v>
      </c>
      <c r="G1129" s="342" t="str">
        <f>IFERROR(INDEX($D$2:$D$4444,_xlfn.AGGREGATE(15,3,(($C$2:$C$4444=$G$1)/($C$2:$C$4444=$G$1)*ROW($C$2:$C$4444))-ROW($C$1), ROWS($J$7:J1133))),"")</f>
        <v/>
      </c>
    </row>
    <row r="1130" spans="3:7" x14ac:dyDescent="0.25">
      <c r="C1130" s="340" t="s">
        <v>4316</v>
      </c>
      <c r="D1130" s="340" t="s">
        <v>1213</v>
      </c>
      <c r="E1130" s="340" t="str">
        <f t="shared" si="18"/>
        <v>LAWRENCELAWRENCE SENIOR HIGH SCHOOL</v>
      </c>
      <c r="F1130" s="369" t="s">
        <v>5756</v>
      </c>
      <c r="G1130" s="342" t="str">
        <f>IFERROR(INDEX($D$2:$D$4444,_xlfn.AGGREGATE(15,3,(($C$2:$C$4444=$G$1)/($C$2:$C$4444=$G$1)*ROW($C$2:$C$4444))-ROW($C$1), ROWS($J$7:J1134))),"")</f>
        <v/>
      </c>
    </row>
    <row r="1131" spans="3:7" x14ac:dyDescent="0.25">
      <c r="C1131" s="340" t="s">
        <v>4316</v>
      </c>
      <c r="D1131" s="340" t="s">
        <v>9125</v>
      </c>
      <c r="E1131" s="340" t="str">
        <f t="shared" si="18"/>
        <v>LAWRENCELAWRENCE MIDDLE SCHOOL AT BROADWAY CAMPUS</v>
      </c>
      <c r="F1131" s="369" t="s">
        <v>5757</v>
      </c>
      <c r="G1131" s="342" t="str">
        <f>IFERROR(INDEX($D$2:$D$4444,_xlfn.AGGREGATE(15,3,(($C$2:$C$4444=$G$1)/($C$2:$C$4444=$G$1)*ROW($C$2:$C$4444))-ROW($C$1), ROWS($J$7:J1135))),"")</f>
        <v/>
      </c>
    </row>
    <row r="1132" spans="3:7" x14ac:dyDescent="0.25">
      <c r="C1132" s="340" t="s">
        <v>4317</v>
      </c>
      <c r="D1132" s="340" t="s">
        <v>1214</v>
      </c>
      <c r="E1132" s="340" t="str">
        <f t="shared" si="18"/>
        <v>ELMONTALDEN TERRACE SCHOOL</v>
      </c>
      <c r="F1132" s="369" t="s">
        <v>5758</v>
      </c>
      <c r="G1132" s="342" t="str">
        <f>IFERROR(INDEX($D$2:$D$4444,_xlfn.AGGREGATE(15,3,(($C$2:$C$4444=$G$1)/($C$2:$C$4444=$G$1)*ROW($C$2:$C$4444))-ROW($C$1), ROWS($J$7:J1136))),"")</f>
        <v/>
      </c>
    </row>
    <row r="1133" spans="3:7" x14ac:dyDescent="0.25">
      <c r="C1133" s="340" t="s">
        <v>4317</v>
      </c>
      <c r="D1133" s="340" t="s">
        <v>1215</v>
      </c>
      <c r="E1133" s="340" t="str">
        <f t="shared" si="18"/>
        <v>ELMONTCLARA H CARLSON SCHOOL</v>
      </c>
      <c r="F1133" s="369" t="s">
        <v>5759</v>
      </c>
      <c r="G1133" s="342" t="str">
        <f>IFERROR(INDEX($D$2:$D$4444,_xlfn.AGGREGATE(15,3,(($C$2:$C$4444=$G$1)/($C$2:$C$4444=$G$1)*ROW($C$2:$C$4444))-ROW($C$1), ROWS($J$7:J1137))),"")</f>
        <v/>
      </c>
    </row>
    <row r="1134" spans="3:7" x14ac:dyDescent="0.25">
      <c r="C1134" s="340" t="s">
        <v>4317</v>
      </c>
      <c r="D1134" s="340" t="s">
        <v>1216</v>
      </c>
      <c r="E1134" s="340" t="str">
        <f t="shared" si="18"/>
        <v>ELMONTCOVERT AVENUE SCHOOL</v>
      </c>
      <c r="F1134" s="369" t="s">
        <v>5760</v>
      </c>
      <c r="G1134" s="342" t="str">
        <f>IFERROR(INDEX($D$2:$D$4444,_xlfn.AGGREGATE(15,3,(($C$2:$C$4444=$G$1)/($C$2:$C$4444=$G$1)*ROW($C$2:$C$4444))-ROW($C$1), ROWS($J$7:J1138))),"")</f>
        <v/>
      </c>
    </row>
    <row r="1135" spans="3:7" x14ac:dyDescent="0.25">
      <c r="C1135" s="340" t="s">
        <v>4317</v>
      </c>
      <c r="D1135" s="340" t="s">
        <v>1217</v>
      </c>
      <c r="E1135" s="340" t="str">
        <f t="shared" si="18"/>
        <v>ELMONTDUTCH BROADWAY SCHOOL</v>
      </c>
      <c r="F1135" s="369" t="s">
        <v>5761</v>
      </c>
      <c r="G1135" s="342" t="str">
        <f>IFERROR(INDEX($D$2:$D$4444,_xlfn.AGGREGATE(15,3,(($C$2:$C$4444=$G$1)/($C$2:$C$4444=$G$1)*ROW($C$2:$C$4444))-ROW($C$1), ROWS($J$7:J1139))),"")</f>
        <v/>
      </c>
    </row>
    <row r="1136" spans="3:7" x14ac:dyDescent="0.25">
      <c r="C1136" s="340" t="s">
        <v>4317</v>
      </c>
      <c r="D1136" s="340" t="s">
        <v>1218</v>
      </c>
      <c r="E1136" s="340" t="str">
        <f t="shared" si="18"/>
        <v>ELMONTGOTHAM AVENUE SCHOOL</v>
      </c>
      <c r="F1136" s="369" t="s">
        <v>5762</v>
      </c>
      <c r="G1136" s="342" t="str">
        <f>IFERROR(INDEX($D$2:$D$4444,_xlfn.AGGREGATE(15,3,(($C$2:$C$4444=$G$1)/($C$2:$C$4444=$G$1)*ROW($C$2:$C$4444))-ROW($C$1), ROWS($J$7:J1140))),"")</f>
        <v/>
      </c>
    </row>
    <row r="1137" spans="3:7" x14ac:dyDescent="0.25">
      <c r="C1137" s="340" t="s">
        <v>4317</v>
      </c>
      <c r="D1137" s="340" t="s">
        <v>1219</v>
      </c>
      <c r="E1137" s="340" t="str">
        <f t="shared" si="18"/>
        <v>ELMONTSTEWART MANOR SCHOOL</v>
      </c>
      <c r="F1137" s="369" t="s">
        <v>5763</v>
      </c>
      <c r="G1137" s="342" t="str">
        <f>IFERROR(INDEX($D$2:$D$4444,_xlfn.AGGREGATE(15,3,(($C$2:$C$4444=$G$1)/($C$2:$C$4444=$G$1)*ROW($C$2:$C$4444))-ROW($C$1), ROWS($J$7:J1141))),"")</f>
        <v/>
      </c>
    </row>
    <row r="1138" spans="3:7" x14ac:dyDescent="0.25">
      <c r="C1138" s="340" t="s">
        <v>93</v>
      </c>
      <c r="D1138" s="340" t="s">
        <v>1220</v>
      </c>
      <c r="E1138" s="340" t="str">
        <f t="shared" si="18"/>
        <v>FRANKLIN SQUARJOHN STREET SCHOOL</v>
      </c>
      <c r="F1138" s="369" t="s">
        <v>5764</v>
      </c>
      <c r="G1138" s="342" t="str">
        <f>IFERROR(INDEX($D$2:$D$4444,_xlfn.AGGREGATE(15,3,(($C$2:$C$4444=$G$1)/($C$2:$C$4444=$G$1)*ROW($C$2:$C$4444))-ROW($C$1), ROWS($J$7:J1142))),"")</f>
        <v/>
      </c>
    </row>
    <row r="1139" spans="3:7" x14ac:dyDescent="0.25">
      <c r="C1139" s="340" t="s">
        <v>93</v>
      </c>
      <c r="D1139" s="340" t="s">
        <v>1221</v>
      </c>
      <c r="E1139" s="340" t="str">
        <f t="shared" si="18"/>
        <v>FRANKLIN SQUARPOLK STREET SCHOOL</v>
      </c>
      <c r="F1139" s="369" t="s">
        <v>5765</v>
      </c>
      <c r="G1139" s="342" t="str">
        <f>IFERROR(INDEX($D$2:$D$4444,_xlfn.AGGREGATE(15,3,(($C$2:$C$4444=$G$1)/($C$2:$C$4444=$G$1)*ROW($C$2:$C$4444))-ROW($C$1), ROWS($J$7:J1143))),"")</f>
        <v/>
      </c>
    </row>
    <row r="1140" spans="3:7" x14ac:dyDescent="0.25">
      <c r="C1140" s="340" t="s">
        <v>93</v>
      </c>
      <c r="D1140" s="340" t="s">
        <v>1222</v>
      </c>
      <c r="E1140" s="340" t="str">
        <f t="shared" si="18"/>
        <v>FRANKLIN SQUARWASHINGTON STREET SCHOOL</v>
      </c>
      <c r="F1140" s="369" t="s">
        <v>5766</v>
      </c>
      <c r="G1140" s="342" t="str">
        <f>IFERROR(INDEX($D$2:$D$4444,_xlfn.AGGREGATE(15,3,(($C$2:$C$4444=$G$1)/($C$2:$C$4444=$G$1)*ROW($C$2:$C$4444))-ROW($C$1), ROWS($J$7:J1144))),"")</f>
        <v/>
      </c>
    </row>
    <row r="1141" spans="3:7" x14ac:dyDescent="0.25">
      <c r="C1141" s="340" t="s">
        <v>4318</v>
      </c>
      <c r="D1141" s="340" t="s">
        <v>1223</v>
      </c>
      <c r="E1141" s="340" t="str">
        <f t="shared" si="18"/>
        <v>GARDEN CITYHEMLOCK SCHOOL</v>
      </c>
      <c r="F1141" s="369" t="s">
        <v>5767</v>
      </c>
      <c r="G1141" s="342" t="str">
        <f>IFERROR(INDEX($D$2:$D$4444,_xlfn.AGGREGATE(15,3,(($C$2:$C$4444=$G$1)/($C$2:$C$4444=$G$1)*ROW($C$2:$C$4444))-ROW($C$1), ROWS($J$7:J1145))),"")</f>
        <v/>
      </c>
    </row>
    <row r="1142" spans="3:7" x14ac:dyDescent="0.25">
      <c r="C1142" s="340" t="s">
        <v>4318</v>
      </c>
      <c r="D1142" s="340" t="s">
        <v>1224</v>
      </c>
      <c r="E1142" s="340" t="str">
        <f t="shared" si="18"/>
        <v>GARDEN CITYHOMESTEAD SCHOOL</v>
      </c>
      <c r="F1142" s="369" t="s">
        <v>5768</v>
      </c>
      <c r="G1142" s="342" t="str">
        <f>IFERROR(INDEX($D$2:$D$4444,_xlfn.AGGREGATE(15,3,(($C$2:$C$4444=$G$1)/($C$2:$C$4444=$G$1)*ROW($C$2:$C$4444))-ROW($C$1), ROWS($J$7:J1146))),"")</f>
        <v/>
      </c>
    </row>
    <row r="1143" spans="3:7" x14ac:dyDescent="0.25">
      <c r="C1143" s="340" t="s">
        <v>4318</v>
      </c>
      <c r="D1143" s="340" t="s">
        <v>1225</v>
      </c>
      <c r="E1143" s="340" t="str">
        <f t="shared" si="18"/>
        <v>GARDEN CITYLOCUST SCHOOL</v>
      </c>
      <c r="F1143" s="369" t="s">
        <v>5769</v>
      </c>
      <c r="G1143" s="342" t="str">
        <f>IFERROR(INDEX($D$2:$D$4444,_xlfn.AGGREGATE(15,3,(($C$2:$C$4444=$G$1)/($C$2:$C$4444=$G$1)*ROW($C$2:$C$4444))-ROW($C$1), ROWS($J$7:J1147))),"")</f>
        <v/>
      </c>
    </row>
    <row r="1144" spans="3:7" x14ac:dyDescent="0.25">
      <c r="C1144" s="340" t="s">
        <v>4318</v>
      </c>
      <c r="D1144" s="340" t="s">
        <v>1226</v>
      </c>
      <c r="E1144" s="340" t="str">
        <f t="shared" si="18"/>
        <v>GARDEN CITYSTRATFORD AVENUE SCHOOL</v>
      </c>
      <c r="F1144" s="369" t="s">
        <v>5770</v>
      </c>
      <c r="G1144" s="342" t="str">
        <f>IFERROR(INDEX($D$2:$D$4444,_xlfn.AGGREGATE(15,3,(($C$2:$C$4444=$G$1)/($C$2:$C$4444=$G$1)*ROW($C$2:$C$4444))-ROW($C$1), ROWS($J$7:J1148))),"")</f>
        <v/>
      </c>
    </row>
    <row r="1145" spans="3:7" x14ac:dyDescent="0.25">
      <c r="C1145" s="340" t="s">
        <v>4318</v>
      </c>
      <c r="D1145" s="340" t="s">
        <v>1227</v>
      </c>
      <c r="E1145" s="340" t="str">
        <f t="shared" si="18"/>
        <v>GARDEN CITYSTEWART SCHOOL</v>
      </c>
      <c r="F1145" s="369" t="s">
        <v>5771</v>
      </c>
      <c r="G1145" s="342" t="str">
        <f>IFERROR(INDEX($D$2:$D$4444,_xlfn.AGGREGATE(15,3,(($C$2:$C$4444=$G$1)/($C$2:$C$4444=$G$1)*ROW($C$2:$C$4444))-ROW($C$1), ROWS($J$7:J1149))),"")</f>
        <v/>
      </c>
    </row>
    <row r="1146" spans="3:7" x14ac:dyDescent="0.25">
      <c r="C1146" s="340" t="s">
        <v>4318</v>
      </c>
      <c r="D1146" s="340" t="s">
        <v>1228</v>
      </c>
      <c r="E1146" s="340" t="str">
        <f t="shared" si="18"/>
        <v>GARDEN CITYGARDEN CITY MIDDLE SCHOOL</v>
      </c>
      <c r="F1146" s="369" t="s">
        <v>5772</v>
      </c>
      <c r="G1146" s="342" t="str">
        <f>IFERROR(INDEX($D$2:$D$4444,_xlfn.AGGREGATE(15,3,(($C$2:$C$4444=$G$1)/($C$2:$C$4444=$G$1)*ROW($C$2:$C$4444))-ROW($C$1), ROWS($J$7:J1150))),"")</f>
        <v/>
      </c>
    </row>
    <row r="1147" spans="3:7" x14ac:dyDescent="0.25">
      <c r="C1147" s="340" t="s">
        <v>4318</v>
      </c>
      <c r="D1147" s="340" t="s">
        <v>1229</v>
      </c>
      <c r="E1147" s="340" t="str">
        <f t="shared" si="18"/>
        <v>GARDEN CITYGARDEN CITY HIGH SCHOOL</v>
      </c>
      <c r="F1147" s="369" t="s">
        <v>5773</v>
      </c>
      <c r="G1147" s="342" t="str">
        <f>IFERROR(INDEX($D$2:$D$4444,_xlfn.AGGREGATE(15,3,(($C$2:$C$4444=$G$1)/($C$2:$C$4444=$G$1)*ROW($C$2:$C$4444))-ROW($C$1), ROWS($J$7:J1151))),"")</f>
        <v/>
      </c>
    </row>
    <row r="1148" spans="3:7" x14ac:dyDescent="0.25">
      <c r="C1148" s="340" t="s">
        <v>4319</v>
      </c>
      <c r="D1148" s="340" t="s">
        <v>1230</v>
      </c>
      <c r="E1148" s="340" t="str">
        <f t="shared" si="18"/>
        <v>EAST ROCKAWAYRHAME AVENUE ELEMENTARY SCHOOL</v>
      </c>
      <c r="F1148" s="369" t="s">
        <v>5774</v>
      </c>
      <c r="G1148" s="342" t="str">
        <f>IFERROR(INDEX($D$2:$D$4444,_xlfn.AGGREGATE(15,3,(($C$2:$C$4444=$G$1)/($C$2:$C$4444=$G$1)*ROW($C$2:$C$4444))-ROW($C$1), ROWS($J$7:J1152))),"")</f>
        <v/>
      </c>
    </row>
    <row r="1149" spans="3:7" x14ac:dyDescent="0.25">
      <c r="C1149" s="340" t="s">
        <v>4319</v>
      </c>
      <c r="D1149" s="340" t="s">
        <v>1231</v>
      </c>
      <c r="E1149" s="340" t="str">
        <f t="shared" si="18"/>
        <v>EAST ROCKAWAYEAST ROCKAWAY JUNIOR-SENIOR HIGH SCHOOL</v>
      </c>
      <c r="F1149" s="369" t="s">
        <v>5775</v>
      </c>
      <c r="G1149" s="342" t="str">
        <f>IFERROR(INDEX($D$2:$D$4444,_xlfn.AGGREGATE(15,3,(($C$2:$C$4444=$G$1)/($C$2:$C$4444=$G$1)*ROW($C$2:$C$4444))-ROW($C$1), ROWS($J$7:J1153))),"")</f>
        <v/>
      </c>
    </row>
    <row r="1150" spans="3:7" x14ac:dyDescent="0.25">
      <c r="C1150" s="340" t="s">
        <v>4319</v>
      </c>
      <c r="D1150" s="340" t="s">
        <v>1232</v>
      </c>
      <c r="E1150" s="340" t="str">
        <f t="shared" si="18"/>
        <v>EAST ROCKAWAYCENTRE AVENUE ELEMENTARY SCHOOL</v>
      </c>
      <c r="F1150" s="369" t="s">
        <v>5776</v>
      </c>
      <c r="G1150" s="342" t="str">
        <f>IFERROR(INDEX($D$2:$D$4444,_xlfn.AGGREGATE(15,3,(($C$2:$C$4444=$G$1)/($C$2:$C$4444=$G$1)*ROW($C$2:$C$4444))-ROW($C$1), ROWS($J$7:J1154))),"")</f>
        <v/>
      </c>
    </row>
    <row r="1151" spans="3:7" x14ac:dyDescent="0.25">
      <c r="C1151" s="340" t="s">
        <v>4320</v>
      </c>
      <c r="D1151" s="340" t="s">
        <v>1233</v>
      </c>
      <c r="E1151" s="340" t="str">
        <f t="shared" si="18"/>
        <v>LYNBROOKKINDERGARTEN CENTER</v>
      </c>
      <c r="F1151" s="369" t="s">
        <v>5777</v>
      </c>
      <c r="G1151" s="342" t="str">
        <f>IFERROR(INDEX($D$2:$D$4444,_xlfn.AGGREGATE(15,3,(($C$2:$C$4444=$G$1)/($C$2:$C$4444=$G$1)*ROW($C$2:$C$4444))-ROW($C$1), ROWS($J$7:J1155))),"")</f>
        <v/>
      </c>
    </row>
    <row r="1152" spans="3:7" x14ac:dyDescent="0.25">
      <c r="C1152" s="340" t="s">
        <v>4320</v>
      </c>
      <c r="D1152" s="340" t="s">
        <v>1234</v>
      </c>
      <c r="E1152" s="340" t="str">
        <f t="shared" si="18"/>
        <v>LYNBROOKMARION STREET SCHOOL</v>
      </c>
      <c r="F1152" s="369" t="s">
        <v>5778</v>
      </c>
      <c r="G1152" s="342" t="str">
        <f>IFERROR(INDEX($D$2:$D$4444,_xlfn.AGGREGATE(15,3,(($C$2:$C$4444=$G$1)/($C$2:$C$4444=$G$1)*ROW($C$2:$C$4444))-ROW($C$1), ROWS($J$7:J1156))),"")</f>
        <v/>
      </c>
    </row>
    <row r="1153" spans="3:7" x14ac:dyDescent="0.25">
      <c r="C1153" s="340" t="s">
        <v>4320</v>
      </c>
      <c r="D1153" s="340" t="s">
        <v>1235</v>
      </c>
      <c r="E1153" s="340" t="str">
        <f t="shared" si="18"/>
        <v>LYNBROOKWAVERLY PARK SCHOOL</v>
      </c>
      <c r="F1153" s="369" t="s">
        <v>5779</v>
      </c>
      <c r="G1153" s="342" t="str">
        <f>IFERROR(INDEX($D$2:$D$4444,_xlfn.AGGREGATE(15,3,(($C$2:$C$4444=$G$1)/($C$2:$C$4444=$G$1)*ROW($C$2:$C$4444))-ROW($C$1), ROWS($J$7:J1157))),"")</f>
        <v/>
      </c>
    </row>
    <row r="1154" spans="3:7" x14ac:dyDescent="0.25">
      <c r="C1154" s="340" t="s">
        <v>4320</v>
      </c>
      <c r="D1154" s="340" t="s">
        <v>1236</v>
      </c>
      <c r="E1154" s="340" t="str">
        <f t="shared" si="18"/>
        <v>LYNBROOKWEST END SCHOOL</v>
      </c>
      <c r="F1154" s="369" t="s">
        <v>5780</v>
      </c>
      <c r="G1154" s="342" t="str">
        <f>IFERROR(INDEX($D$2:$D$4444,_xlfn.AGGREGATE(15,3,(($C$2:$C$4444=$G$1)/($C$2:$C$4444=$G$1)*ROW($C$2:$C$4444))-ROW($C$1), ROWS($J$7:J1158))),"")</f>
        <v/>
      </c>
    </row>
    <row r="1155" spans="3:7" x14ac:dyDescent="0.25">
      <c r="C1155" s="340" t="s">
        <v>4320</v>
      </c>
      <c r="D1155" s="340" t="s">
        <v>1237</v>
      </c>
      <c r="E1155" s="340" t="str">
        <f t="shared" ref="E1155:E1218" si="19">C1155&amp;D1155</f>
        <v>LYNBROOKLYNBROOK NORTH MIDDLE SCHOOL</v>
      </c>
      <c r="F1155" s="369" t="s">
        <v>5781</v>
      </c>
      <c r="G1155" s="342" t="str">
        <f>IFERROR(INDEX($D$2:$D$4444,_xlfn.AGGREGATE(15,3,(($C$2:$C$4444=$G$1)/($C$2:$C$4444=$G$1)*ROW($C$2:$C$4444))-ROW($C$1), ROWS($J$7:J1159))),"")</f>
        <v/>
      </c>
    </row>
    <row r="1156" spans="3:7" x14ac:dyDescent="0.25">
      <c r="C1156" s="340" t="s">
        <v>4320</v>
      </c>
      <c r="D1156" s="340" t="s">
        <v>1238</v>
      </c>
      <c r="E1156" s="340" t="str">
        <f t="shared" si="19"/>
        <v>LYNBROOKLYNBROOK SOUTH MIDDLE SCHOOL</v>
      </c>
      <c r="F1156" s="369" t="s">
        <v>5782</v>
      </c>
      <c r="G1156" s="342" t="str">
        <f>IFERROR(INDEX($D$2:$D$4444,_xlfn.AGGREGATE(15,3,(($C$2:$C$4444=$G$1)/($C$2:$C$4444=$G$1)*ROW($C$2:$C$4444))-ROW($C$1), ROWS($J$7:J1160))),"")</f>
        <v/>
      </c>
    </row>
    <row r="1157" spans="3:7" x14ac:dyDescent="0.25">
      <c r="C1157" s="340" t="s">
        <v>4320</v>
      </c>
      <c r="D1157" s="340" t="s">
        <v>1239</v>
      </c>
      <c r="E1157" s="340" t="str">
        <f t="shared" si="19"/>
        <v>LYNBROOKLYNBROOK SENIOR HIGH SCHOOL</v>
      </c>
      <c r="F1157" s="369" t="s">
        <v>5783</v>
      </c>
      <c r="G1157" s="342" t="str">
        <f>IFERROR(INDEX($D$2:$D$4444,_xlfn.AGGREGATE(15,3,(($C$2:$C$4444=$G$1)/($C$2:$C$4444=$G$1)*ROW($C$2:$C$4444))-ROW($C$1), ROWS($J$7:J1161))),"")</f>
        <v/>
      </c>
    </row>
    <row r="1158" spans="3:7" x14ac:dyDescent="0.25">
      <c r="C1158" s="340" t="s">
        <v>94</v>
      </c>
      <c r="D1158" s="340" t="s">
        <v>1240</v>
      </c>
      <c r="E1158" s="340" t="str">
        <f t="shared" si="19"/>
        <v>ROCKVILLE CENTSOUTH SIDE HIGH SCHOOL</v>
      </c>
      <c r="F1158" s="369" t="s">
        <v>5784</v>
      </c>
      <c r="G1158" s="342" t="str">
        <f>IFERROR(INDEX($D$2:$D$4444,_xlfn.AGGREGATE(15,3,(($C$2:$C$4444=$G$1)/($C$2:$C$4444=$G$1)*ROW($C$2:$C$4444))-ROW($C$1), ROWS($J$7:J1162))),"")</f>
        <v/>
      </c>
    </row>
    <row r="1159" spans="3:7" x14ac:dyDescent="0.25">
      <c r="C1159" s="340" t="s">
        <v>94</v>
      </c>
      <c r="D1159" s="340" t="s">
        <v>1241</v>
      </c>
      <c r="E1159" s="340" t="str">
        <f t="shared" si="19"/>
        <v>ROCKVILLE CENTSOUTH SIDE MIDDLE SCHOOL</v>
      </c>
      <c r="F1159" s="369" t="s">
        <v>5785</v>
      </c>
      <c r="G1159" s="342" t="str">
        <f>IFERROR(INDEX($D$2:$D$4444,_xlfn.AGGREGATE(15,3,(($C$2:$C$4444=$G$1)/($C$2:$C$4444=$G$1)*ROW($C$2:$C$4444))-ROW($C$1), ROWS($J$7:J1163))),"")</f>
        <v/>
      </c>
    </row>
    <row r="1160" spans="3:7" x14ac:dyDescent="0.25">
      <c r="C1160" s="340" t="s">
        <v>94</v>
      </c>
      <c r="D1160" s="340" t="s">
        <v>1242</v>
      </c>
      <c r="E1160" s="340" t="str">
        <f t="shared" si="19"/>
        <v>ROCKVILLE CENTWATSON SCHOOL</v>
      </c>
      <c r="F1160" s="369" t="s">
        <v>5786</v>
      </c>
      <c r="G1160" s="342" t="str">
        <f>IFERROR(INDEX($D$2:$D$4444,_xlfn.AGGREGATE(15,3,(($C$2:$C$4444=$G$1)/($C$2:$C$4444=$G$1)*ROW($C$2:$C$4444))-ROW($C$1), ROWS($J$7:J1164))),"")</f>
        <v/>
      </c>
    </row>
    <row r="1161" spans="3:7" x14ac:dyDescent="0.25">
      <c r="C1161" s="340" t="s">
        <v>94</v>
      </c>
      <c r="D1161" s="340" t="s">
        <v>404</v>
      </c>
      <c r="E1161" s="340" t="str">
        <f t="shared" si="19"/>
        <v>ROCKVILLE CENTRIVERSIDE SCHOOL</v>
      </c>
      <c r="F1161" s="369" t="s">
        <v>5787</v>
      </c>
      <c r="G1161" s="342" t="str">
        <f>IFERROR(INDEX($D$2:$D$4444,_xlfn.AGGREGATE(15,3,(($C$2:$C$4444=$G$1)/($C$2:$C$4444=$G$1)*ROW($C$2:$C$4444))-ROW($C$1), ROWS($J$7:J1165))),"")</f>
        <v/>
      </c>
    </row>
    <row r="1162" spans="3:7" x14ac:dyDescent="0.25">
      <c r="C1162" s="340" t="s">
        <v>94</v>
      </c>
      <c r="D1162" s="340" t="s">
        <v>1243</v>
      </c>
      <c r="E1162" s="340" t="str">
        <f t="shared" si="19"/>
        <v>ROCKVILLE CENTHEWITT SCHOOL</v>
      </c>
      <c r="F1162" s="369" t="s">
        <v>5788</v>
      </c>
      <c r="G1162" s="342" t="str">
        <f>IFERROR(INDEX($D$2:$D$4444,_xlfn.AGGREGATE(15,3,(($C$2:$C$4444=$G$1)/($C$2:$C$4444=$G$1)*ROW($C$2:$C$4444))-ROW($C$1), ROWS($J$7:J1166))),"")</f>
        <v/>
      </c>
    </row>
    <row r="1163" spans="3:7" x14ac:dyDescent="0.25">
      <c r="C1163" s="340" t="s">
        <v>94</v>
      </c>
      <c r="D1163" s="340" t="s">
        <v>1244</v>
      </c>
      <c r="E1163" s="340" t="str">
        <f t="shared" si="19"/>
        <v>ROCKVILLE CENTWILLIAM S COVERT SCHOOL</v>
      </c>
      <c r="F1163" s="369" t="s">
        <v>5789</v>
      </c>
      <c r="G1163" s="342" t="str">
        <f>IFERROR(INDEX($D$2:$D$4444,_xlfn.AGGREGATE(15,3,(($C$2:$C$4444=$G$1)/($C$2:$C$4444=$G$1)*ROW($C$2:$C$4444))-ROW($C$1), ROWS($J$7:J1167))),"")</f>
        <v/>
      </c>
    </row>
    <row r="1164" spans="3:7" x14ac:dyDescent="0.25">
      <c r="C1164" s="340" t="s">
        <v>94</v>
      </c>
      <c r="D1164" s="340" t="s">
        <v>1245</v>
      </c>
      <c r="E1164" s="340" t="str">
        <f t="shared" si="19"/>
        <v>ROCKVILLE CENTWILSON SCHOOL</v>
      </c>
      <c r="F1164" s="369" t="s">
        <v>5790</v>
      </c>
      <c r="G1164" s="342" t="str">
        <f>IFERROR(INDEX($D$2:$D$4444,_xlfn.AGGREGATE(15,3,(($C$2:$C$4444=$G$1)/($C$2:$C$4444=$G$1)*ROW($C$2:$C$4444))-ROW($C$1), ROWS($J$7:J1168))),"")</f>
        <v/>
      </c>
    </row>
    <row r="1165" spans="3:7" x14ac:dyDescent="0.25">
      <c r="C1165" s="340" t="s">
        <v>4321</v>
      </c>
      <c r="D1165" s="340" t="s">
        <v>1246</v>
      </c>
      <c r="E1165" s="340" t="str">
        <f t="shared" si="19"/>
        <v>FLORAL PARKFLORAL PARK-BELLEROSE SCHOOL</v>
      </c>
      <c r="F1165" s="369" t="s">
        <v>5791</v>
      </c>
      <c r="G1165" s="342" t="str">
        <f>IFERROR(INDEX($D$2:$D$4444,_xlfn.AGGREGATE(15,3,(($C$2:$C$4444=$G$1)/($C$2:$C$4444=$G$1)*ROW($C$2:$C$4444))-ROW($C$1), ROWS($J$7:J1169))),"")</f>
        <v/>
      </c>
    </row>
    <row r="1166" spans="3:7" x14ac:dyDescent="0.25">
      <c r="C1166" s="340" t="s">
        <v>4321</v>
      </c>
      <c r="D1166" s="340" t="s">
        <v>1247</v>
      </c>
      <c r="E1166" s="340" t="str">
        <f t="shared" si="19"/>
        <v>FLORAL PARKJOHN LEWIS CHILDS SCHOOL</v>
      </c>
      <c r="F1166" s="369" t="s">
        <v>5792</v>
      </c>
      <c r="G1166" s="342" t="str">
        <f>IFERROR(INDEX($D$2:$D$4444,_xlfn.AGGREGATE(15,3,(($C$2:$C$4444=$G$1)/($C$2:$C$4444=$G$1)*ROW($C$2:$C$4444))-ROW($C$1), ROWS($J$7:J1170))),"")</f>
        <v/>
      </c>
    </row>
    <row r="1167" spans="3:7" x14ac:dyDescent="0.25">
      <c r="C1167" s="340" t="s">
        <v>4322</v>
      </c>
      <c r="D1167" s="340" t="s">
        <v>1248</v>
      </c>
      <c r="E1167" s="340" t="str">
        <f t="shared" si="19"/>
        <v>WANTAGHFOREST LAKE SCHOOL</v>
      </c>
      <c r="F1167" s="369" t="s">
        <v>5793</v>
      </c>
      <c r="G1167" s="342" t="str">
        <f>IFERROR(INDEX($D$2:$D$4444,_xlfn.AGGREGATE(15,3,(($C$2:$C$4444=$G$1)/($C$2:$C$4444=$G$1)*ROW($C$2:$C$4444))-ROW($C$1), ROWS($J$7:J1171))),"")</f>
        <v/>
      </c>
    </row>
    <row r="1168" spans="3:7" x14ac:dyDescent="0.25">
      <c r="C1168" s="340" t="s">
        <v>4322</v>
      </c>
      <c r="D1168" s="340" t="s">
        <v>1249</v>
      </c>
      <c r="E1168" s="340" t="str">
        <f t="shared" si="19"/>
        <v>WANTAGHMANDALAY SCHOOL</v>
      </c>
      <c r="F1168" s="369" t="s">
        <v>5794</v>
      </c>
      <c r="G1168" s="342" t="str">
        <f>IFERROR(INDEX($D$2:$D$4444,_xlfn.AGGREGATE(15,3,(($C$2:$C$4444=$G$1)/($C$2:$C$4444=$G$1)*ROW($C$2:$C$4444))-ROW($C$1), ROWS($J$7:J1172))),"")</f>
        <v/>
      </c>
    </row>
    <row r="1169" spans="3:7" x14ac:dyDescent="0.25">
      <c r="C1169" s="340" t="s">
        <v>4322</v>
      </c>
      <c r="D1169" s="340" t="s">
        <v>1250</v>
      </c>
      <c r="E1169" s="340" t="str">
        <f t="shared" si="19"/>
        <v>WANTAGHWANTAGH SCHOOL</v>
      </c>
      <c r="F1169" s="369" t="s">
        <v>5795</v>
      </c>
      <c r="G1169" s="342" t="str">
        <f>IFERROR(INDEX($D$2:$D$4444,_xlfn.AGGREGATE(15,3,(($C$2:$C$4444=$G$1)/($C$2:$C$4444=$G$1)*ROW($C$2:$C$4444))-ROW($C$1), ROWS($J$7:J1173))),"")</f>
        <v/>
      </c>
    </row>
    <row r="1170" spans="3:7" x14ac:dyDescent="0.25">
      <c r="C1170" s="340" t="s">
        <v>4322</v>
      </c>
      <c r="D1170" s="340" t="s">
        <v>1251</v>
      </c>
      <c r="E1170" s="340" t="str">
        <f t="shared" si="19"/>
        <v>WANTAGHWANTAGH SENIOR HIGH SCHOOL</v>
      </c>
      <c r="F1170" s="369" t="s">
        <v>5796</v>
      </c>
      <c r="G1170" s="342" t="str">
        <f>IFERROR(INDEX($D$2:$D$4444,_xlfn.AGGREGATE(15,3,(($C$2:$C$4444=$G$1)/($C$2:$C$4444=$G$1)*ROW($C$2:$C$4444))-ROW($C$1), ROWS($J$7:J1174))),"")</f>
        <v/>
      </c>
    </row>
    <row r="1171" spans="3:7" x14ac:dyDescent="0.25">
      <c r="C1171" s="340" t="s">
        <v>4322</v>
      </c>
      <c r="D1171" s="340" t="s">
        <v>1252</v>
      </c>
      <c r="E1171" s="340" t="str">
        <f t="shared" si="19"/>
        <v>WANTAGHWANTAGH MIDDLE SCHOOL</v>
      </c>
      <c r="F1171" s="369" t="s">
        <v>5797</v>
      </c>
      <c r="G1171" s="342" t="str">
        <f>IFERROR(INDEX($D$2:$D$4444,_xlfn.AGGREGATE(15,3,(($C$2:$C$4444=$G$1)/($C$2:$C$4444=$G$1)*ROW($C$2:$C$4444))-ROW($C$1), ROWS($J$7:J1175))),"")</f>
        <v/>
      </c>
    </row>
    <row r="1172" spans="3:7" x14ac:dyDescent="0.25">
      <c r="C1172" s="340" t="s">
        <v>95</v>
      </c>
      <c r="D1172" s="340" t="s">
        <v>1253</v>
      </c>
      <c r="E1172" s="340" t="str">
        <f t="shared" si="19"/>
        <v>V STR TWENTY-FBROOKLYN AVENUE SCHOOL</v>
      </c>
      <c r="F1172" s="369" t="s">
        <v>5798</v>
      </c>
      <c r="G1172" s="342" t="str">
        <f>IFERROR(INDEX($D$2:$D$4444,_xlfn.AGGREGATE(15,3,(($C$2:$C$4444=$G$1)/($C$2:$C$4444=$G$1)*ROW($C$2:$C$4444))-ROW($C$1), ROWS($J$7:J1176))),"")</f>
        <v/>
      </c>
    </row>
    <row r="1173" spans="3:7" x14ac:dyDescent="0.25">
      <c r="C1173" s="340" t="s">
        <v>95</v>
      </c>
      <c r="D1173" s="340" t="s">
        <v>1254</v>
      </c>
      <c r="E1173" s="340" t="str">
        <f t="shared" si="19"/>
        <v>V STR TWENTY-FROBERT W CARBONARO SCHOOL</v>
      </c>
      <c r="F1173" s="369" t="s">
        <v>5799</v>
      </c>
      <c r="G1173" s="342" t="str">
        <f>IFERROR(INDEX($D$2:$D$4444,_xlfn.AGGREGATE(15,3,(($C$2:$C$4444=$G$1)/($C$2:$C$4444=$G$1)*ROW($C$2:$C$4444))-ROW($C$1), ROWS($J$7:J1177))),"")</f>
        <v/>
      </c>
    </row>
    <row r="1174" spans="3:7" x14ac:dyDescent="0.25">
      <c r="C1174" s="340" t="s">
        <v>95</v>
      </c>
      <c r="D1174" s="340" t="s">
        <v>1255</v>
      </c>
      <c r="E1174" s="340" t="str">
        <f t="shared" si="19"/>
        <v>V STR TWENTY-FWILLIAM L BUCK SCHOOL</v>
      </c>
      <c r="F1174" s="369" t="s">
        <v>5800</v>
      </c>
      <c r="G1174" s="342" t="str">
        <f>IFERROR(INDEX($D$2:$D$4444,_xlfn.AGGREGATE(15,3,(($C$2:$C$4444=$G$1)/($C$2:$C$4444=$G$1)*ROW($C$2:$C$4444))-ROW($C$1), ROWS($J$7:J1178))),"")</f>
        <v/>
      </c>
    </row>
    <row r="1175" spans="3:7" x14ac:dyDescent="0.25">
      <c r="C1175" s="340" t="s">
        <v>4323</v>
      </c>
      <c r="D1175" s="340" t="s">
        <v>1256</v>
      </c>
      <c r="E1175" s="340" t="str">
        <f t="shared" si="19"/>
        <v>MERRICKBIRCH SCHOOL</v>
      </c>
      <c r="F1175" s="369" t="s">
        <v>5801</v>
      </c>
      <c r="G1175" s="342" t="str">
        <f>IFERROR(INDEX($D$2:$D$4444,_xlfn.AGGREGATE(15,3,(($C$2:$C$4444=$G$1)/($C$2:$C$4444=$G$1)*ROW($C$2:$C$4444))-ROW($C$1), ROWS($J$7:J1179))),"")</f>
        <v/>
      </c>
    </row>
    <row r="1176" spans="3:7" x14ac:dyDescent="0.25">
      <c r="C1176" s="340" t="s">
        <v>4323</v>
      </c>
      <c r="D1176" s="340" t="s">
        <v>1257</v>
      </c>
      <c r="E1176" s="340" t="str">
        <f t="shared" si="19"/>
        <v>MERRICKNORMAN J LEVY LAKESIDE SCHOOL</v>
      </c>
      <c r="F1176" s="369" t="s">
        <v>5802</v>
      </c>
      <c r="G1176" s="342" t="str">
        <f>IFERROR(INDEX($D$2:$D$4444,_xlfn.AGGREGATE(15,3,(($C$2:$C$4444=$G$1)/($C$2:$C$4444=$G$1)*ROW($C$2:$C$4444))-ROW($C$1), ROWS($J$7:J1180))),"")</f>
        <v/>
      </c>
    </row>
    <row r="1177" spans="3:7" x14ac:dyDescent="0.25">
      <c r="C1177" s="340" t="s">
        <v>4323</v>
      </c>
      <c r="D1177" s="340" t="s">
        <v>1258</v>
      </c>
      <c r="E1177" s="340" t="str">
        <f t="shared" si="19"/>
        <v>MERRICKCHATTERTON SCHOOL</v>
      </c>
      <c r="F1177" s="369" t="s">
        <v>5803</v>
      </c>
      <c r="G1177" s="342" t="str">
        <f>IFERROR(INDEX($D$2:$D$4444,_xlfn.AGGREGATE(15,3,(($C$2:$C$4444=$G$1)/($C$2:$C$4444=$G$1)*ROW($C$2:$C$4444))-ROW($C$1), ROWS($J$7:J1181))),"")</f>
        <v/>
      </c>
    </row>
    <row r="1178" spans="3:7" x14ac:dyDescent="0.25">
      <c r="C1178" s="340" t="s">
        <v>4324</v>
      </c>
      <c r="D1178" s="340" t="s">
        <v>1259</v>
      </c>
      <c r="E1178" s="340" t="str">
        <f t="shared" si="19"/>
        <v>ISLAND TREESISLAND TREES MIDDLE SCHOOL</v>
      </c>
      <c r="F1178" s="369" t="s">
        <v>5804</v>
      </c>
      <c r="G1178" s="342" t="str">
        <f>IFERROR(INDEX($D$2:$D$4444,_xlfn.AGGREGATE(15,3,(($C$2:$C$4444=$G$1)/($C$2:$C$4444=$G$1)*ROW($C$2:$C$4444))-ROW($C$1), ROWS($J$7:J1182))),"")</f>
        <v/>
      </c>
    </row>
    <row r="1179" spans="3:7" x14ac:dyDescent="0.25">
      <c r="C1179" s="340" t="s">
        <v>4324</v>
      </c>
      <c r="D1179" s="340" t="s">
        <v>1260</v>
      </c>
      <c r="E1179" s="340" t="str">
        <f t="shared" si="19"/>
        <v>ISLAND TREESMICHAEL F STOKES SCHOOL</v>
      </c>
      <c r="F1179" s="369" t="s">
        <v>5805</v>
      </c>
      <c r="G1179" s="342" t="str">
        <f>IFERROR(INDEX($D$2:$D$4444,_xlfn.AGGREGATE(15,3,(($C$2:$C$4444=$G$1)/($C$2:$C$4444=$G$1)*ROW($C$2:$C$4444))-ROW($C$1), ROWS($J$7:J1183))),"")</f>
        <v/>
      </c>
    </row>
    <row r="1180" spans="3:7" x14ac:dyDescent="0.25">
      <c r="C1180" s="340" t="s">
        <v>4324</v>
      </c>
      <c r="D1180" s="340" t="s">
        <v>1261</v>
      </c>
      <c r="E1180" s="340" t="str">
        <f t="shared" si="19"/>
        <v>ISLAND TREESJ FRED SPARKE SCHOOL</v>
      </c>
      <c r="F1180" s="369" t="s">
        <v>5806</v>
      </c>
      <c r="G1180" s="342" t="str">
        <f>IFERROR(INDEX($D$2:$D$4444,_xlfn.AGGREGATE(15,3,(($C$2:$C$4444=$G$1)/($C$2:$C$4444=$G$1)*ROW($C$2:$C$4444))-ROW($C$1), ROWS($J$7:J1184))),"")</f>
        <v/>
      </c>
    </row>
    <row r="1181" spans="3:7" x14ac:dyDescent="0.25">
      <c r="C1181" s="340" t="s">
        <v>4324</v>
      </c>
      <c r="D1181" s="340" t="s">
        <v>1262</v>
      </c>
      <c r="E1181" s="340" t="str">
        <f t="shared" si="19"/>
        <v>ISLAND TREESISLAND TREES HIGH SCHOOL</v>
      </c>
      <c r="F1181" s="369" t="s">
        <v>5807</v>
      </c>
      <c r="G1181" s="342" t="str">
        <f>IFERROR(INDEX($D$2:$D$4444,_xlfn.AGGREGATE(15,3,(($C$2:$C$4444=$G$1)/($C$2:$C$4444=$G$1)*ROW($C$2:$C$4444))-ROW($C$1), ROWS($J$7:J1185))),"")</f>
        <v/>
      </c>
    </row>
    <row r="1182" spans="3:7" x14ac:dyDescent="0.25">
      <c r="C1182" s="340" t="s">
        <v>96</v>
      </c>
      <c r="D1182" s="340" t="s">
        <v>1263</v>
      </c>
      <c r="E1182" s="340" t="str">
        <f t="shared" si="19"/>
        <v>WEST HEMPSTEADCORNWELL AVENUE SCHOOL</v>
      </c>
      <c r="F1182" s="369" t="s">
        <v>5808</v>
      </c>
      <c r="G1182" s="342" t="str">
        <f>IFERROR(INDEX($D$2:$D$4444,_xlfn.AGGREGATE(15,3,(($C$2:$C$4444=$G$1)/($C$2:$C$4444=$G$1)*ROW($C$2:$C$4444))-ROW($C$1), ROWS($J$7:J1186))),"")</f>
        <v/>
      </c>
    </row>
    <row r="1183" spans="3:7" x14ac:dyDescent="0.25">
      <c r="C1183" s="340" t="s">
        <v>96</v>
      </c>
      <c r="D1183" s="340" t="s">
        <v>1264</v>
      </c>
      <c r="E1183" s="340" t="str">
        <f t="shared" si="19"/>
        <v>WEST HEMPSTEADCHESTNUT STREET SCHOOL</v>
      </c>
      <c r="F1183" s="369" t="s">
        <v>5809</v>
      </c>
      <c r="G1183" s="342" t="str">
        <f>IFERROR(INDEX($D$2:$D$4444,_xlfn.AGGREGATE(15,3,(($C$2:$C$4444=$G$1)/($C$2:$C$4444=$G$1)*ROW($C$2:$C$4444))-ROW($C$1), ROWS($J$7:J1187))),"")</f>
        <v/>
      </c>
    </row>
    <row r="1184" spans="3:7" x14ac:dyDescent="0.25">
      <c r="C1184" s="340" t="s">
        <v>96</v>
      </c>
      <c r="D1184" s="340" t="s">
        <v>1265</v>
      </c>
      <c r="E1184" s="340" t="str">
        <f t="shared" si="19"/>
        <v>WEST HEMPSTEADWEST HEMPSTEAD MIDDLE SCHOOL</v>
      </c>
      <c r="F1184" s="369" t="s">
        <v>5810</v>
      </c>
      <c r="G1184" s="342" t="str">
        <f>IFERROR(INDEX($D$2:$D$4444,_xlfn.AGGREGATE(15,3,(($C$2:$C$4444=$G$1)/($C$2:$C$4444=$G$1)*ROW($C$2:$C$4444))-ROW($C$1), ROWS($J$7:J1188))),"")</f>
        <v/>
      </c>
    </row>
    <row r="1185" spans="3:7" x14ac:dyDescent="0.25">
      <c r="C1185" s="340" t="s">
        <v>96</v>
      </c>
      <c r="D1185" s="340" t="s">
        <v>1266</v>
      </c>
      <c r="E1185" s="340" t="str">
        <f t="shared" si="19"/>
        <v>WEST HEMPSTEADWEST HEMPSTEAD HIGH SCHOOL</v>
      </c>
      <c r="F1185" s="369" t="s">
        <v>5811</v>
      </c>
      <c r="G1185" s="342" t="str">
        <f>IFERROR(INDEX($D$2:$D$4444,_xlfn.AGGREGATE(15,3,(($C$2:$C$4444=$G$1)/($C$2:$C$4444=$G$1)*ROW($C$2:$C$4444))-ROW($C$1), ROWS($J$7:J1189))),"")</f>
        <v/>
      </c>
    </row>
    <row r="1186" spans="3:7" x14ac:dyDescent="0.25">
      <c r="C1186" s="340" t="s">
        <v>96</v>
      </c>
      <c r="D1186" s="340" t="s">
        <v>1267</v>
      </c>
      <c r="E1186" s="340" t="str">
        <f t="shared" si="19"/>
        <v>WEST HEMPSTEADGEORGE WASHINGTON SCHOOL</v>
      </c>
      <c r="F1186" s="369" t="s">
        <v>5812</v>
      </c>
      <c r="G1186" s="342" t="str">
        <f>IFERROR(INDEX($D$2:$D$4444,_xlfn.AGGREGATE(15,3,(($C$2:$C$4444=$G$1)/($C$2:$C$4444=$G$1)*ROW($C$2:$C$4444))-ROW($C$1), ROWS($J$7:J1190))),"")</f>
        <v/>
      </c>
    </row>
    <row r="1187" spans="3:7" x14ac:dyDescent="0.25">
      <c r="C1187" s="340" t="s">
        <v>4325</v>
      </c>
      <c r="D1187" s="340" t="s">
        <v>1268</v>
      </c>
      <c r="E1187" s="340" t="str">
        <f t="shared" si="19"/>
        <v>NORTH MERRICKCAMP AVENUE SCHOOL</v>
      </c>
      <c r="F1187" s="369" t="s">
        <v>5813</v>
      </c>
      <c r="G1187" s="342" t="str">
        <f>IFERROR(INDEX($D$2:$D$4444,_xlfn.AGGREGATE(15,3,(($C$2:$C$4444=$G$1)/($C$2:$C$4444=$G$1)*ROW($C$2:$C$4444))-ROW($C$1), ROWS($J$7:J1191))),"")</f>
        <v/>
      </c>
    </row>
    <row r="1188" spans="3:7" x14ac:dyDescent="0.25">
      <c r="C1188" s="340" t="s">
        <v>4325</v>
      </c>
      <c r="D1188" s="340" t="s">
        <v>1269</v>
      </c>
      <c r="E1188" s="340" t="str">
        <f t="shared" si="19"/>
        <v>NORTH MERRICKHAROLD D FAYETTE SCHOOL</v>
      </c>
      <c r="F1188" s="369" t="s">
        <v>5814</v>
      </c>
      <c r="G1188" s="342" t="str">
        <f>IFERROR(INDEX($D$2:$D$4444,_xlfn.AGGREGATE(15,3,(($C$2:$C$4444=$G$1)/($C$2:$C$4444=$G$1)*ROW($C$2:$C$4444))-ROW($C$1), ROWS($J$7:J1192))),"")</f>
        <v/>
      </c>
    </row>
    <row r="1189" spans="3:7" x14ac:dyDescent="0.25">
      <c r="C1189" s="340" t="s">
        <v>4325</v>
      </c>
      <c r="D1189" s="340" t="s">
        <v>1270</v>
      </c>
      <c r="E1189" s="340" t="str">
        <f t="shared" si="19"/>
        <v>NORTH MERRICKOLD MILL ROAD SCHOOL</v>
      </c>
      <c r="F1189" s="369" t="s">
        <v>5815</v>
      </c>
      <c r="G1189" s="342" t="str">
        <f>IFERROR(INDEX($D$2:$D$4444,_xlfn.AGGREGATE(15,3,(($C$2:$C$4444=$G$1)/($C$2:$C$4444=$G$1)*ROW($C$2:$C$4444))-ROW($C$1), ROWS($J$7:J1193))),"")</f>
        <v/>
      </c>
    </row>
    <row r="1190" spans="3:7" x14ac:dyDescent="0.25">
      <c r="C1190" s="340" t="s">
        <v>4326</v>
      </c>
      <c r="D1190" s="340" t="s">
        <v>1271</v>
      </c>
      <c r="E1190" s="340" t="str">
        <f t="shared" si="19"/>
        <v>VALLEY STR UFCLEARSTREAM AVENUE SCHOOL</v>
      </c>
      <c r="F1190" s="369" t="s">
        <v>5816</v>
      </c>
      <c r="G1190" s="342" t="str">
        <f>IFERROR(INDEX($D$2:$D$4444,_xlfn.AGGREGATE(15,3,(($C$2:$C$4444=$G$1)/($C$2:$C$4444=$G$1)*ROW($C$2:$C$4444))-ROW($C$1), ROWS($J$7:J1194))),"")</f>
        <v/>
      </c>
    </row>
    <row r="1191" spans="3:7" x14ac:dyDescent="0.25">
      <c r="C1191" s="340" t="s">
        <v>4326</v>
      </c>
      <c r="D1191" s="340" t="s">
        <v>1272</v>
      </c>
      <c r="E1191" s="340" t="str">
        <f t="shared" si="19"/>
        <v>VALLEY STR UFFOREST ROAD SCHOOL</v>
      </c>
      <c r="F1191" s="369" t="s">
        <v>5817</v>
      </c>
      <c r="G1191" s="342" t="str">
        <f>IFERROR(INDEX($D$2:$D$4444,_xlfn.AGGREGATE(15,3,(($C$2:$C$4444=$G$1)/($C$2:$C$4444=$G$1)*ROW($C$2:$C$4444))-ROW($C$1), ROWS($J$7:J1195))),"")</f>
        <v/>
      </c>
    </row>
    <row r="1192" spans="3:7" x14ac:dyDescent="0.25">
      <c r="C1192" s="340" t="s">
        <v>4326</v>
      </c>
      <c r="D1192" s="340" t="s">
        <v>1273</v>
      </c>
      <c r="E1192" s="340" t="str">
        <f t="shared" si="19"/>
        <v>VALLEY STR UFSHAW AVENUE SCHOOL</v>
      </c>
      <c r="F1192" s="369" t="s">
        <v>5818</v>
      </c>
      <c r="G1192" s="342" t="str">
        <f>IFERROR(INDEX($D$2:$D$4444,_xlfn.AGGREGATE(15,3,(($C$2:$C$4444=$G$1)/($C$2:$C$4444=$G$1)*ROW($C$2:$C$4444))-ROW($C$1), ROWS($J$7:J1196))),"")</f>
        <v/>
      </c>
    </row>
    <row r="1193" spans="3:7" x14ac:dyDescent="0.25">
      <c r="C1193" s="340" t="s">
        <v>4327</v>
      </c>
      <c r="D1193" s="340" t="s">
        <v>1274</v>
      </c>
      <c r="E1193" s="340" t="str">
        <f t="shared" si="19"/>
        <v>ISLAND PARKISLAND PARK LINCOLN ORENS MIDDLE SCHOOL</v>
      </c>
      <c r="F1193" s="369" t="s">
        <v>5819</v>
      </c>
      <c r="G1193" s="342" t="str">
        <f>IFERROR(INDEX($D$2:$D$4444,_xlfn.AGGREGATE(15,3,(($C$2:$C$4444=$G$1)/($C$2:$C$4444=$G$1)*ROW($C$2:$C$4444))-ROW($C$1), ROWS($J$7:J1197))),"")</f>
        <v/>
      </c>
    </row>
    <row r="1194" spans="3:7" x14ac:dyDescent="0.25">
      <c r="C1194" s="340" t="s">
        <v>4327</v>
      </c>
      <c r="D1194" s="340" t="s">
        <v>1275</v>
      </c>
      <c r="E1194" s="340" t="str">
        <f t="shared" si="19"/>
        <v>ISLAND PARKFRANCIS X HEGARTY ELEMENTARY SCHOOL</v>
      </c>
      <c r="F1194" s="369" t="s">
        <v>5820</v>
      </c>
      <c r="G1194" s="342" t="str">
        <f>IFERROR(INDEX($D$2:$D$4444,_xlfn.AGGREGATE(15,3,(($C$2:$C$4444=$G$1)/($C$2:$C$4444=$G$1)*ROW($C$2:$C$4444))-ROW($C$1), ROWS($J$7:J1198))),"")</f>
        <v/>
      </c>
    </row>
    <row r="1195" spans="3:7" x14ac:dyDescent="0.25">
      <c r="C1195" s="340" t="s">
        <v>97</v>
      </c>
      <c r="D1195" s="340" t="s">
        <v>1276</v>
      </c>
      <c r="E1195" s="340" t="str">
        <f t="shared" si="19"/>
        <v>VALLEY STR CHSVALLEY STREAM MEMORIAL JUNIOR HIGH SCHOOL</v>
      </c>
      <c r="F1195" s="369" t="s">
        <v>5821</v>
      </c>
      <c r="G1195" s="342" t="str">
        <f>IFERROR(INDEX($D$2:$D$4444,_xlfn.AGGREGATE(15,3,(($C$2:$C$4444=$G$1)/($C$2:$C$4444=$G$1)*ROW($C$2:$C$4444))-ROW($C$1), ROWS($J$7:J1199))),"")</f>
        <v/>
      </c>
    </row>
    <row r="1196" spans="3:7" x14ac:dyDescent="0.25">
      <c r="C1196" s="340" t="s">
        <v>97</v>
      </c>
      <c r="D1196" s="340" t="s">
        <v>1277</v>
      </c>
      <c r="E1196" s="340" t="str">
        <f t="shared" si="19"/>
        <v>VALLEY STR CHSVALLEY STREAM NORTH HIGH SCHOOL</v>
      </c>
      <c r="F1196" s="369" t="s">
        <v>5822</v>
      </c>
      <c r="G1196" s="342" t="str">
        <f>IFERROR(INDEX($D$2:$D$4444,_xlfn.AGGREGATE(15,3,(($C$2:$C$4444=$G$1)/($C$2:$C$4444=$G$1)*ROW($C$2:$C$4444))-ROW($C$1), ROWS($J$7:J1200))),"")</f>
        <v/>
      </c>
    </row>
    <row r="1197" spans="3:7" x14ac:dyDescent="0.25">
      <c r="C1197" s="340" t="s">
        <v>97</v>
      </c>
      <c r="D1197" s="340" t="s">
        <v>1278</v>
      </c>
      <c r="E1197" s="340" t="str">
        <f t="shared" si="19"/>
        <v>VALLEY STR CHSVALLEY STREAM SOUTH HIGH SCHOOL</v>
      </c>
      <c r="F1197" s="369" t="s">
        <v>5823</v>
      </c>
      <c r="G1197" s="342" t="str">
        <f>IFERROR(INDEX($D$2:$D$4444,_xlfn.AGGREGATE(15,3,(($C$2:$C$4444=$G$1)/($C$2:$C$4444=$G$1)*ROW($C$2:$C$4444))-ROW($C$1), ROWS($J$7:J1201))),"")</f>
        <v/>
      </c>
    </row>
    <row r="1198" spans="3:7" x14ac:dyDescent="0.25">
      <c r="C1198" s="340" t="s">
        <v>97</v>
      </c>
      <c r="D1198" s="340" t="s">
        <v>1279</v>
      </c>
      <c r="E1198" s="340" t="str">
        <f t="shared" si="19"/>
        <v>VALLEY STR CHSVALLEY STREAM CENTRAL HIGH SCHOOL</v>
      </c>
      <c r="F1198" s="369" t="s">
        <v>5824</v>
      </c>
      <c r="G1198" s="342" t="str">
        <f>IFERROR(INDEX($D$2:$D$4444,_xlfn.AGGREGATE(15,3,(($C$2:$C$4444=$G$1)/($C$2:$C$4444=$G$1)*ROW($C$2:$C$4444))-ROW($C$1), ROWS($J$7:J1202))),"")</f>
        <v/>
      </c>
    </row>
    <row r="1199" spans="3:7" x14ac:dyDescent="0.25">
      <c r="C1199" s="340" t="s">
        <v>4328</v>
      </c>
      <c r="D1199" s="340" t="s">
        <v>1280</v>
      </c>
      <c r="E1199" s="340" t="str">
        <f t="shared" si="19"/>
        <v>SEWANHAKAELMONT MEMORIAL HIGH SCHOOL</v>
      </c>
      <c r="F1199" s="369" t="s">
        <v>5825</v>
      </c>
      <c r="G1199" s="342" t="str">
        <f>IFERROR(INDEX($D$2:$D$4444,_xlfn.AGGREGATE(15,3,(($C$2:$C$4444=$G$1)/($C$2:$C$4444=$G$1)*ROW($C$2:$C$4444))-ROW($C$1), ROWS($J$7:J1203))),"")</f>
        <v/>
      </c>
    </row>
    <row r="1200" spans="3:7" x14ac:dyDescent="0.25">
      <c r="C1200" s="340" t="s">
        <v>4328</v>
      </c>
      <c r="D1200" s="340" t="s">
        <v>1281</v>
      </c>
      <c r="E1200" s="340" t="str">
        <f t="shared" si="19"/>
        <v>SEWANHAKAFLORAL PARK MEMORIAL HIGH SCHOOL</v>
      </c>
      <c r="F1200" s="369" t="s">
        <v>5826</v>
      </c>
      <c r="G1200" s="342" t="str">
        <f>IFERROR(INDEX($D$2:$D$4444,_xlfn.AGGREGATE(15,3,(($C$2:$C$4444=$G$1)/($C$2:$C$4444=$G$1)*ROW($C$2:$C$4444))-ROW($C$1), ROWS($J$7:J1204))),"")</f>
        <v/>
      </c>
    </row>
    <row r="1201" spans="3:7" x14ac:dyDescent="0.25">
      <c r="C1201" s="340" t="s">
        <v>4328</v>
      </c>
      <c r="D1201" s="340" t="s">
        <v>1282</v>
      </c>
      <c r="E1201" s="340" t="str">
        <f t="shared" si="19"/>
        <v>SEWANHAKAH FRANK CAREY HIGH SCHOOL</v>
      </c>
      <c r="F1201" s="369" t="s">
        <v>5827</v>
      </c>
      <c r="G1201" s="342" t="str">
        <f>IFERROR(INDEX($D$2:$D$4444,_xlfn.AGGREGATE(15,3,(($C$2:$C$4444=$G$1)/($C$2:$C$4444=$G$1)*ROW($C$2:$C$4444))-ROW($C$1), ROWS($J$7:J1205))),"")</f>
        <v/>
      </c>
    </row>
    <row r="1202" spans="3:7" x14ac:dyDescent="0.25">
      <c r="C1202" s="340" t="s">
        <v>4328</v>
      </c>
      <c r="D1202" s="340" t="s">
        <v>1283</v>
      </c>
      <c r="E1202" s="340" t="str">
        <f t="shared" si="19"/>
        <v>SEWANHAKANEW HYDE PARK MEMORIAL HIGH SCHOOL</v>
      </c>
      <c r="F1202" s="369" t="s">
        <v>5828</v>
      </c>
      <c r="G1202" s="342" t="str">
        <f>IFERROR(INDEX($D$2:$D$4444,_xlfn.AGGREGATE(15,3,(($C$2:$C$4444=$G$1)/($C$2:$C$4444=$G$1)*ROW($C$2:$C$4444))-ROW($C$1), ROWS($J$7:J1206))),"")</f>
        <v/>
      </c>
    </row>
    <row r="1203" spans="3:7" x14ac:dyDescent="0.25">
      <c r="C1203" s="340" t="s">
        <v>4328</v>
      </c>
      <c r="D1203" s="340" t="s">
        <v>1284</v>
      </c>
      <c r="E1203" s="340" t="str">
        <f t="shared" si="19"/>
        <v>SEWANHAKASEWANHAKA HIGH SCHOOL</v>
      </c>
      <c r="F1203" s="369" t="s">
        <v>5829</v>
      </c>
      <c r="G1203" s="342" t="str">
        <f>IFERROR(INDEX($D$2:$D$4444,_xlfn.AGGREGATE(15,3,(($C$2:$C$4444=$G$1)/($C$2:$C$4444=$G$1)*ROW($C$2:$C$4444))-ROW($C$1), ROWS($J$7:J1207))),"")</f>
        <v/>
      </c>
    </row>
    <row r="1204" spans="3:7" x14ac:dyDescent="0.25">
      <c r="C1204" s="340" t="s">
        <v>98</v>
      </c>
      <c r="D1204" s="340" t="s">
        <v>1285</v>
      </c>
      <c r="E1204" s="340" t="str">
        <f t="shared" si="19"/>
        <v>BELLMORE-MERRIGRAND AVENUE MIDDLE SCHOOL</v>
      </c>
      <c r="F1204" s="369" t="s">
        <v>5830</v>
      </c>
      <c r="G1204" s="342" t="str">
        <f>IFERROR(INDEX($D$2:$D$4444,_xlfn.AGGREGATE(15,3,(($C$2:$C$4444=$G$1)/($C$2:$C$4444=$G$1)*ROW($C$2:$C$4444))-ROW($C$1), ROWS($J$7:J1208))),"")</f>
        <v/>
      </c>
    </row>
    <row r="1205" spans="3:7" x14ac:dyDescent="0.25">
      <c r="C1205" s="340" t="s">
        <v>98</v>
      </c>
      <c r="D1205" s="340" t="s">
        <v>1286</v>
      </c>
      <c r="E1205" s="340" t="str">
        <f t="shared" si="19"/>
        <v>BELLMORE-MERRIMERRICK AVENUE MIDDLE SCHOOL</v>
      </c>
      <c r="F1205" s="369" t="s">
        <v>5831</v>
      </c>
      <c r="G1205" s="342" t="str">
        <f>IFERROR(INDEX($D$2:$D$4444,_xlfn.AGGREGATE(15,3,(($C$2:$C$4444=$G$1)/($C$2:$C$4444=$G$1)*ROW($C$2:$C$4444))-ROW($C$1), ROWS($J$7:J1209))),"")</f>
        <v/>
      </c>
    </row>
    <row r="1206" spans="3:7" x14ac:dyDescent="0.25">
      <c r="C1206" s="340" t="s">
        <v>98</v>
      </c>
      <c r="D1206" s="340" t="s">
        <v>1287</v>
      </c>
      <c r="E1206" s="340" t="str">
        <f t="shared" si="19"/>
        <v>BELLMORE-MERRISANFORD H CALHOUN HIGH SCHOOL</v>
      </c>
      <c r="F1206" s="369" t="s">
        <v>5832</v>
      </c>
      <c r="G1206" s="342" t="str">
        <f>IFERROR(INDEX($D$2:$D$4444,_xlfn.AGGREGATE(15,3,(($C$2:$C$4444=$G$1)/($C$2:$C$4444=$G$1)*ROW($C$2:$C$4444))-ROW($C$1), ROWS($J$7:J1210))),"")</f>
        <v/>
      </c>
    </row>
    <row r="1207" spans="3:7" x14ac:dyDescent="0.25">
      <c r="C1207" s="340" t="s">
        <v>98</v>
      </c>
      <c r="D1207" s="340" t="s">
        <v>1288</v>
      </c>
      <c r="E1207" s="340" t="str">
        <f t="shared" si="19"/>
        <v>BELLMORE-MERRIWELLINGTON C MEPHAM HIGH SCHOOL</v>
      </c>
      <c r="F1207" s="369" t="s">
        <v>5833</v>
      </c>
      <c r="G1207" s="342" t="str">
        <f>IFERROR(INDEX($D$2:$D$4444,_xlfn.AGGREGATE(15,3,(($C$2:$C$4444=$G$1)/($C$2:$C$4444=$G$1)*ROW($C$2:$C$4444))-ROW($C$1), ROWS($J$7:J1211))),"")</f>
        <v/>
      </c>
    </row>
    <row r="1208" spans="3:7" x14ac:dyDescent="0.25">
      <c r="C1208" s="340" t="s">
        <v>98</v>
      </c>
      <c r="D1208" s="340" t="s">
        <v>1289</v>
      </c>
      <c r="E1208" s="340" t="str">
        <f t="shared" si="19"/>
        <v>BELLMORE-MERRIJOHN F KENNEDY HIGH SCHOOL</v>
      </c>
      <c r="F1208" s="369" t="s">
        <v>5834</v>
      </c>
      <c r="G1208" s="342" t="str">
        <f>IFERROR(INDEX($D$2:$D$4444,_xlfn.AGGREGATE(15,3,(($C$2:$C$4444=$G$1)/($C$2:$C$4444=$G$1)*ROW($C$2:$C$4444))-ROW($C$1), ROWS($J$7:J1212))),"")</f>
        <v/>
      </c>
    </row>
    <row r="1209" spans="3:7" x14ac:dyDescent="0.25">
      <c r="C1209" s="340" t="s">
        <v>4329</v>
      </c>
      <c r="D1209" s="340" t="s">
        <v>1290</v>
      </c>
      <c r="E1209" s="340" t="str">
        <f t="shared" si="19"/>
        <v>LONG BEACHEAST ELEMENTARY SCHOOL</v>
      </c>
      <c r="F1209" s="369" t="s">
        <v>5835</v>
      </c>
      <c r="G1209" s="342" t="str">
        <f>IFERROR(INDEX($D$2:$D$4444,_xlfn.AGGREGATE(15,3,(($C$2:$C$4444=$G$1)/($C$2:$C$4444=$G$1)*ROW($C$2:$C$4444))-ROW($C$1), ROWS($J$7:J1213))),"")</f>
        <v/>
      </c>
    </row>
    <row r="1210" spans="3:7" x14ac:dyDescent="0.25">
      <c r="C1210" s="340" t="s">
        <v>4329</v>
      </c>
      <c r="D1210" s="340" t="s">
        <v>1291</v>
      </c>
      <c r="E1210" s="340" t="str">
        <f t="shared" si="19"/>
        <v>LONG BEACHLIDO ELEMENTARY SCHOOL</v>
      </c>
      <c r="F1210" s="369" t="s">
        <v>5836</v>
      </c>
      <c r="G1210" s="342" t="str">
        <f>IFERROR(INDEX($D$2:$D$4444,_xlfn.AGGREGATE(15,3,(($C$2:$C$4444=$G$1)/($C$2:$C$4444=$G$1)*ROW($C$2:$C$4444))-ROW($C$1), ROWS($J$7:J1214))),"")</f>
        <v/>
      </c>
    </row>
    <row r="1211" spans="3:7" x14ac:dyDescent="0.25">
      <c r="C1211" s="340" t="s">
        <v>4329</v>
      </c>
      <c r="D1211" s="340" t="s">
        <v>750</v>
      </c>
      <c r="E1211" s="340" t="str">
        <f t="shared" si="19"/>
        <v>LONG BEACHWEST ELEMENTARY SCHOOL</v>
      </c>
      <c r="F1211" s="369" t="s">
        <v>5837</v>
      </c>
      <c r="G1211" s="342" t="str">
        <f>IFERROR(INDEX($D$2:$D$4444,_xlfn.AGGREGATE(15,3,(($C$2:$C$4444=$G$1)/($C$2:$C$4444=$G$1)*ROW($C$2:$C$4444))-ROW($C$1), ROWS($J$7:J1215))),"")</f>
        <v/>
      </c>
    </row>
    <row r="1212" spans="3:7" x14ac:dyDescent="0.25">
      <c r="C1212" s="340" t="s">
        <v>4329</v>
      </c>
      <c r="D1212" s="340" t="s">
        <v>1292</v>
      </c>
      <c r="E1212" s="340" t="str">
        <f t="shared" si="19"/>
        <v>LONG BEACHLINDELL BOULEVARD SCHOOL</v>
      </c>
      <c r="F1212" s="369" t="s">
        <v>5838</v>
      </c>
      <c r="G1212" s="342" t="str">
        <f>IFERROR(INDEX($D$2:$D$4444,_xlfn.AGGREGATE(15,3,(($C$2:$C$4444=$G$1)/($C$2:$C$4444=$G$1)*ROW($C$2:$C$4444))-ROW($C$1), ROWS($J$7:J1216))),"")</f>
        <v/>
      </c>
    </row>
    <row r="1213" spans="3:7" x14ac:dyDescent="0.25">
      <c r="C1213" s="340" t="s">
        <v>4329</v>
      </c>
      <c r="D1213" s="340" t="s">
        <v>1293</v>
      </c>
      <c r="E1213" s="340" t="str">
        <f t="shared" si="19"/>
        <v>LONG BEACHLONG BEACH MIDDLE SCHOOL</v>
      </c>
      <c r="F1213" s="369" t="s">
        <v>5839</v>
      </c>
      <c r="G1213" s="342" t="str">
        <f>IFERROR(INDEX($D$2:$D$4444,_xlfn.AGGREGATE(15,3,(($C$2:$C$4444=$G$1)/($C$2:$C$4444=$G$1)*ROW($C$2:$C$4444))-ROW($C$1), ROWS($J$7:J1217))),"")</f>
        <v/>
      </c>
    </row>
    <row r="1214" spans="3:7" x14ac:dyDescent="0.25">
      <c r="C1214" s="340" t="s">
        <v>4329</v>
      </c>
      <c r="D1214" s="340" t="s">
        <v>9127</v>
      </c>
      <c r="E1214" s="340" t="str">
        <f t="shared" si="19"/>
        <v>LONG BEACHLONG BEACH HIGH SCHOOL</v>
      </c>
      <c r="F1214" s="369" t="s">
        <v>5840</v>
      </c>
      <c r="G1214" s="342" t="str">
        <f>IFERROR(INDEX($D$2:$D$4444,_xlfn.AGGREGATE(15,3,(($C$2:$C$4444=$G$1)/($C$2:$C$4444=$G$1)*ROW($C$2:$C$4444))-ROW($C$1), ROWS($J$7:J1218))),"")</f>
        <v/>
      </c>
    </row>
    <row r="1215" spans="3:7" x14ac:dyDescent="0.25">
      <c r="C1215" s="340" t="s">
        <v>4330</v>
      </c>
      <c r="D1215" s="340" t="s">
        <v>1156</v>
      </c>
      <c r="E1215" s="340" t="str">
        <f t="shared" si="19"/>
        <v>WESTBURYPARK AVENUE SCHOOL</v>
      </c>
      <c r="F1215" s="369" t="s">
        <v>5841</v>
      </c>
      <c r="G1215" s="342" t="str">
        <f>IFERROR(INDEX($D$2:$D$4444,_xlfn.AGGREGATE(15,3,(($C$2:$C$4444=$G$1)/($C$2:$C$4444=$G$1)*ROW($C$2:$C$4444))-ROW($C$1), ROWS($J$7:J1219))),"")</f>
        <v/>
      </c>
    </row>
    <row r="1216" spans="3:7" x14ac:dyDescent="0.25">
      <c r="C1216" s="340" t="s">
        <v>4330</v>
      </c>
      <c r="D1216" s="340" t="s">
        <v>1294</v>
      </c>
      <c r="E1216" s="340" t="str">
        <f t="shared" si="19"/>
        <v>WESTBURYDREXEL AVENUE SCHOOL</v>
      </c>
      <c r="F1216" s="369" t="s">
        <v>5842</v>
      </c>
      <c r="G1216" s="342" t="str">
        <f>IFERROR(INDEX($D$2:$D$4444,_xlfn.AGGREGATE(15,3,(($C$2:$C$4444=$G$1)/($C$2:$C$4444=$G$1)*ROW($C$2:$C$4444))-ROW($C$1), ROWS($J$7:J1220))),"")</f>
        <v/>
      </c>
    </row>
    <row r="1217" spans="3:7" x14ac:dyDescent="0.25">
      <c r="C1217" s="340" t="s">
        <v>4330</v>
      </c>
      <c r="D1217" s="340" t="s">
        <v>1295</v>
      </c>
      <c r="E1217" s="340" t="str">
        <f t="shared" si="19"/>
        <v>WESTBURYDRYDEN STREET SCHOOL</v>
      </c>
      <c r="F1217" s="369" t="s">
        <v>5843</v>
      </c>
      <c r="G1217" s="342" t="str">
        <f>IFERROR(INDEX($D$2:$D$4444,_xlfn.AGGREGATE(15,3,(($C$2:$C$4444=$G$1)/($C$2:$C$4444=$G$1)*ROW($C$2:$C$4444))-ROW($C$1), ROWS($J$7:J1221))),"")</f>
        <v/>
      </c>
    </row>
    <row r="1218" spans="3:7" x14ac:dyDescent="0.25">
      <c r="C1218" s="340" t="s">
        <v>4330</v>
      </c>
      <c r="D1218" s="340" t="s">
        <v>1296</v>
      </c>
      <c r="E1218" s="340" t="str">
        <f t="shared" si="19"/>
        <v>WESTBURYPOWELLS LANE SCHOOL</v>
      </c>
      <c r="F1218" s="369" t="s">
        <v>5844</v>
      </c>
      <c r="G1218" s="342" t="str">
        <f>IFERROR(INDEX($D$2:$D$4444,_xlfn.AGGREGATE(15,3,(($C$2:$C$4444=$G$1)/($C$2:$C$4444=$G$1)*ROW($C$2:$C$4444))-ROW($C$1), ROWS($J$7:J1222))),"")</f>
        <v/>
      </c>
    </row>
    <row r="1219" spans="3:7" x14ac:dyDescent="0.25">
      <c r="C1219" s="340" t="s">
        <v>4330</v>
      </c>
      <c r="D1219" s="340" t="s">
        <v>1297</v>
      </c>
      <c r="E1219" s="340" t="str">
        <f t="shared" ref="E1219:E1282" si="20">C1219&amp;D1219</f>
        <v>WESTBURYWESTBURY MIDDLE SCHOOL</v>
      </c>
      <c r="F1219" s="369" t="s">
        <v>5845</v>
      </c>
      <c r="G1219" s="342" t="str">
        <f>IFERROR(INDEX($D$2:$D$4444,_xlfn.AGGREGATE(15,3,(($C$2:$C$4444=$G$1)/($C$2:$C$4444=$G$1)*ROW($C$2:$C$4444))-ROW($C$1), ROWS($J$7:J1223))),"")</f>
        <v/>
      </c>
    </row>
    <row r="1220" spans="3:7" x14ac:dyDescent="0.25">
      <c r="C1220" s="340" t="s">
        <v>4330</v>
      </c>
      <c r="D1220" s="340" t="s">
        <v>1298</v>
      </c>
      <c r="E1220" s="340" t="str">
        <f t="shared" si="20"/>
        <v>WESTBURYWESTBURY HIGH SCHOOL</v>
      </c>
      <c r="F1220" s="369" t="s">
        <v>5846</v>
      </c>
      <c r="G1220" s="342" t="str">
        <f>IFERROR(INDEX($D$2:$D$4444,_xlfn.AGGREGATE(15,3,(($C$2:$C$4444=$G$1)/($C$2:$C$4444=$G$1)*ROW($C$2:$C$4444))-ROW($C$1), ROWS($J$7:J1224))),"")</f>
        <v/>
      </c>
    </row>
    <row r="1221" spans="3:7" x14ac:dyDescent="0.25">
      <c r="C1221" s="340" t="s">
        <v>99</v>
      </c>
      <c r="D1221" s="340" t="s">
        <v>1299</v>
      </c>
      <c r="E1221" s="340" t="str">
        <f t="shared" si="20"/>
        <v>EAST WILLISTONNORTH SIDE SCHOOL</v>
      </c>
      <c r="F1221" s="369" t="s">
        <v>5847</v>
      </c>
      <c r="G1221" s="342" t="str">
        <f>IFERROR(INDEX($D$2:$D$4444,_xlfn.AGGREGATE(15,3,(($C$2:$C$4444=$G$1)/($C$2:$C$4444=$G$1)*ROW($C$2:$C$4444))-ROW($C$1), ROWS($J$7:J1225))),"")</f>
        <v/>
      </c>
    </row>
    <row r="1222" spans="3:7" x14ac:dyDescent="0.25">
      <c r="C1222" s="340" t="s">
        <v>99</v>
      </c>
      <c r="D1222" s="340" t="s">
        <v>1300</v>
      </c>
      <c r="E1222" s="340" t="str">
        <f t="shared" si="20"/>
        <v>EAST WILLISTONWILLETS ROAD SCHOOL</v>
      </c>
      <c r="F1222" s="369" t="s">
        <v>5848</v>
      </c>
      <c r="G1222" s="342" t="str">
        <f>IFERROR(INDEX($D$2:$D$4444,_xlfn.AGGREGATE(15,3,(($C$2:$C$4444=$G$1)/($C$2:$C$4444=$G$1)*ROW($C$2:$C$4444))-ROW($C$1), ROWS($J$7:J1226))),"")</f>
        <v/>
      </c>
    </row>
    <row r="1223" spans="3:7" x14ac:dyDescent="0.25">
      <c r="C1223" s="340" t="s">
        <v>99</v>
      </c>
      <c r="D1223" s="340" t="s">
        <v>1301</v>
      </c>
      <c r="E1223" s="340" t="str">
        <f t="shared" si="20"/>
        <v>EAST WILLISTONWHEATLEY SCHOOL</v>
      </c>
      <c r="F1223" s="369" t="s">
        <v>5849</v>
      </c>
      <c r="G1223" s="342" t="str">
        <f>IFERROR(INDEX($D$2:$D$4444,_xlfn.AGGREGATE(15,3,(($C$2:$C$4444=$G$1)/($C$2:$C$4444=$G$1)*ROW($C$2:$C$4444))-ROW($C$1), ROWS($J$7:J1227))),"")</f>
        <v/>
      </c>
    </row>
    <row r="1224" spans="3:7" x14ac:dyDescent="0.25">
      <c r="C1224" s="340" t="s">
        <v>4331</v>
      </c>
      <c r="D1224" s="340" t="s">
        <v>1302</v>
      </c>
      <c r="E1224" s="340" t="str">
        <f t="shared" si="20"/>
        <v>ROSLYNEAST HILLS ELEMENTARY SCHOOL</v>
      </c>
      <c r="F1224" s="369" t="s">
        <v>5850</v>
      </c>
      <c r="G1224" s="342" t="str">
        <f>IFERROR(INDEX($D$2:$D$4444,_xlfn.AGGREGATE(15,3,(($C$2:$C$4444=$G$1)/($C$2:$C$4444=$G$1)*ROW($C$2:$C$4444))-ROW($C$1), ROWS($J$7:J1228))),"")</f>
        <v/>
      </c>
    </row>
    <row r="1225" spans="3:7" x14ac:dyDescent="0.25">
      <c r="C1225" s="340" t="s">
        <v>4331</v>
      </c>
      <c r="D1225" s="340" t="s">
        <v>1303</v>
      </c>
      <c r="E1225" s="340" t="str">
        <f t="shared" si="20"/>
        <v>ROSLYNROSLYN HEIGHTS ELEMENTARY SCHOOL</v>
      </c>
      <c r="F1225" s="369" t="s">
        <v>5851</v>
      </c>
      <c r="G1225" s="342" t="str">
        <f>IFERROR(INDEX($D$2:$D$4444,_xlfn.AGGREGATE(15,3,(($C$2:$C$4444=$G$1)/($C$2:$C$4444=$G$1)*ROW($C$2:$C$4444))-ROW($C$1), ROWS($J$7:J1229))),"")</f>
        <v/>
      </c>
    </row>
    <row r="1226" spans="3:7" x14ac:dyDescent="0.25">
      <c r="C1226" s="340" t="s">
        <v>4331</v>
      </c>
      <c r="D1226" s="340" t="s">
        <v>1304</v>
      </c>
      <c r="E1226" s="340" t="str">
        <f t="shared" si="20"/>
        <v>ROSLYNHARBOR HILL SCHOOL</v>
      </c>
      <c r="F1226" s="369" t="s">
        <v>5852</v>
      </c>
      <c r="G1226" s="342" t="str">
        <f>IFERROR(INDEX($D$2:$D$4444,_xlfn.AGGREGATE(15,3,(($C$2:$C$4444=$G$1)/($C$2:$C$4444=$G$1)*ROW($C$2:$C$4444))-ROW($C$1), ROWS($J$7:J1230))),"")</f>
        <v/>
      </c>
    </row>
    <row r="1227" spans="3:7" x14ac:dyDescent="0.25">
      <c r="C1227" s="340" t="s">
        <v>4331</v>
      </c>
      <c r="D1227" s="340" t="s">
        <v>1305</v>
      </c>
      <c r="E1227" s="340" t="str">
        <f t="shared" si="20"/>
        <v>ROSLYNROSLYN HIGH SCHOOL</v>
      </c>
      <c r="F1227" s="369" t="s">
        <v>5853</v>
      </c>
      <c r="G1227" s="342" t="str">
        <f>IFERROR(INDEX($D$2:$D$4444,_xlfn.AGGREGATE(15,3,(($C$2:$C$4444=$G$1)/($C$2:$C$4444=$G$1)*ROW($C$2:$C$4444))-ROW($C$1), ROWS($J$7:J1231))),"")</f>
        <v/>
      </c>
    </row>
    <row r="1228" spans="3:7" x14ac:dyDescent="0.25">
      <c r="C1228" s="340" t="s">
        <v>4331</v>
      </c>
      <c r="D1228" s="340" t="s">
        <v>1306</v>
      </c>
      <c r="E1228" s="340" t="str">
        <f t="shared" si="20"/>
        <v>ROSLYNROSLYN MIDDLE SCHOOL</v>
      </c>
      <c r="F1228" s="369" t="s">
        <v>5854</v>
      </c>
      <c r="G1228" s="342" t="str">
        <f>IFERROR(INDEX($D$2:$D$4444,_xlfn.AGGREGATE(15,3,(($C$2:$C$4444=$G$1)/($C$2:$C$4444=$G$1)*ROW($C$2:$C$4444))-ROW($C$1), ROWS($J$7:J1232))),"")</f>
        <v/>
      </c>
    </row>
    <row r="1229" spans="3:7" x14ac:dyDescent="0.25">
      <c r="C1229" s="340" t="s">
        <v>100</v>
      </c>
      <c r="D1229" s="340" t="s">
        <v>1307</v>
      </c>
      <c r="E1229" s="340" t="str">
        <f t="shared" si="20"/>
        <v>PORT WASHINGTOGUGGENHEIM ELEMENTARY SCHOOL</v>
      </c>
      <c r="F1229" s="369" t="s">
        <v>5855</v>
      </c>
      <c r="G1229" s="342" t="str">
        <f>IFERROR(INDEX($D$2:$D$4444,_xlfn.AGGREGATE(15,3,(($C$2:$C$4444=$G$1)/($C$2:$C$4444=$G$1)*ROW($C$2:$C$4444))-ROW($C$1), ROWS($J$7:J1233))),"")</f>
        <v/>
      </c>
    </row>
    <row r="1230" spans="3:7" x14ac:dyDescent="0.25">
      <c r="C1230" s="340" t="s">
        <v>100</v>
      </c>
      <c r="D1230" s="340" t="s">
        <v>1308</v>
      </c>
      <c r="E1230" s="340" t="str">
        <f t="shared" si="20"/>
        <v>PORT WASHINGTOMANORHAVEN ELEMENTARY SCHOOL</v>
      </c>
      <c r="F1230" s="369" t="s">
        <v>5856</v>
      </c>
      <c r="G1230" s="342" t="str">
        <f>IFERROR(INDEX($D$2:$D$4444,_xlfn.AGGREGATE(15,3,(($C$2:$C$4444=$G$1)/($C$2:$C$4444=$G$1)*ROW($C$2:$C$4444))-ROW($C$1), ROWS($J$7:J1234))),"")</f>
        <v/>
      </c>
    </row>
    <row r="1231" spans="3:7" x14ac:dyDescent="0.25">
      <c r="C1231" s="340" t="s">
        <v>100</v>
      </c>
      <c r="D1231" s="340" t="s">
        <v>1309</v>
      </c>
      <c r="E1231" s="340" t="str">
        <f t="shared" si="20"/>
        <v>PORT WASHINGTOJOHN J DALY ELEMENTARY SCHOOL</v>
      </c>
      <c r="F1231" s="369" t="s">
        <v>5857</v>
      </c>
      <c r="G1231" s="342" t="str">
        <f>IFERROR(INDEX($D$2:$D$4444,_xlfn.AGGREGATE(15,3,(($C$2:$C$4444=$G$1)/($C$2:$C$4444=$G$1)*ROW($C$2:$C$4444))-ROW($C$1), ROWS($J$7:J1235))),"")</f>
        <v/>
      </c>
    </row>
    <row r="1232" spans="3:7" x14ac:dyDescent="0.25">
      <c r="C1232" s="340" t="s">
        <v>100</v>
      </c>
      <c r="D1232" s="340" t="s">
        <v>1310</v>
      </c>
      <c r="E1232" s="340" t="str">
        <f t="shared" si="20"/>
        <v>PORT WASHINGTOSOUTH SALEM ELEMENTARY SCHOOL</v>
      </c>
      <c r="F1232" s="369" t="s">
        <v>5858</v>
      </c>
      <c r="G1232" s="342" t="str">
        <f>IFERROR(INDEX($D$2:$D$4444,_xlfn.AGGREGATE(15,3,(($C$2:$C$4444=$G$1)/($C$2:$C$4444=$G$1)*ROW($C$2:$C$4444))-ROW($C$1), ROWS($J$7:J1236))),"")</f>
        <v/>
      </c>
    </row>
    <row r="1233" spans="3:7" x14ac:dyDescent="0.25">
      <c r="C1233" s="340" t="s">
        <v>100</v>
      </c>
      <c r="D1233" s="340" t="s">
        <v>1311</v>
      </c>
      <c r="E1233" s="340" t="str">
        <f t="shared" si="20"/>
        <v>PORT WASHINGTOJOHN PHILIP SOUSA ELEMENTARY SCHOOL</v>
      </c>
      <c r="F1233" s="369" t="s">
        <v>5859</v>
      </c>
      <c r="G1233" s="342" t="str">
        <f>IFERROR(INDEX($D$2:$D$4444,_xlfn.AGGREGATE(15,3,(($C$2:$C$4444=$G$1)/($C$2:$C$4444=$G$1)*ROW($C$2:$C$4444))-ROW($C$1), ROWS($J$7:J1237))),"")</f>
        <v/>
      </c>
    </row>
    <row r="1234" spans="3:7" x14ac:dyDescent="0.25">
      <c r="C1234" s="340" t="s">
        <v>100</v>
      </c>
      <c r="D1234" s="340" t="s">
        <v>1312</v>
      </c>
      <c r="E1234" s="340" t="str">
        <f t="shared" si="20"/>
        <v>PORT WASHINGTOCARRIE PALMER WEBER MIDDLE SCHOOL</v>
      </c>
      <c r="F1234" s="369" t="s">
        <v>5860</v>
      </c>
      <c r="G1234" s="342" t="str">
        <f>IFERROR(INDEX($D$2:$D$4444,_xlfn.AGGREGATE(15,3,(($C$2:$C$4444=$G$1)/($C$2:$C$4444=$G$1)*ROW($C$2:$C$4444))-ROW($C$1), ROWS($J$7:J1238))),"")</f>
        <v/>
      </c>
    </row>
    <row r="1235" spans="3:7" x14ac:dyDescent="0.25">
      <c r="C1235" s="340" t="s">
        <v>100</v>
      </c>
      <c r="D1235" s="340" t="s">
        <v>1313</v>
      </c>
      <c r="E1235" s="340" t="str">
        <f t="shared" si="20"/>
        <v>PORT WASHINGTOPAUL D SCHREIBER SENIOR HIGH SCHOOL</v>
      </c>
      <c r="F1235" s="369" t="s">
        <v>5861</v>
      </c>
      <c r="G1235" s="342" t="str">
        <f>IFERROR(INDEX($D$2:$D$4444,_xlfn.AGGREGATE(15,3,(($C$2:$C$4444=$G$1)/($C$2:$C$4444=$G$1)*ROW($C$2:$C$4444))-ROW($C$1), ROWS($J$7:J1239))),"")</f>
        <v/>
      </c>
    </row>
    <row r="1236" spans="3:7" x14ac:dyDescent="0.25">
      <c r="C1236" s="340" t="s">
        <v>4332</v>
      </c>
      <c r="D1236" s="340" t="s">
        <v>1314</v>
      </c>
      <c r="E1236" s="340" t="str">
        <f t="shared" si="20"/>
        <v>NEW HYDE PARKGARDEN CITY PARK SCHOOL</v>
      </c>
      <c r="F1236" s="369" t="s">
        <v>5862</v>
      </c>
      <c r="G1236" s="342" t="str">
        <f>IFERROR(INDEX($D$2:$D$4444,_xlfn.AGGREGATE(15,3,(($C$2:$C$4444=$G$1)/($C$2:$C$4444=$G$1)*ROW($C$2:$C$4444))-ROW($C$1), ROWS($J$7:J1240))),"")</f>
        <v/>
      </c>
    </row>
    <row r="1237" spans="3:7" x14ac:dyDescent="0.25">
      <c r="C1237" s="340" t="s">
        <v>4332</v>
      </c>
      <c r="D1237" s="340" t="s">
        <v>1315</v>
      </c>
      <c r="E1237" s="340" t="str">
        <f t="shared" si="20"/>
        <v>NEW HYDE PARKNEW HYDE PARK ROAD SCHOOL</v>
      </c>
      <c r="F1237" s="369" t="s">
        <v>5863</v>
      </c>
      <c r="G1237" s="342" t="str">
        <f>IFERROR(INDEX($D$2:$D$4444,_xlfn.AGGREGATE(15,3,(($C$2:$C$4444=$G$1)/($C$2:$C$4444=$G$1)*ROW($C$2:$C$4444))-ROW($C$1), ROWS($J$7:J1241))),"")</f>
        <v/>
      </c>
    </row>
    <row r="1238" spans="3:7" x14ac:dyDescent="0.25">
      <c r="C1238" s="340" t="s">
        <v>4332</v>
      </c>
      <c r="D1238" s="340" t="s">
        <v>1316</v>
      </c>
      <c r="E1238" s="340" t="str">
        <f t="shared" si="20"/>
        <v>NEW HYDE PARKHILLSIDE GRADE SCHOOL</v>
      </c>
      <c r="F1238" s="369" t="s">
        <v>5864</v>
      </c>
      <c r="G1238" s="342" t="str">
        <f>IFERROR(INDEX($D$2:$D$4444,_xlfn.AGGREGATE(15,3,(($C$2:$C$4444=$G$1)/($C$2:$C$4444=$G$1)*ROW($C$2:$C$4444))-ROW($C$1), ROWS($J$7:J1242))),"")</f>
        <v/>
      </c>
    </row>
    <row r="1239" spans="3:7" x14ac:dyDescent="0.25">
      <c r="C1239" s="340" t="s">
        <v>4332</v>
      </c>
      <c r="D1239" s="340" t="s">
        <v>1317</v>
      </c>
      <c r="E1239" s="340" t="str">
        <f t="shared" si="20"/>
        <v>NEW HYDE PARKMANOR OAKS WILLIAM BOWIE SCHOOL</v>
      </c>
      <c r="F1239" s="369" t="s">
        <v>5865</v>
      </c>
      <c r="G1239" s="342" t="str">
        <f>IFERROR(INDEX($D$2:$D$4444,_xlfn.AGGREGATE(15,3,(($C$2:$C$4444=$G$1)/($C$2:$C$4444=$G$1)*ROW($C$2:$C$4444))-ROW($C$1), ROWS($J$7:J1243))),"")</f>
        <v/>
      </c>
    </row>
    <row r="1240" spans="3:7" x14ac:dyDescent="0.25">
      <c r="C1240" s="340" t="s">
        <v>4333</v>
      </c>
      <c r="D1240" s="340" t="s">
        <v>1318</v>
      </c>
      <c r="E1240" s="340" t="str">
        <f t="shared" si="20"/>
        <v>MANHASSETMANHASSET SECONDARY SCHOOL</v>
      </c>
      <c r="F1240" s="369" t="s">
        <v>5866</v>
      </c>
      <c r="G1240" s="342" t="str">
        <f>IFERROR(INDEX($D$2:$D$4444,_xlfn.AGGREGATE(15,3,(($C$2:$C$4444=$G$1)/($C$2:$C$4444=$G$1)*ROW($C$2:$C$4444))-ROW($C$1), ROWS($J$7:J1244))),"")</f>
        <v/>
      </c>
    </row>
    <row r="1241" spans="3:7" x14ac:dyDescent="0.25">
      <c r="C1241" s="340" t="s">
        <v>4333</v>
      </c>
      <c r="D1241" s="340" t="s">
        <v>1319</v>
      </c>
      <c r="E1241" s="340" t="str">
        <f t="shared" si="20"/>
        <v>MANHASSETMUNSEY PARK ELEMENTARY SCHOOL</v>
      </c>
      <c r="F1241" s="369" t="s">
        <v>5867</v>
      </c>
      <c r="G1241" s="342" t="str">
        <f>IFERROR(INDEX($D$2:$D$4444,_xlfn.AGGREGATE(15,3,(($C$2:$C$4444=$G$1)/($C$2:$C$4444=$G$1)*ROW($C$2:$C$4444))-ROW($C$1), ROWS($J$7:J1245))),"")</f>
        <v/>
      </c>
    </row>
    <row r="1242" spans="3:7" x14ac:dyDescent="0.25">
      <c r="C1242" s="340" t="s">
        <v>4333</v>
      </c>
      <c r="D1242" s="340" t="s">
        <v>1320</v>
      </c>
      <c r="E1242" s="340" t="str">
        <f t="shared" si="20"/>
        <v>MANHASSETSHELTER ROCK ELEMENTARY SCHOOL</v>
      </c>
      <c r="F1242" s="369" t="s">
        <v>5868</v>
      </c>
      <c r="G1242" s="342" t="str">
        <f>IFERROR(INDEX($D$2:$D$4444,_xlfn.AGGREGATE(15,3,(($C$2:$C$4444=$G$1)/($C$2:$C$4444=$G$1)*ROW($C$2:$C$4444))-ROW($C$1), ROWS($J$7:J1246))),"")</f>
        <v/>
      </c>
    </row>
    <row r="1243" spans="3:7" x14ac:dyDescent="0.25">
      <c r="C1243" s="340" t="s">
        <v>4333</v>
      </c>
      <c r="D1243" s="340" t="s">
        <v>1321</v>
      </c>
      <c r="E1243" s="340" t="str">
        <f t="shared" si="20"/>
        <v>MANHASSETMANHASSET MIDDLE SCHOOL</v>
      </c>
      <c r="F1243" s="369" t="s">
        <v>5869</v>
      </c>
      <c r="G1243" s="342" t="str">
        <f>IFERROR(INDEX($D$2:$D$4444,_xlfn.AGGREGATE(15,3,(($C$2:$C$4444=$G$1)/($C$2:$C$4444=$G$1)*ROW($C$2:$C$4444))-ROW($C$1), ROWS($J$7:J1247))),"")</f>
        <v/>
      </c>
    </row>
    <row r="1244" spans="3:7" x14ac:dyDescent="0.25">
      <c r="C1244" s="340" t="s">
        <v>4334</v>
      </c>
      <c r="D1244" s="340" t="s">
        <v>1322</v>
      </c>
      <c r="E1244" s="340" t="str">
        <f t="shared" si="20"/>
        <v>GREAT NECKE M BAKER SCHOOL</v>
      </c>
      <c r="F1244" s="369" t="s">
        <v>5870</v>
      </c>
      <c r="G1244" s="342" t="str">
        <f>IFERROR(INDEX($D$2:$D$4444,_xlfn.AGGREGATE(15,3,(($C$2:$C$4444=$G$1)/($C$2:$C$4444=$G$1)*ROW($C$2:$C$4444))-ROW($C$1), ROWS($J$7:J1248))),"")</f>
        <v/>
      </c>
    </row>
    <row r="1245" spans="3:7" x14ac:dyDescent="0.25">
      <c r="C1245" s="340" t="s">
        <v>4334</v>
      </c>
      <c r="D1245" s="340" t="s">
        <v>1323</v>
      </c>
      <c r="E1245" s="340" t="str">
        <f t="shared" si="20"/>
        <v>GREAT NECKJOHN F KENNEDY SCHOOL</v>
      </c>
      <c r="F1245" s="369" t="s">
        <v>5871</v>
      </c>
      <c r="G1245" s="342" t="str">
        <f>IFERROR(INDEX($D$2:$D$4444,_xlfn.AGGREGATE(15,3,(($C$2:$C$4444=$G$1)/($C$2:$C$4444=$G$1)*ROW($C$2:$C$4444))-ROW($C$1), ROWS($J$7:J1249))),"")</f>
        <v/>
      </c>
    </row>
    <row r="1246" spans="3:7" x14ac:dyDescent="0.25">
      <c r="C1246" s="340" t="s">
        <v>4334</v>
      </c>
      <c r="D1246" s="340" t="s">
        <v>1324</v>
      </c>
      <c r="E1246" s="340" t="str">
        <f t="shared" si="20"/>
        <v>GREAT NECKLAKEVILLE ELEMENTARY SCHOOL</v>
      </c>
      <c r="F1246" s="369" t="s">
        <v>5872</v>
      </c>
      <c r="G1246" s="342" t="str">
        <f>IFERROR(INDEX($D$2:$D$4444,_xlfn.AGGREGATE(15,3,(($C$2:$C$4444=$G$1)/($C$2:$C$4444=$G$1)*ROW($C$2:$C$4444))-ROW($C$1), ROWS($J$7:J1250))),"")</f>
        <v/>
      </c>
    </row>
    <row r="1247" spans="3:7" x14ac:dyDescent="0.25">
      <c r="C1247" s="340" t="s">
        <v>4334</v>
      </c>
      <c r="D1247" s="340" t="s">
        <v>1325</v>
      </c>
      <c r="E1247" s="340" t="str">
        <f t="shared" si="20"/>
        <v>GREAT NECKEARLY CHILDHOOD CENTER</v>
      </c>
      <c r="F1247" s="369" t="s">
        <v>5873</v>
      </c>
      <c r="G1247" s="342" t="str">
        <f>IFERROR(INDEX($D$2:$D$4444,_xlfn.AGGREGATE(15,3,(($C$2:$C$4444=$G$1)/($C$2:$C$4444=$G$1)*ROW($C$2:$C$4444))-ROW($C$1), ROWS($J$7:J1251))),"")</f>
        <v/>
      </c>
    </row>
    <row r="1248" spans="3:7" x14ac:dyDescent="0.25">
      <c r="C1248" s="340" t="s">
        <v>4334</v>
      </c>
      <c r="D1248" s="340" t="s">
        <v>1326</v>
      </c>
      <c r="E1248" s="340" t="str">
        <f t="shared" si="20"/>
        <v>GREAT NECKSADDLE ROCK SCHOOL</v>
      </c>
      <c r="F1248" s="369" t="s">
        <v>5874</v>
      </c>
      <c r="G1248" s="342" t="str">
        <f>IFERROR(INDEX($D$2:$D$4444,_xlfn.AGGREGATE(15,3,(($C$2:$C$4444=$G$1)/($C$2:$C$4444=$G$1)*ROW($C$2:$C$4444))-ROW($C$1), ROWS($J$7:J1252))),"")</f>
        <v/>
      </c>
    </row>
    <row r="1249" spans="3:7" x14ac:dyDescent="0.25">
      <c r="C1249" s="340" t="s">
        <v>4334</v>
      </c>
      <c r="D1249" s="340" t="s">
        <v>1327</v>
      </c>
      <c r="E1249" s="340" t="str">
        <f t="shared" si="20"/>
        <v>GREAT NECKGREAT NECK NORTH MIDDLE SCHOOL</v>
      </c>
      <c r="F1249" s="369" t="s">
        <v>5875</v>
      </c>
      <c r="G1249" s="342" t="str">
        <f>IFERROR(INDEX($D$2:$D$4444,_xlfn.AGGREGATE(15,3,(($C$2:$C$4444=$G$1)/($C$2:$C$4444=$G$1)*ROW($C$2:$C$4444))-ROW($C$1), ROWS($J$7:J1253))),"")</f>
        <v/>
      </c>
    </row>
    <row r="1250" spans="3:7" x14ac:dyDescent="0.25">
      <c r="C1250" s="340" t="s">
        <v>4334</v>
      </c>
      <c r="D1250" s="340" t="s">
        <v>1328</v>
      </c>
      <c r="E1250" s="340" t="str">
        <f t="shared" si="20"/>
        <v>GREAT NECKGREAT NECK SOUTH MIDDLE SCHOOL</v>
      </c>
      <c r="F1250" s="369" t="s">
        <v>5876</v>
      </c>
      <c r="G1250" s="342" t="str">
        <f>IFERROR(INDEX($D$2:$D$4444,_xlfn.AGGREGATE(15,3,(($C$2:$C$4444=$G$1)/($C$2:$C$4444=$G$1)*ROW($C$2:$C$4444))-ROW($C$1), ROWS($J$7:J1254))),"")</f>
        <v/>
      </c>
    </row>
    <row r="1251" spans="3:7" x14ac:dyDescent="0.25">
      <c r="C1251" s="340" t="s">
        <v>4334</v>
      </c>
      <c r="D1251" s="340" t="s">
        <v>1329</v>
      </c>
      <c r="E1251" s="340" t="str">
        <f t="shared" si="20"/>
        <v>GREAT NECKGREAT NECK SOUTH HIGH SCHOOL</v>
      </c>
      <c r="F1251" s="369" t="s">
        <v>5877</v>
      </c>
      <c r="G1251" s="342" t="str">
        <f>IFERROR(INDEX($D$2:$D$4444,_xlfn.AGGREGATE(15,3,(($C$2:$C$4444=$G$1)/($C$2:$C$4444=$G$1)*ROW($C$2:$C$4444))-ROW($C$1), ROWS($J$7:J1255))),"")</f>
        <v/>
      </c>
    </row>
    <row r="1252" spans="3:7" x14ac:dyDescent="0.25">
      <c r="C1252" s="340" t="s">
        <v>4334</v>
      </c>
      <c r="D1252" s="340" t="s">
        <v>1330</v>
      </c>
      <c r="E1252" s="340" t="str">
        <f t="shared" si="20"/>
        <v>GREAT NECKGREAT NECK NORTH HIGH SCHOOL</v>
      </c>
      <c r="F1252" s="369" t="s">
        <v>5878</v>
      </c>
      <c r="G1252" s="342" t="str">
        <f>IFERROR(INDEX($D$2:$D$4444,_xlfn.AGGREGATE(15,3,(($C$2:$C$4444=$G$1)/($C$2:$C$4444=$G$1)*ROW($C$2:$C$4444))-ROW($C$1), ROWS($J$7:J1256))),"")</f>
        <v/>
      </c>
    </row>
    <row r="1253" spans="3:7" x14ac:dyDescent="0.25">
      <c r="C1253" s="340" t="s">
        <v>4334</v>
      </c>
      <c r="D1253" s="340" t="s">
        <v>1331</v>
      </c>
      <c r="E1253" s="340" t="str">
        <f t="shared" si="20"/>
        <v>GREAT NECKVILLAGE SCHOOL</v>
      </c>
      <c r="F1253" s="369" t="s">
        <v>5879</v>
      </c>
      <c r="G1253" s="342" t="str">
        <f>IFERROR(INDEX($D$2:$D$4444,_xlfn.AGGREGATE(15,3,(($C$2:$C$4444=$G$1)/($C$2:$C$4444=$G$1)*ROW($C$2:$C$4444))-ROW($C$1), ROWS($J$7:J1257))),"")</f>
        <v/>
      </c>
    </row>
    <row r="1254" spans="3:7" x14ac:dyDescent="0.25">
      <c r="C1254" s="340" t="s">
        <v>4335</v>
      </c>
      <c r="D1254" s="340" t="s">
        <v>410</v>
      </c>
      <c r="E1254" s="340" t="str">
        <f t="shared" si="20"/>
        <v>HERRICKSCENTER STREET SCHOOL</v>
      </c>
      <c r="F1254" s="369" t="s">
        <v>5880</v>
      </c>
      <c r="G1254" s="342" t="str">
        <f>IFERROR(INDEX($D$2:$D$4444,_xlfn.AGGREGATE(15,3,(($C$2:$C$4444=$G$1)/($C$2:$C$4444=$G$1)*ROW($C$2:$C$4444))-ROW($C$1), ROWS($J$7:J1258))),"")</f>
        <v/>
      </c>
    </row>
    <row r="1255" spans="3:7" x14ac:dyDescent="0.25">
      <c r="C1255" s="340" t="s">
        <v>4335</v>
      </c>
      <c r="D1255" s="340" t="s">
        <v>1332</v>
      </c>
      <c r="E1255" s="340" t="str">
        <f t="shared" si="20"/>
        <v>HERRICKSDENTON AVENUE SCHOOL</v>
      </c>
      <c r="F1255" s="369" t="s">
        <v>5881</v>
      </c>
      <c r="G1255" s="342" t="str">
        <f>IFERROR(INDEX($D$2:$D$4444,_xlfn.AGGREGATE(15,3,(($C$2:$C$4444=$G$1)/($C$2:$C$4444=$G$1)*ROW($C$2:$C$4444))-ROW($C$1), ROWS($J$7:J1259))),"")</f>
        <v/>
      </c>
    </row>
    <row r="1256" spans="3:7" x14ac:dyDescent="0.25">
      <c r="C1256" s="340" t="s">
        <v>4335</v>
      </c>
      <c r="D1256" s="340" t="s">
        <v>1333</v>
      </c>
      <c r="E1256" s="340" t="str">
        <f t="shared" si="20"/>
        <v>HERRICKSSEARINGTOWN SCHOOL</v>
      </c>
      <c r="F1256" s="369" t="s">
        <v>5882</v>
      </c>
      <c r="G1256" s="342" t="str">
        <f>IFERROR(INDEX($D$2:$D$4444,_xlfn.AGGREGATE(15,3,(($C$2:$C$4444=$G$1)/($C$2:$C$4444=$G$1)*ROW($C$2:$C$4444))-ROW($C$1), ROWS($J$7:J1260))),"")</f>
        <v/>
      </c>
    </row>
    <row r="1257" spans="3:7" x14ac:dyDescent="0.25">
      <c r="C1257" s="340" t="s">
        <v>4335</v>
      </c>
      <c r="D1257" s="340" t="s">
        <v>1334</v>
      </c>
      <c r="E1257" s="340" t="str">
        <f t="shared" si="20"/>
        <v>HERRICKSHERRICKS MIDDLE SCHOOL</v>
      </c>
      <c r="F1257" s="369" t="s">
        <v>5883</v>
      </c>
      <c r="G1257" s="342" t="str">
        <f>IFERROR(INDEX($D$2:$D$4444,_xlfn.AGGREGATE(15,3,(($C$2:$C$4444=$G$1)/($C$2:$C$4444=$G$1)*ROW($C$2:$C$4444))-ROW($C$1), ROWS($J$7:J1261))),"")</f>
        <v/>
      </c>
    </row>
    <row r="1258" spans="3:7" x14ac:dyDescent="0.25">
      <c r="C1258" s="340" t="s">
        <v>4335</v>
      </c>
      <c r="D1258" s="340" t="s">
        <v>1335</v>
      </c>
      <c r="E1258" s="340" t="str">
        <f t="shared" si="20"/>
        <v>HERRICKSHERRICKS HIGH SCHOOL</v>
      </c>
      <c r="F1258" s="369" t="s">
        <v>5884</v>
      </c>
      <c r="G1258" s="342" t="str">
        <f>IFERROR(INDEX($D$2:$D$4444,_xlfn.AGGREGATE(15,3,(($C$2:$C$4444=$G$1)/($C$2:$C$4444=$G$1)*ROW($C$2:$C$4444))-ROW($C$1), ROWS($J$7:J1262))),"")</f>
        <v/>
      </c>
    </row>
    <row r="1259" spans="3:7" x14ac:dyDescent="0.25">
      <c r="C1259" s="340" t="s">
        <v>4336</v>
      </c>
      <c r="D1259" s="340" t="s">
        <v>1336</v>
      </c>
      <c r="E1259" s="340" t="str">
        <f t="shared" si="20"/>
        <v>MINEOLAHAMPTON STREET SCHOOL</v>
      </c>
      <c r="F1259" s="369" t="s">
        <v>5885</v>
      </c>
      <c r="G1259" s="342" t="str">
        <f>IFERROR(INDEX($D$2:$D$4444,_xlfn.AGGREGATE(15,3,(($C$2:$C$4444=$G$1)/($C$2:$C$4444=$G$1)*ROW($C$2:$C$4444))-ROW($C$1), ROWS($J$7:J1263))),"")</f>
        <v/>
      </c>
    </row>
    <row r="1260" spans="3:7" x14ac:dyDescent="0.25">
      <c r="C1260" s="340" t="s">
        <v>4336</v>
      </c>
      <c r="D1260" s="340" t="s">
        <v>1337</v>
      </c>
      <c r="E1260" s="340" t="str">
        <f t="shared" si="20"/>
        <v>MINEOLAJACKSON AVENUE SCHOOL</v>
      </c>
      <c r="F1260" s="369" t="s">
        <v>5886</v>
      </c>
      <c r="G1260" s="342" t="str">
        <f>IFERROR(INDEX($D$2:$D$4444,_xlfn.AGGREGATE(15,3,(($C$2:$C$4444=$G$1)/($C$2:$C$4444=$G$1)*ROW($C$2:$C$4444))-ROW($C$1), ROWS($J$7:J1264))),"")</f>
        <v/>
      </c>
    </row>
    <row r="1261" spans="3:7" x14ac:dyDescent="0.25">
      <c r="C1261" s="340" t="s">
        <v>4336</v>
      </c>
      <c r="D1261" s="340" t="s">
        <v>1338</v>
      </c>
      <c r="E1261" s="340" t="str">
        <f t="shared" si="20"/>
        <v>MINEOLAMEADOW DRIVE SCHOOL</v>
      </c>
      <c r="F1261" s="369" t="s">
        <v>5887</v>
      </c>
      <c r="G1261" s="342" t="str">
        <f>IFERROR(INDEX($D$2:$D$4444,_xlfn.AGGREGATE(15,3,(($C$2:$C$4444=$G$1)/($C$2:$C$4444=$G$1)*ROW($C$2:$C$4444))-ROW($C$1), ROWS($J$7:J1265))),"")</f>
        <v/>
      </c>
    </row>
    <row r="1262" spans="3:7" x14ac:dyDescent="0.25">
      <c r="C1262" s="340" t="s">
        <v>4336</v>
      </c>
      <c r="D1262" s="340" t="s">
        <v>1339</v>
      </c>
      <c r="E1262" s="340" t="str">
        <f t="shared" si="20"/>
        <v>MINEOLAMINEOLA HIGH SCHOOL</v>
      </c>
      <c r="F1262" s="369" t="s">
        <v>5888</v>
      </c>
      <c r="G1262" s="342" t="str">
        <f>IFERROR(INDEX($D$2:$D$4444,_xlfn.AGGREGATE(15,3,(($C$2:$C$4444=$G$1)/($C$2:$C$4444=$G$1)*ROW($C$2:$C$4444))-ROW($C$1), ROWS($J$7:J1266))),"")</f>
        <v/>
      </c>
    </row>
    <row r="1263" spans="3:7" x14ac:dyDescent="0.25">
      <c r="C1263" s="340" t="s">
        <v>4336</v>
      </c>
      <c r="D1263" s="340" t="s">
        <v>1340</v>
      </c>
      <c r="E1263" s="340" t="str">
        <f t="shared" si="20"/>
        <v>MINEOLAMINEOLA MIDDLE SCHOOL</v>
      </c>
      <c r="F1263" s="369" t="s">
        <v>5889</v>
      </c>
      <c r="G1263" s="342" t="str">
        <f>IFERROR(INDEX($D$2:$D$4444,_xlfn.AGGREGATE(15,3,(($C$2:$C$4444=$G$1)/($C$2:$C$4444=$G$1)*ROW($C$2:$C$4444))-ROW($C$1), ROWS($J$7:J1267))),"")</f>
        <v/>
      </c>
    </row>
    <row r="1264" spans="3:7" x14ac:dyDescent="0.25">
      <c r="C1264" s="340" t="s">
        <v>4337</v>
      </c>
      <c r="D1264" s="340" t="s">
        <v>1341</v>
      </c>
      <c r="E1264" s="340" t="str">
        <f t="shared" si="20"/>
        <v>CARLE PLACECHERRY LANE SCHOOL</v>
      </c>
      <c r="F1264" s="369" t="s">
        <v>5890</v>
      </c>
      <c r="G1264" s="342" t="str">
        <f>IFERROR(INDEX($D$2:$D$4444,_xlfn.AGGREGATE(15,3,(($C$2:$C$4444=$G$1)/($C$2:$C$4444=$G$1)*ROW($C$2:$C$4444))-ROW($C$1), ROWS($J$7:J1268))),"")</f>
        <v/>
      </c>
    </row>
    <row r="1265" spans="3:7" x14ac:dyDescent="0.25">
      <c r="C1265" s="340" t="s">
        <v>4337</v>
      </c>
      <c r="D1265" s="340" t="s">
        <v>1342</v>
      </c>
      <c r="E1265" s="340" t="str">
        <f t="shared" si="20"/>
        <v>CARLE PLACERUSHMORE AVENUE SCHOOL</v>
      </c>
      <c r="F1265" s="369" t="s">
        <v>5891</v>
      </c>
      <c r="G1265" s="342" t="str">
        <f>IFERROR(INDEX($D$2:$D$4444,_xlfn.AGGREGATE(15,3,(($C$2:$C$4444=$G$1)/($C$2:$C$4444=$G$1)*ROW($C$2:$C$4444))-ROW($C$1), ROWS($J$7:J1269))),"")</f>
        <v/>
      </c>
    </row>
    <row r="1266" spans="3:7" x14ac:dyDescent="0.25">
      <c r="C1266" s="340" t="s">
        <v>4337</v>
      </c>
      <c r="D1266" s="340" t="s">
        <v>1343</v>
      </c>
      <c r="E1266" s="340" t="str">
        <f t="shared" si="20"/>
        <v>CARLE PLACECARLE PLACE MIDDLE SENIOR HIGH SCHOOL</v>
      </c>
      <c r="F1266" s="369" t="s">
        <v>5892</v>
      </c>
      <c r="G1266" s="342" t="str">
        <f>IFERROR(INDEX($D$2:$D$4444,_xlfn.AGGREGATE(15,3,(($C$2:$C$4444=$G$1)/($C$2:$C$4444=$G$1)*ROW($C$2:$C$4444))-ROW($C$1), ROWS($J$7:J1270))),"")</f>
        <v/>
      </c>
    </row>
    <row r="1267" spans="3:7" x14ac:dyDescent="0.25">
      <c r="C1267" s="340" t="s">
        <v>4338</v>
      </c>
      <c r="D1267" s="340" t="s">
        <v>1344</v>
      </c>
      <c r="E1267" s="340" t="str">
        <f t="shared" si="20"/>
        <v>NORTH SHOREGLEN HEAD ELEMENTARY SCHOOL</v>
      </c>
      <c r="F1267" s="369" t="s">
        <v>5893</v>
      </c>
      <c r="G1267" s="342" t="str">
        <f>IFERROR(INDEX($D$2:$D$4444,_xlfn.AGGREGATE(15,3,(($C$2:$C$4444=$G$1)/($C$2:$C$4444=$G$1)*ROW($C$2:$C$4444))-ROW($C$1), ROWS($J$7:J1271))),"")</f>
        <v/>
      </c>
    </row>
    <row r="1268" spans="3:7" x14ac:dyDescent="0.25">
      <c r="C1268" s="340" t="s">
        <v>4338</v>
      </c>
      <c r="D1268" s="340" t="s">
        <v>1345</v>
      </c>
      <c r="E1268" s="340" t="str">
        <f t="shared" si="20"/>
        <v>NORTH SHOREGLENWOOD LANDING ELEMENTARY SCHOOL</v>
      </c>
      <c r="F1268" s="369" t="s">
        <v>5894</v>
      </c>
      <c r="G1268" s="342" t="str">
        <f>IFERROR(INDEX($D$2:$D$4444,_xlfn.AGGREGATE(15,3,(($C$2:$C$4444=$G$1)/($C$2:$C$4444=$G$1)*ROW($C$2:$C$4444))-ROW($C$1), ROWS($J$7:J1272))),"")</f>
        <v/>
      </c>
    </row>
    <row r="1269" spans="3:7" x14ac:dyDescent="0.25">
      <c r="C1269" s="340" t="s">
        <v>4338</v>
      </c>
      <c r="D1269" s="340" t="s">
        <v>1346</v>
      </c>
      <c r="E1269" s="340" t="str">
        <f t="shared" si="20"/>
        <v>NORTH SHORESEA CLIFF ELEMENTARY SCHOOL</v>
      </c>
      <c r="F1269" s="369" t="s">
        <v>5895</v>
      </c>
      <c r="G1269" s="342" t="str">
        <f>IFERROR(INDEX($D$2:$D$4444,_xlfn.AGGREGATE(15,3,(($C$2:$C$4444=$G$1)/($C$2:$C$4444=$G$1)*ROW($C$2:$C$4444))-ROW($C$1), ROWS($J$7:J1273))),"")</f>
        <v/>
      </c>
    </row>
    <row r="1270" spans="3:7" x14ac:dyDescent="0.25">
      <c r="C1270" s="340" t="s">
        <v>4338</v>
      </c>
      <c r="D1270" s="340" t="s">
        <v>1347</v>
      </c>
      <c r="E1270" s="340" t="str">
        <f t="shared" si="20"/>
        <v>NORTH SHORENORTH SHORE SENIOR HIGH SCHOOL</v>
      </c>
      <c r="F1270" s="369" t="s">
        <v>5896</v>
      </c>
      <c r="G1270" s="342" t="str">
        <f>IFERROR(INDEX($D$2:$D$4444,_xlfn.AGGREGATE(15,3,(($C$2:$C$4444=$G$1)/($C$2:$C$4444=$G$1)*ROW($C$2:$C$4444))-ROW($C$1), ROWS($J$7:J1274))),"")</f>
        <v/>
      </c>
    </row>
    <row r="1271" spans="3:7" x14ac:dyDescent="0.25">
      <c r="C1271" s="340" t="s">
        <v>4338</v>
      </c>
      <c r="D1271" s="340" t="s">
        <v>1348</v>
      </c>
      <c r="E1271" s="340" t="str">
        <f t="shared" si="20"/>
        <v>NORTH SHORENORTH SHORE MIDDLE SCHOOL</v>
      </c>
      <c r="F1271" s="369" t="s">
        <v>5897</v>
      </c>
      <c r="G1271" s="342" t="str">
        <f>IFERROR(INDEX($D$2:$D$4444,_xlfn.AGGREGATE(15,3,(($C$2:$C$4444=$G$1)/($C$2:$C$4444=$G$1)*ROW($C$2:$C$4444))-ROW($C$1), ROWS($J$7:J1275))),"")</f>
        <v/>
      </c>
    </row>
    <row r="1272" spans="3:7" x14ac:dyDescent="0.25">
      <c r="C1272" s="340" t="s">
        <v>4339</v>
      </c>
      <c r="D1272" s="340" t="s">
        <v>1349</v>
      </c>
      <c r="E1272" s="340" t="str">
        <f t="shared" si="20"/>
        <v>SYOSSETWALT WHITMAN ELEMENTARY SCHOOL</v>
      </c>
      <c r="F1272" s="369" t="s">
        <v>5898</v>
      </c>
      <c r="G1272" s="342" t="str">
        <f>IFERROR(INDEX($D$2:$D$4444,_xlfn.AGGREGATE(15,3,(($C$2:$C$4444=$G$1)/($C$2:$C$4444=$G$1)*ROW($C$2:$C$4444))-ROW($C$1), ROWS($J$7:J1276))),"")</f>
        <v/>
      </c>
    </row>
    <row r="1273" spans="3:7" x14ac:dyDescent="0.25">
      <c r="C1273" s="340" t="s">
        <v>4339</v>
      </c>
      <c r="D1273" s="340" t="s">
        <v>1350</v>
      </c>
      <c r="E1273" s="340" t="str">
        <f t="shared" si="20"/>
        <v>SYOSSETWILLITS ELEMENTARY SCHOOL</v>
      </c>
      <c r="F1273" s="369" t="s">
        <v>5899</v>
      </c>
      <c r="G1273" s="342" t="str">
        <f>IFERROR(INDEX($D$2:$D$4444,_xlfn.AGGREGATE(15,3,(($C$2:$C$4444=$G$1)/($C$2:$C$4444=$G$1)*ROW($C$2:$C$4444))-ROW($C$1), ROWS($J$7:J1277))),"")</f>
        <v/>
      </c>
    </row>
    <row r="1274" spans="3:7" x14ac:dyDescent="0.25">
      <c r="C1274" s="340" t="s">
        <v>4339</v>
      </c>
      <c r="D1274" s="340" t="s">
        <v>1351</v>
      </c>
      <c r="E1274" s="340" t="str">
        <f t="shared" si="20"/>
        <v>SYOSSETBERRY HILL ELEMENTARY SCHOOL</v>
      </c>
      <c r="F1274" s="369" t="s">
        <v>5900</v>
      </c>
      <c r="G1274" s="342" t="str">
        <f>IFERROR(INDEX($D$2:$D$4444,_xlfn.AGGREGATE(15,3,(($C$2:$C$4444=$G$1)/($C$2:$C$4444=$G$1)*ROW($C$2:$C$4444))-ROW($C$1), ROWS($J$7:J1278))),"")</f>
        <v/>
      </c>
    </row>
    <row r="1275" spans="3:7" x14ac:dyDescent="0.25">
      <c r="C1275" s="340" t="s">
        <v>4339</v>
      </c>
      <c r="D1275" s="340" t="s">
        <v>1352</v>
      </c>
      <c r="E1275" s="340" t="str">
        <f t="shared" si="20"/>
        <v>SYOSSETBAYLIS ELEMENTARY SCHOOL</v>
      </c>
      <c r="F1275" s="369" t="s">
        <v>5901</v>
      </c>
      <c r="G1275" s="342" t="str">
        <f>IFERROR(INDEX($D$2:$D$4444,_xlfn.AGGREGATE(15,3,(($C$2:$C$4444=$G$1)/($C$2:$C$4444=$G$1)*ROW($C$2:$C$4444))-ROW($C$1), ROWS($J$7:J1279))),"")</f>
        <v/>
      </c>
    </row>
    <row r="1276" spans="3:7" x14ac:dyDescent="0.25">
      <c r="C1276" s="340" t="s">
        <v>4339</v>
      </c>
      <c r="D1276" s="340" t="s">
        <v>1353</v>
      </c>
      <c r="E1276" s="340" t="str">
        <f t="shared" si="20"/>
        <v>SYOSSETROBBINS LANE ELEMENTARY SCHOOL</v>
      </c>
      <c r="F1276" s="369" t="s">
        <v>5902</v>
      </c>
      <c r="G1276" s="342" t="str">
        <f>IFERROR(INDEX($D$2:$D$4444,_xlfn.AGGREGATE(15,3,(($C$2:$C$4444=$G$1)/($C$2:$C$4444=$G$1)*ROW($C$2:$C$4444))-ROW($C$1), ROWS($J$7:J1280))),"")</f>
        <v/>
      </c>
    </row>
    <row r="1277" spans="3:7" x14ac:dyDescent="0.25">
      <c r="C1277" s="340" t="s">
        <v>4339</v>
      </c>
      <c r="D1277" s="340" t="s">
        <v>1354</v>
      </c>
      <c r="E1277" s="340" t="str">
        <f t="shared" si="20"/>
        <v>SYOSSETSOUTH GROVE ELEMENTARY SCHOOL</v>
      </c>
      <c r="F1277" s="369" t="s">
        <v>5903</v>
      </c>
      <c r="G1277" s="342" t="str">
        <f>IFERROR(INDEX($D$2:$D$4444,_xlfn.AGGREGATE(15,3,(($C$2:$C$4444=$G$1)/($C$2:$C$4444=$G$1)*ROW($C$2:$C$4444))-ROW($C$1), ROWS($J$7:J1281))),"")</f>
        <v/>
      </c>
    </row>
    <row r="1278" spans="3:7" x14ac:dyDescent="0.25">
      <c r="C1278" s="340" t="s">
        <v>4339</v>
      </c>
      <c r="D1278" s="340" t="s">
        <v>1012</v>
      </c>
      <c r="E1278" s="340" t="str">
        <f t="shared" si="20"/>
        <v>SYOSSETVILLAGE ELEMENTARY SCHOOL</v>
      </c>
      <c r="F1278" s="369" t="s">
        <v>5904</v>
      </c>
      <c r="G1278" s="342" t="str">
        <f>IFERROR(INDEX($D$2:$D$4444,_xlfn.AGGREGATE(15,3,(($C$2:$C$4444=$G$1)/($C$2:$C$4444=$G$1)*ROW($C$2:$C$4444))-ROW($C$1), ROWS($J$7:J1282))),"")</f>
        <v/>
      </c>
    </row>
    <row r="1279" spans="3:7" x14ac:dyDescent="0.25">
      <c r="C1279" s="340" t="s">
        <v>4339</v>
      </c>
      <c r="D1279" s="340" t="s">
        <v>1355</v>
      </c>
      <c r="E1279" s="340" t="str">
        <f t="shared" si="20"/>
        <v>SYOSSETH B THOMPSON MIDDLE SCHOOL</v>
      </c>
      <c r="F1279" s="369" t="s">
        <v>5905</v>
      </c>
      <c r="G1279" s="342" t="str">
        <f>IFERROR(INDEX($D$2:$D$4444,_xlfn.AGGREGATE(15,3,(($C$2:$C$4444=$G$1)/($C$2:$C$4444=$G$1)*ROW($C$2:$C$4444))-ROW($C$1), ROWS($J$7:J1283))),"")</f>
        <v/>
      </c>
    </row>
    <row r="1280" spans="3:7" x14ac:dyDescent="0.25">
      <c r="C1280" s="340" t="s">
        <v>4339</v>
      </c>
      <c r="D1280" s="340" t="s">
        <v>1356</v>
      </c>
      <c r="E1280" s="340" t="str">
        <f t="shared" si="20"/>
        <v>SYOSSETSOUTH WOODS MIDDLE SCHOOL</v>
      </c>
      <c r="F1280" s="369" t="s">
        <v>5906</v>
      </c>
      <c r="G1280" s="342" t="str">
        <f>IFERROR(INDEX($D$2:$D$4444,_xlfn.AGGREGATE(15,3,(($C$2:$C$4444=$G$1)/($C$2:$C$4444=$G$1)*ROW($C$2:$C$4444))-ROW($C$1), ROWS($J$7:J1284))),"")</f>
        <v/>
      </c>
    </row>
    <row r="1281" spans="3:7" x14ac:dyDescent="0.25">
      <c r="C1281" s="340" t="s">
        <v>4339</v>
      </c>
      <c r="D1281" s="340" t="s">
        <v>1357</v>
      </c>
      <c r="E1281" s="340" t="str">
        <f t="shared" si="20"/>
        <v>SYOSSETSYOSSET SENIOR HIGH SCHOOL</v>
      </c>
      <c r="F1281" s="369" t="s">
        <v>5907</v>
      </c>
      <c r="G1281" s="342" t="str">
        <f>IFERROR(INDEX($D$2:$D$4444,_xlfn.AGGREGATE(15,3,(($C$2:$C$4444=$G$1)/($C$2:$C$4444=$G$1)*ROW($C$2:$C$4444))-ROW($C$1), ROWS($J$7:J1285))),"")</f>
        <v/>
      </c>
    </row>
    <row r="1282" spans="3:7" x14ac:dyDescent="0.25">
      <c r="C1282" s="340" t="s">
        <v>4340</v>
      </c>
      <c r="D1282" s="340" t="s">
        <v>9133</v>
      </c>
      <c r="E1282" s="340" t="str">
        <f t="shared" si="20"/>
        <v>LOCUST VALLEYBAYVILLE PRIMARY</v>
      </c>
      <c r="F1282" s="369" t="s">
        <v>5908</v>
      </c>
      <c r="G1282" s="342" t="str">
        <f>IFERROR(INDEX($D$2:$D$4444,_xlfn.AGGREGATE(15,3,(($C$2:$C$4444=$G$1)/($C$2:$C$4444=$G$1)*ROW($C$2:$C$4444))-ROW($C$1), ROWS($J$7:J1286))),"")</f>
        <v/>
      </c>
    </row>
    <row r="1283" spans="3:7" x14ac:dyDescent="0.25">
      <c r="C1283" s="340" t="s">
        <v>4340</v>
      </c>
      <c r="D1283" s="340" t="s">
        <v>1358</v>
      </c>
      <c r="E1283" s="340" t="str">
        <f t="shared" ref="E1283:E1346" si="21">C1283&amp;D1283</f>
        <v>LOCUST VALLEYLOCUST VALLEY MIDDLE SCHOOL</v>
      </c>
      <c r="F1283" s="369" t="s">
        <v>5909</v>
      </c>
      <c r="G1283" s="342" t="str">
        <f>IFERROR(INDEX($D$2:$D$4444,_xlfn.AGGREGATE(15,3,(($C$2:$C$4444=$G$1)/($C$2:$C$4444=$G$1)*ROW($C$2:$C$4444))-ROW($C$1), ROWS($J$7:J1287))),"")</f>
        <v/>
      </c>
    </row>
    <row r="1284" spans="3:7" x14ac:dyDescent="0.25">
      <c r="C1284" s="340" t="s">
        <v>4340</v>
      </c>
      <c r="D1284" s="340" t="s">
        <v>1359</v>
      </c>
      <c r="E1284" s="340" t="str">
        <f t="shared" si="21"/>
        <v>LOCUST VALLEYLOCUST VALLEY HIGH SCHOOL</v>
      </c>
      <c r="F1284" s="369" t="s">
        <v>5910</v>
      </c>
      <c r="G1284" s="342" t="str">
        <f>IFERROR(INDEX($D$2:$D$4444,_xlfn.AGGREGATE(15,3,(($C$2:$C$4444=$G$1)/($C$2:$C$4444=$G$1)*ROW($C$2:$C$4444))-ROW($C$1), ROWS($J$7:J1288))),"")</f>
        <v/>
      </c>
    </row>
    <row r="1285" spans="3:7" x14ac:dyDescent="0.25">
      <c r="C1285" s="340" t="s">
        <v>4340</v>
      </c>
      <c r="D1285" s="340" t="s">
        <v>9128</v>
      </c>
      <c r="E1285" s="340" t="str">
        <f t="shared" si="21"/>
        <v>LOCUST VALLEYANN MACARTHUR PRIMARY</v>
      </c>
      <c r="F1285" s="369" t="s">
        <v>5911</v>
      </c>
      <c r="G1285" s="342" t="str">
        <f>IFERROR(INDEX($D$2:$D$4444,_xlfn.AGGREGATE(15,3,(($C$2:$C$4444=$G$1)/($C$2:$C$4444=$G$1)*ROW($C$2:$C$4444))-ROW($C$1), ROWS($J$7:J1289))),"")</f>
        <v/>
      </c>
    </row>
    <row r="1286" spans="3:7" x14ac:dyDescent="0.25">
      <c r="C1286" s="340" t="s">
        <v>4340</v>
      </c>
      <c r="D1286" s="340" t="s">
        <v>9129</v>
      </c>
      <c r="E1286" s="340" t="str">
        <f t="shared" si="21"/>
        <v>LOCUST VALLEYBAYVILLE INTERMEDIATE SCHOOL</v>
      </c>
      <c r="F1286" s="369" t="s">
        <v>9130</v>
      </c>
      <c r="G1286" s="342" t="str">
        <f>IFERROR(INDEX($D$2:$D$4444,_xlfn.AGGREGATE(15,3,(($C$2:$C$4444=$G$1)/($C$2:$C$4444=$G$1)*ROW($C$2:$C$4444))-ROW($C$1), ROWS($J$7:J1290))),"")</f>
        <v/>
      </c>
    </row>
    <row r="1287" spans="3:7" x14ac:dyDescent="0.25">
      <c r="C1287" s="340" t="s">
        <v>4340</v>
      </c>
      <c r="D1287" s="340" t="s">
        <v>9131</v>
      </c>
      <c r="E1287" s="340" t="str">
        <f t="shared" si="21"/>
        <v>LOCUST VALLEYLOCUST VALLEY INTERMEDIATE SCHOOL</v>
      </c>
      <c r="F1287" s="369" t="s">
        <v>9132</v>
      </c>
      <c r="G1287" s="342" t="str">
        <f>IFERROR(INDEX($D$2:$D$4444,_xlfn.AGGREGATE(15,3,(($C$2:$C$4444=$G$1)/($C$2:$C$4444=$G$1)*ROW($C$2:$C$4444))-ROW($C$1), ROWS($J$7:J1291))),"")</f>
        <v/>
      </c>
    </row>
    <row r="1288" spans="3:7" x14ac:dyDescent="0.25">
      <c r="C1288" s="340" t="s">
        <v>4341</v>
      </c>
      <c r="D1288" s="340" t="s">
        <v>1360</v>
      </c>
      <c r="E1288" s="340" t="str">
        <f t="shared" si="21"/>
        <v>PLAINVIEWPASADENA ELEMENTARY SCHOOL</v>
      </c>
      <c r="F1288" s="369" t="s">
        <v>5912</v>
      </c>
      <c r="G1288" s="342" t="str">
        <f>IFERROR(INDEX($D$2:$D$4444,_xlfn.AGGREGATE(15,3,(($C$2:$C$4444=$G$1)/($C$2:$C$4444=$G$1)*ROW($C$2:$C$4444))-ROW($C$1), ROWS($J$7:J1292))),"")</f>
        <v/>
      </c>
    </row>
    <row r="1289" spans="3:7" x14ac:dyDescent="0.25">
      <c r="C1289" s="340" t="s">
        <v>4341</v>
      </c>
      <c r="D1289" s="340" t="s">
        <v>9134</v>
      </c>
      <c r="E1289" s="340" t="str">
        <f t="shared" si="21"/>
        <v>PLAINVIEWJUDY JACOBS PARKWAY ELEMENTARY SCHOOL</v>
      </c>
      <c r="F1289" s="369" t="s">
        <v>5913</v>
      </c>
      <c r="G1289" s="342" t="str">
        <f>IFERROR(INDEX($D$2:$D$4444,_xlfn.AGGREGATE(15,3,(($C$2:$C$4444=$G$1)/($C$2:$C$4444=$G$1)*ROW($C$2:$C$4444))-ROW($C$1), ROWS($J$7:J1293))),"")</f>
        <v/>
      </c>
    </row>
    <row r="1290" spans="3:7" x14ac:dyDescent="0.25">
      <c r="C1290" s="340" t="s">
        <v>4341</v>
      </c>
      <c r="D1290" s="340" t="s">
        <v>1361</v>
      </c>
      <c r="E1290" s="340" t="str">
        <f t="shared" si="21"/>
        <v>PLAINVIEWH B MATTLIN MIDDLE SCHOOL</v>
      </c>
      <c r="F1290" s="369" t="s">
        <v>5914</v>
      </c>
      <c r="G1290" s="342" t="str">
        <f>IFERROR(INDEX($D$2:$D$4444,_xlfn.AGGREGATE(15,3,(($C$2:$C$4444=$G$1)/($C$2:$C$4444=$G$1)*ROW($C$2:$C$4444))-ROW($C$1), ROWS($J$7:J1294))),"")</f>
        <v/>
      </c>
    </row>
    <row r="1291" spans="3:7" x14ac:dyDescent="0.25">
      <c r="C1291" s="340" t="s">
        <v>4341</v>
      </c>
      <c r="D1291" s="340" t="s">
        <v>1362</v>
      </c>
      <c r="E1291" s="340" t="str">
        <f t="shared" si="21"/>
        <v>PLAINVIEWPLAINVIEW-OLD BETHPAGE/JFK HIGH SCHOOL</v>
      </c>
      <c r="F1291" s="369" t="s">
        <v>5915</v>
      </c>
      <c r="G1291" s="342" t="str">
        <f>IFERROR(INDEX($D$2:$D$4444,_xlfn.AGGREGATE(15,3,(($C$2:$C$4444=$G$1)/($C$2:$C$4444=$G$1)*ROW($C$2:$C$4444))-ROW($C$1), ROWS($J$7:J1295))),"")</f>
        <v/>
      </c>
    </row>
    <row r="1292" spans="3:7" x14ac:dyDescent="0.25">
      <c r="C1292" s="340" t="s">
        <v>4341</v>
      </c>
      <c r="D1292" s="340" t="s">
        <v>1363</v>
      </c>
      <c r="E1292" s="340" t="str">
        <f t="shared" si="21"/>
        <v>PLAINVIEWOLD BETHPAGE SCHOOL</v>
      </c>
      <c r="F1292" s="369" t="s">
        <v>5916</v>
      </c>
      <c r="G1292" s="342" t="str">
        <f>IFERROR(INDEX($D$2:$D$4444,_xlfn.AGGREGATE(15,3,(($C$2:$C$4444=$G$1)/($C$2:$C$4444=$G$1)*ROW($C$2:$C$4444))-ROW($C$1), ROWS($J$7:J1296))),"")</f>
        <v/>
      </c>
    </row>
    <row r="1293" spans="3:7" x14ac:dyDescent="0.25">
      <c r="C1293" s="340" t="s">
        <v>4341</v>
      </c>
      <c r="D1293" s="340" t="s">
        <v>1364</v>
      </c>
      <c r="E1293" s="340" t="str">
        <f t="shared" si="21"/>
        <v>PLAINVIEWPLAINVIEW-OLD BETHPAGE MIDDLE SCHOOL</v>
      </c>
      <c r="F1293" s="369" t="s">
        <v>5917</v>
      </c>
      <c r="G1293" s="342" t="str">
        <f>IFERROR(INDEX($D$2:$D$4444,_xlfn.AGGREGATE(15,3,(($C$2:$C$4444=$G$1)/($C$2:$C$4444=$G$1)*ROW($C$2:$C$4444))-ROW($C$1), ROWS($J$7:J1297))),"")</f>
        <v/>
      </c>
    </row>
    <row r="1294" spans="3:7" x14ac:dyDescent="0.25">
      <c r="C1294" s="340" t="s">
        <v>4341</v>
      </c>
      <c r="D1294" s="340" t="s">
        <v>1365</v>
      </c>
      <c r="E1294" s="340" t="str">
        <f t="shared" si="21"/>
        <v>PLAINVIEWSTRATFORD ROAD SCHOOL</v>
      </c>
      <c r="F1294" s="369" t="s">
        <v>5918</v>
      </c>
      <c r="G1294" s="342" t="str">
        <f>IFERROR(INDEX($D$2:$D$4444,_xlfn.AGGREGATE(15,3,(($C$2:$C$4444=$G$1)/($C$2:$C$4444=$G$1)*ROW($C$2:$C$4444))-ROW($C$1), ROWS($J$7:J1298))),"")</f>
        <v/>
      </c>
    </row>
    <row r="1295" spans="3:7" x14ac:dyDescent="0.25">
      <c r="C1295" s="340" t="s">
        <v>4342</v>
      </c>
      <c r="D1295" s="340" t="s">
        <v>1366</v>
      </c>
      <c r="E1295" s="340" t="str">
        <f t="shared" si="21"/>
        <v>OYSTER BAYOYSTER BAY HIGH SCHOOL</v>
      </c>
      <c r="F1295" s="369" t="s">
        <v>5919</v>
      </c>
      <c r="G1295" s="342" t="str">
        <f>IFERROR(INDEX($D$2:$D$4444,_xlfn.AGGREGATE(15,3,(($C$2:$C$4444=$G$1)/($C$2:$C$4444=$G$1)*ROW($C$2:$C$4444))-ROW($C$1), ROWS($J$7:J1299))),"")</f>
        <v/>
      </c>
    </row>
    <row r="1296" spans="3:7" x14ac:dyDescent="0.25">
      <c r="C1296" s="340" t="s">
        <v>4342</v>
      </c>
      <c r="D1296" s="340" t="s">
        <v>258</v>
      </c>
      <c r="E1296" s="340" t="str">
        <f t="shared" si="21"/>
        <v>OYSTER BAYTHEODORE ROOSEVELT SCHOOL</v>
      </c>
      <c r="F1296" s="369" t="s">
        <v>5920</v>
      </c>
      <c r="G1296" s="342" t="str">
        <f>IFERROR(INDEX($D$2:$D$4444,_xlfn.AGGREGATE(15,3,(($C$2:$C$4444=$G$1)/($C$2:$C$4444=$G$1)*ROW($C$2:$C$4444))-ROW($C$1), ROWS($J$7:J1300))),"")</f>
        <v/>
      </c>
    </row>
    <row r="1297" spans="3:7" x14ac:dyDescent="0.25">
      <c r="C1297" s="340" t="s">
        <v>4342</v>
      </c>
      <c r="D1297" s="340" t="s">
        <v>1367</v>
      </c>
      <c r="E1297" s="340" t="str">
        <f t="shared" si="21"/>
        <v>OYSTER BAYVERNON SCHOOL</v>
      </c>
      <c r="F1297" s="369" t="s">
        <v>5921</v>
      </c>
      <c r="G1297" s="342" t="str">
        <f>IFERROR(INDEX($D$2:$D$4444,_xlfn.AGGREGATE(15,3,(($C$2:$C$4444=$G$1)/($C$2:$C$4444=$G$1)*ROW($C$2:$C$4444))-ROW($C$1), ROWS($J$7:J1301))),"")</f>
        <v/>
      </c>
    </row>
    <row r="1298" spans="3:7" x14ac:dyDescent="0.25">
      <c r="C1298" s="340" t="s">
        <v>4343</v>
      </c>
      <c r="D1298" s="340" t="s">
        <v>1368</v>
      </c>
      <c r="E1298" s="340" t="str">
        <f t="shared" si="21"/>
        <v>JERICHOCANTIAGUE ELEMENTARY SCHOOL</v>
      </c>
      <c r="F1298" s="369" t="s">
        <v>5922</v>
      </c>
      <c r="G1298" s="342" t="str">
        <f>IFERROR(INDEX($D$2:$D$4444,_xlfn.AGGREGATE(15,3,(($C$2:$C$4444=$G$1)/($C$2:$C$4444=$G$1)*ROW($C$2:$C$4444))-ROW($C$1), ROWS($J$7:J1302))),"")</f>
        <v/>
      </c>
    </row>
    <row r="1299" spans="3:7" x14ac:dyDescent="0.25">
      <c r="C1299" s="340" t="s">
        <v>4343</v>
      </c>
      <c r="D1299" s="340" t="s">
        <v>1369</v>
      </c>
      <c r="E1299" s="340" t="str">
        <f t="shared" si="21"/>
        <v>JERICHOGEORGE A JACKSON SCHOOL</v>
      </c>
      <c r="F1299" s="369" t="s">
        <v>5923</v>
      </c>
      <c r="G1299" s="342" t="str">
        <f>IFERROR(INDEX($D$2:$D$4444,_xlfn.AGGREGATE(15,3,(($C$2:$C$4444=$G$1)/($C$2:$C$4444=$G$1)*ROW($C$2:$C$4444))-ROW($C$1), ROWS($J$7:J1303))),"")</f>
        <v/>
      </c>
    </row>
    <row r="1300" spans="3:7" x14ac:dyDescent="0.25">
      <c r="C1300" s="340" t="s">
        <v>4343</v>
      </c>
      <c r="D1300" s="340" t="s">
        <v>1370</v>
      </c>
      <c r="E1300" s="340" t="str">
        <f t="shared" si="21"/>
        <v>JERICHOROBERT SEAMAN ELEMENTARY SCHOOL</v>
      </c>
      <c r="F1300" s="369" t="s">
        <v>5924</v>
      </c>
      <c r="G1300" s="342" t="str">
        <f>IFERROR(INDEX($D$2:$D$4444,_xlfn.AGGREGATE(15,3,(($C$2:$C$4444=$G$1)/($C$2:$C$4444=$G$1)*ROW($C$2:$C$4444))-ROW($C$1), ROWS($J$7:J1304))),"")</f>
        <v/>
      </c>
    </row>
    <row r="1301" spans="3:7" x14ac:dyDescent="0.25">
      <c r="C1301" s="340" t="s">
        <v>4343</v>
      </c>
      <c r="D1301" s="340" t="s">
        <v>1371</v>
      </c>
      <c r="E1301" s="340" t="str">
        <f t="shared" si="21"/>
        <v>JERICHOJERICHO SENIOR HIGH SCHOOL</v>
      </c>
      <c r="F1301" s="369" t="s">
        <v>5925</v>
      </c>
      <c r="G1301" s="342" t="str">
        <f>IFERROR(INDEX($D$2:$D$4444,_xlfn.AGGREGATE(15,3,(($C$2:$C$4444=$G$1)/($C$2:$C$4444=$G$1)*ROW($C$2:$C$4444))-ROW($C$1), ROWS($J$7:J1305))),"")</f>
        <v/>
      </c>
    </row>
    <row r="1302" spans="3:7" x14ac:dyDescent="0.25">
      <c r="C1302" s="340" t="s">
        <v>4343</v>
      </c>
      <c r="D1302" s="340" t="s">
        <v>1372</v>
      </c>
      <c r="E1302" s="340" t="str">
        <f t="shared" si="21"/>
        <v>JERICHOJERICHO MIDDLE SCHOOL</v>
      </c>
      <c r="F1302" s="369" t="s">
        <v>5926</v>
      </c>
      <c r="G1302" s="342" t="str">
        <f>IFERROR(INDEX($D$2:$D$4444,_xlfn.AGGREGATE(15,3,(($C$2:$C$4444=$G$1)/($C$2:$C$4444=$G$1)*ROW($C$2:$C$4444))-ROW($C$1), ROWS($J$7:J1306))),"")</f>
        <v/>
      </c>
    </row>
    <row r="1303" spans="3:7" x14ac:dyDescent="0.25">
      <c r="C1303" s="340" t="s">
        <v>4344</v>
      </c>
      <c r="D1303" s="340" t="s">
        <v>1373</v>
      </c>
      <c r="E1303" s="340" t="str">
        <f t="shared" si="21"/>
        <v>HICKSVILLEBURNS AVENUE SCHOOL</v>
      </c>
      <c r="F1303" s="369" t="s">
        <v>5927</v>
      </c>
      <c r="G1303" s="342" t="str">
        <f>IFERROR(INDEX($D$2:$D$4444,_xlfn.AGGREGATE(15,3,(($C$2:$C$4444=$G$1)/($C$2:$C$4444=$G$1)*ROW($C$2:$C$4444))-ROW($C$1), ROWS($J$7:J1307))),"")</f>
        <v/>
      </c>
    </row>
    <row r="1304" spans="3:7" x14ac:dyDescent="0.25">
      <c r="C1304" s="340" t="s">
        <v>4344</v>
      </c>
      <c r="D1304" s="340" t="s">
        <v>1374</v>
      </c>
      <c r="E1304" s="340" t="str">
        <f t="shared" si="21"/>
        <v>HICKSVILLEDUTCH LANE SCHOOL</v>
      </c>
      <c r="F1304" s="369" t="s">
        <v>5928</v>
      </c>
      <c r="G1304" s="342" t="str">
        <f>IFERROR(INDEX($D$2:$D$4444,_xlfn.AGGREGATE(15,3,(($C$2:$C$4444=$G$1)/($C$2:$C$4444=$G$1)*ROW($C$2:$C$4444))-ROW($C$1), ROWS($J$7:J1308))),"")</f>
        <v/>
      </c>
    </row>
    <row r="1305" spans="3:7" x14ac:dyDescent="0.25">
      <c r="C1305" s="340" t="s">
        <v>4344</v>
      </c>
      <c r="D1305" s="340" t="s">
        <v>4345</v>
      </c>
      <c r="E1305" s="340" t="str">
        <f t="shared" si="21"/>
        <v>HICKSVILLEFORK LANE SCHOOL</v>
      </c>
      <c r="F1305" s="369" t="s">
        <v>5929</v>
      </c>
      <c r="G1305" s="342" t="str">
        <f>IFERROR(INDEX($D$2:$D$4444,_xlfn.AGGREGATE(15,3,(($C$2:$C$4444=$G$1)/($C$2:$C$4444=$G$1)*ROW($C$2:$C$4444))-ROW($C$1), ROWS($J$7:J1309))),"")</f>
        <v/>
      </c>
    </row>
    <row r="1306" spans="3:7" x14ac:dyDescent="0.25">
      <c r="C1306" s="340" t="s">
        <v>4344</v>
      </c>
      <c r="D1306" s="340" t="s">
        <v>1375</v>
      </c>
      <c r="E1306" s="340" t="str">
        <f t="shared" si="21"/>
        <v>HICKSVILLELEE AVENUE SCHOOL</v>
      </c>
      <c r="F1306" s="369" t="s">
        <v>5930</v>
      </c>
      <c r="G1306" s="342" t="str">
        <f>IFERROR(INDEX($D$2:$D$4444,_xlfn.AGGREGATE(15,3,(($C$2:$C$4444=$G$1)/($C$2:$C$4444=$G$1)*ROW($C$2:$C$4444))-ROW($C$1), ROWS($J$7:J1310))),"")</f>
        <v/>
      </c>
    </row>
    <row r="1307" spans="3:7" x14ac:dyDescent="0.25">
      <c r="C1307" s="340" t="s">
        <v>4344</v>
      </c>
      <c r="D1307" s="340" t="s">
        <v>1376</v>
      </c>
      <c r="E1307" s="340" t="str">
        <f t="shared" si="21"/>
        <v>HICKSVILLEOLD COUNTRY ROAD SCHOOL</v>
      </c>
      <c r="F1307" s="369" t="s">
        <v>5931</v>
      </c>
      <c r="G1307" s="342" t="str">
        <f>IFERROR(INDEX($D$2:$D$4444,_xlfn.AGGREGATE(15,3,(($C$2:$C$4444=$G$1)/($C$2:$C$4444=$G$1)*ROW($C$2:$C$4444))-ROW($C$1), ROWS($J$7:J1311))),"")</f>
        <v/>
      </c>
    </row>
    <row r="1308" spans="3:7" x14ac:dyDescent="0.25">
      <c r="C1308" s="340" t="s">
        <v>4344</v>
      </c>
      <c r="D1308" s="340" t="s">
        <v>1377</v>
      </c>
      <c r="E1308" s="340" t="str">
        <f t="shared" si="21"/>
        <v>HICKSVILLEWOODLAND AVENUE SCHOOL</v>
      </c>
      <c r="F1308" s="369" t="s">
        <v>5932</v>
      </c>
      <c r="G1308" s="342" t="str">
        <f>IFERROR(INDEX($D$2:$D$4444,_xlfn.AGGREGATE(15,3,(($C$2:$C$4444=$G$1)/($C$2:$C$4444=$G$1)*ROW($C$2:$C$4444))-ROW($C$1), ROWS($J$7:J1312))),"")</f>
        <v/>
      </c>
    </row>
    <row r="1309" spans="3:7" x14ac:dyDescent="0.25">
      <c r="C1309" s="340" t="s">
        <v>4344</v>
      </c>
      <c r="D1309" s="340" t="s">
        <v>1378</v>
      </c>
      <c r="E1309" s="340" t="str">
        <f t="shared" si="21"/>
        <v>HICKSVILLEHICKSVILLE HIGH SCHOOL</v>
      </c>
      <c r="F1309" s="369" t="s">
        <v>5933</v>
      </c>
      <c r="G1309" s="342" t="str">
        <f>IFERROR(INDEX($D$2:$D$4444,_xlfn.AGGREGATE(15,3,(($C$2:$C$4444=$G$1)/($C$2:$C$4444=$G$1)*ROW($C$2:$C$4444))-ROW($C$1), ROWS($J$7:J1313))),"")</f>
        <v/>
      </c>
    </row>
    <row r="1310" spans="3:7" x14ac:dyDescent="0.25">
      <c r="C1310" s="340" t="s">
        <v>4344</v>
      </c>
      <c r="D1310" s="340" t="s">
        <v>1379</v>
      </c>
      <c r="E1310" s="340" t="str">
        <f t="shared" si="21"/>
        <v>HICKSVILLEHICKSVILLE MIDDLE SCHOOL</v>
      </c>
      <c r="F1310" s="369" t="s">
        <v>5934</v>
      </c>
      <c r="G1310" s="342" t="str">
        <f>IFERROR(INDEX($D$2:$D$4444,_xlfn.AGGREGATE(15,3,(($C$2:$C$4444=$G$1)/($C$2:$C$4444=$G$1)*ROW($C$2:$C$4444))-ROW($C$1), ROWS($J$7:J1314))),"")</f>
        <v/>
      </c>
    </row>
    <row r="1311" spans="3:7" x14ac:dyDescent="0.25">
      <c r="C1311" s="340" t="s">
        <v>4344</v>
      </c>
      <c r="D1311" s="340" t="s">
        <v>1380</v>
      </c>
      <c r="E1311" s="340" t="str">
        <f t="shared" si="21"/>
        <v>HICKSVILLEEAST STREET SCHOOL</v>
      </c>
      <c r="F1311" s="369" t="s">
        <v>5935</v>
      </c>
      <c r="G1311" s="342" t="str">
        <f>IFERROR(INDEX($D$2:$D$4444,_xlfn.AGGREGATE(15,3,(($C$2:$C$4444=$G$1)/($C$2:$C$4444=$G$1)*ROW($C$2:$C$4444))-ROW($C$1), ROWS($J$7:J1315))),"")</f>
        <v/>
      </c>
    </row>
    <row r="1312" spans="3:7" x14ac:dyDescent="0.25">
      <c r="C1312" s="340" t="s">
        <v>4346</v>
      </c>
      <c r="D1312" s="340" t="s">
        <v>1381</v>
      </c>
      <c r="E1312" s="340" t="str">
        <f t="shared" si="21"/>
        <v>PLAINEDGEPLAINEDGE MIDDLE SCHOOL</v>
      </c>
      <c r="F1312" s="369" t="s">
        <v>5936</v>
      </c>
      <c r="G1312" s="342" t="str">
        <f>IFERROR(INDEX($D$2:$D$4444,_xlfn.AGGREGATE(15,3,(($C$2:$C$4444=$G$1)/($C$2:$C$4444=$G$1)*ROW($C$2:$C$4444))-ROW($C$1), ROWS($J$7:J1316))),"")</f>
        <v/>
      </c>
    </row>
    <row r="1313" spans="3:7" x14ac:dyDescent="0.25">
      <c r="C1313" s="340" t="s">
        <v>4346</v>
      </c>
      <c r="D1313" s="340" t="s">
        <v>1382</v>
      </c>
      <c r="E1313" s="340" t="str">
        <f t="shared" si="21"/>
        <v>PLAINEDGEEASTPLAIN SCHOOL</v>
      </c>
      <c r="F1313" s="369" t="s">
        <v>5937</v>
      </c>
      <c r="G1313" s="342" t="str">
        <f>IFERROR(INDEX($D$2:$D$4444,_xlfn.AGGREGATE(15,3,(($C$2:$C$4444=$G$1)/($C$2:$C$4444=$G$1)*ROW($C$2:$C$4444))-ROW($C$1), ROWS($J$7:J1317))),"")</f>
        <v/>
      </c>
    </row>
    <row r="1314" spans="3:7" x14ac:dyDescent="0.25">
      <c r="C1314" s="340" t="s">
        <v>4346</v>
      </c>
      <c r="D1314" s="340" t="s">
        <v>1383</v>
      </c>
      <c r="E1314" s="340" t="str">
        <f t="shared" si="21"/>
        <v>PLAINEDGEJOHN H WEST SCHOOL</v>
      </c>
      <c r="F1314" s="369" t="s">
        <v>5938</v>
      </c>
      <c r="G1314" s="342" t="str">
        <f>IFERROR(INDEX($D$2:$D$4444,_xlfn.AGGREGATE(15,3,(($C$2:$C$4444=$G$1)/($C$2:$C$4444=$G$1)*ROW($C$2:$C$4444))-ROW($C$1), ROWS($J$7:J1318))),"")</f>
        <v/>
      </c>
    </row>
    <row r="1315" spans="3:7" x14ac:dyDescent="0.25">
      <c r="C1315" s="340" t="s">
        <v>4346</v>
      </c>
      <c r="D1315" s="340" t="s">
        <v>1384</v>
      </c>
      <c r="E1315" s="340" t="str">
        <f t="shared" si="21"/>
        <v>PLAINEDGECHARLES E SCHWARTING SCHOOL</v>
      </c>
      <c r="F1315" s="369" t="s">
        <v>5939</v>
      </c>
      <c r="G1315" s="342" t="str">
        <f>IFERROR(INDEX($D$2:$D$4444,_xlfn.AGGREGATE(15,3,(($C$2:$C$4444=$G$1)/($C$2:$C$4444=$G$1)*ROW($C$2:$C$4444))-ROW($C$1), ROWS($J$7:J1319))),"")</f>
        <v/>
      </c>
    </row>
    <row r="1316" spans="3:7" x14ac:dyDescent="0.25">
      <c r="C1316" s="340" t="s">
        <v>4346</v>
      </c>
      <c r="D1316" s="340" t="s">
        <v>1385</v>
      </c>
      <c r="E1316" s="340" t="str">
        <f t="shared" si="21"/>
        <v>PLAINEDGEPLAINEDGE SENIOR HIGH SCHOOL</v>
      </c>
      <c r="F1316" s="369" t="s">
        <v>5940</v>
      </c>
      <c r="G1316" s="342" t="str">
        <f>IFERROR(INDEX($D$2:$D$4444,_xlfn.AGGREGATE(15,3,(($C$2:$C$4444=$G$1)/($C$2:$C$4444=$G$1)*ROW($C$2:$C$4444))-ROW($C$1), ROWS($J$7:J1320))),"")</f>
        <v/>
      </c>
    </row>
    <row r="1317" spans="3:7" x14ac:dyDescent="0.25">
      <c r="C1317" s="340" t="s">
        <v>4347</v>
      </c>
      <c r="D1317" s="340" t="s">
        <v>1386</v>
      </c>
      <c r="E1317" s="340" t="str">
        <f t="shared" si="21"/>
        <v>BETHPAGECENTRAL BOULEVARD ELEMENTARY SCHOOL</v>
      </c>
      <c r="F1317" s="369" t="s">
        <v>5941</v>
      </c>
      <c r="G1317" s="342" t="str">
        <f>IFERROR(INDEX($D$2:$D$4444,_xlfn.AGGREGATE(15,3,(($C$2:$C$4444=$G$1)/($C$2:$C$4444=$G$1)*ROW($C$2:$C$4444))-ROW($C$1), ROWS($J$7:J1321))),"")</f>
        <v/>
      </c>
    </row>
    <row r="1318" spans="3:7" x14ac:dyDescent="0.25">
      <c r="C1318" s="340" t="s">
        <v>4347</v>
      </c>
      <c r="D1318" s="340" t="s">
        <v>1387</v>
      </c>
      <c r="E1318" s="340" t="str">
        <f t="shared" si="21"/>
        <v>BETHPAGECHARLES CAMPAGNE SCHOOL</v>
      </c>
      <c r="F1318" s="369" t="s">
        <v>5942</v>
      </c>
      <c r="G1318" s="342" t="str">
        <f>IFERROR(INDEX($D$2:$D$4444,_xlfn.AGGREGATE(15,3,(($C$2:$C$4444=$G$1)/($C$2:$C$4444=$G$1)*ROW($C$2:$C$4444))-ROW($C$1), ROWS($J$7:J1322))),"")</f>
        <v/>
      </c>
    </row>
    <row r="1319" spans="3:7" x14ac:dyDescent="0.25">
      <c r="C1319" s="340" t="s">
        <v>4347</v>
      </c>
      <c r="D1319" s="340" t="s">
        <v>1388</v>
      </c>
      <c r="E1319" s="340" t="str">
        <f t="shared" si="21"/>
        <v>BETHPAGEKRAMER LANE ELEMENTARY SCHOOL</v>
      </c>
      <c r="F1319" s="369" t="s">
        <v>5943</v>
      </c>
      <c r="G1319" s="342" t="str">
        <f>IFERROR(INDEX($D$2:$D$4444,_xlfn.AGGREGATE(15,3,(($C$2:$C$4444=$G$1)/($C$2:$C$4444=$G$1)*ROW($C$2:$C$4444))-ROW($C$1), ROWS($J$7:J1323))),"")</f>
        <v/>
      </c>
    </row>
    <row r="1320" spans="3:7" x14ac:dyDescent="0.25">
      <c r="C1320" s="340" t="s">
        <v>4347</v>
      </c>
      <c r="D1320" s="340" t="s">
        <v>1389</v>
      </c>
      <c r="E1320" s="340" t="str">
        <f t="shared" si="21"/>
        <v>BETHPAGEBETHPAGE SENIOR HIGH SCHOOL</v>
      </c>
      <c r="F1320" s="369" t="s">
        <v>5944</v>
      </c>
      <c r="G1320" s="342" t="str">
        <f>IFERROR(INDEX($D$2:$D$4444,_xlfn.AGGREGATE(15,3,(($C$2:$C$4444=$G$1)/($C$2:$C$4444=$G$1)*ROW($C$2:$C$4444))-ROW($C$1), ROWS($J$7:J1324))),"")</f>
        <v/>
      </c>
    </row>
    <row r="1321" spans="3:7" x14ac:dyDescent="0.25">
      <c r="C1321" s="340" t="s">
        <v>4347</v>
      </c>
      <c r="D1321" s="340" t="s">
        <v>666</v>
      </c>
      <c r="E1321" s="340" t="str">
        <f t="shared" si="21"/>
        <v>BETHPAGEJOHN F KENNEDY MIDDLE SCHOOL</v>
      </c>
      <c r="F1321" s="369" t="s">
        <v>5945</v>
      </c>
      <c r="G1321" s="342" t="str">
        <f>IFERROR(INDEX($D$2:$D$4444,_xlfn.AGGREGATE(15,3,(($C$2:$C$4444=$G$1)/($C$2:$C$4444=$G$1)*ROW($C$2:$C$4444))-ROW($C$1), ROWS($J$7:J1325))),"")</f>
        <v/>
      </c>
    </row>
    <row r="1322" spans="3:7" x14ac:dyDescent="0.25">
      <c r="C1322" s="340" t="s">
        <v>4348</v>
      </c>
      <c r="D1322" s="340" t="s">
        <v>1390</v>
      </c>
      <c r="E1322" s="340" t="str">
        <f t="shared" si="21"/>
        <v>FARMINGDALEALBANY AVENUE ELEMENTARY SCHOOL</v>
      </c>
      <c r="F1322" s="369" t="s">
        <v>5946</v>
      </c>
      <c r="G1322" s="342" t="str">
        <f>IFERROR(INDEX($D$2:$D$4444,_xlfn.AGGREGATE(15,3,(($C$2:$C$4444=$G$1)/($C$2:$C$4444=$G$1)*ROW($C$2:$C$4444))-ROW($C$1), ROWS($J$7:J1326))),"")</f>
        <v/>
      </c>
    </row>
    <row r="1323" spans="3:7" x14ac:dyDescent="0.25">
      <c r="C1323" s="340" t="s">
        <v>4348</v>
      </c>
      <c r="D1323" s="340" t="s">
        <v>1391</v>
      </c>
      <c r="E1323" s="340" t="str">
        <f t="shared" si="21"/>
        <v>FARMINGDALESALTZMAN EAST MEMORIAL ELEMENTARY SCHOOL</v>
      </c>
      <c r="F1323" s="369" t="s">
        <v>5947</v>
      </c>
      <c r="G1323" s="342" t="str">
        <f>IFERROR(INDEX($D$2:$D$4444,_xlfn.AGGREGATE(15,3,(($C$2:$C$4444=$G$1)/($C$2:$C$4444=$G$1)*ROW($C$2:$C$4444))-ROW($C$1), ROWS($J$7:J1327))),"")</f>
        <v/>
      </c>
    </row>
    <row r="1324" spans="3:7" x14ac:dyDescent="0.25">
      <c r="C1324" s="340" t="s">
        <v>4348</v>
      </c>
      <c r="D1324" s="340" t="s">
        <v>1392</v>
      </c>
      <c r="E1324" s="340" t="str">
        <f t="shared" si="21"/>
        <v>FARMINGDALENORTHSIDE ELEMENTARY SCHOOL</v>
      </c>
      <c r="F1324" s="369" t="s">
        <v>5948</v>
      </c>
      <c r="G1324" s="342" t="str">
        <f>IFERROR(INDEX($D$2:$D$4444,_xlfn.AGGREGATE(15,3,(($C$2:$C$4444=$G$1)/($C$2:$C$4444=$G$1)*ROW($C$2:$C$4444))-ROW($C$1), ROWS($J$7:J1328))),"")</f>
        <v/>
      </c>
    </row>
    <row r="1325" spans="3:7" x14ac:dyDescent="0.25">
      <c r="C1325" s="340" t="s">
        <v>4348</v>
      </c>
      <c r="D1325" s="340" t="s">
        <v>1393</v>
      </c>
      <c r="E1325" s="340" t="str">
        <f t="shared" si="21"/>
        <v>FARMINGDALEWOODWARD PARKWAY ELEMENTARY SCHOOL</v>
      </c>
      <c r="F1325" s="369" t="s">
        <v>5949</v>
      </c>
      <c r="G1325" s="342" t="str">
        <f>IFERROR(INDEX($D$2:$D$4444,_xlfn.AGGREGATE(15,3,(($C$2:$C$4444=$G$1)/($C$2:$C$4444=$G$1)*ROW($C$2:$C$4444))-ROW($C$1), ROWS($J$7:J1329))),"")</f>
        <v/>
      </c>
    </row>
    <row r="1326" spans="3:7" x14ac:dyDescent="0.25">
      <c r="C1326" s="340" t="s">
        <v>4348</v>
      </c>
      <c r="D1326" s="340" t="s">
        <v>1394</v>
      </c>
      <c r="E1326" s="340" t="str">
        <f t="shared" si="21"/>
        <v>FARMINGDALEHOWITT SCHOOL</v>
      </c>
      <c r="F1326" s="369" t="s">
        <v>5950</v>
      </c>
      <c r="G1326" s="342" t="str">
        <f>IFERROR(INDEX($D$2:$D$4444,_xlfn.AGGREGATE(15,3,(($C$2:$C$4444=$G$1)/($C$2:$C$4444=$G$1)*ROW($C$2:$C$4444))-ROW($C$1), ROWS($J$7:J1330))),"")</f>
        <v/>
      </c>
    </row>
    <row r="1327" spans="3:7" x14ac:dyDescent="0.25">
      <c r="C1327" s="340" t="s">
        <v>4348</v>
      </c>
      <c r="D1327" s="340" t="s">
        <v>1395</v>
      </c>
      <c r="E1327" s="340" t="str">
        <f t="shared" si="21"/>
        <v>FARMINGDALEFARMINGDALE SENIOR HIGH SCHOOL</v>
      </c>
      <c r="F1327" s="369" t="s">
        <v>5951</v>
      </c>
      <c r="G1327" s="342" t="str">
        <f>IFERROR(INDEX($D$2:$D$4444,_xlfn.AGGREGATE(15,3,(($C$2:$C$4444=$G$1)/($C$2:$C$4444=$G$1)*ROW($C$2:$C$4444))-ROW($C$1), ROWS($J$7:J1331))),"")</f>
        <v/>
      </c>
    </row>
    <row r="1328" spans="3:7" x14ac:dyDescent="0.25">
      <c r="C1328" s="340" t="s">
        <v>4349</v>
      </c>
      <c r="D1328" s="340" t="s">
        <v>1396</v>
      </c>
      <c r="E1328" s="340" t="str">
        <f t="shared" si="21"/>
        <v>MASSAPEQUABIRCH LANE ELEMENTARY SCHOOL</v>
      </c>
      <c r="F1328" s="369" t="s">
        <v>5952</v>
      </c>
      <c r="G1328" s="342" t="str">
        <f>IFERROR(INDEX($D$2:$D$4444,_xlfn.AGGREGATE(15,3,(($C$2:$C$4444=$G$1)/($C$2:$C$4444=$G$1)*ROW($C$2:$C$4444))-ROW($C$1), ROWS($J$7:J1332))),"")</f>
        <v/>
      </c>
    </row>
    <row r="1329" spans="3:7" x14ac:dyDescent="0.25">
      <c r="C1329" s="340" t="s">
        <v>4349</v>
      </c>
      <c r="D1329" s="340" t="s">
        <v>1397</v>
      </c>
      <c r="E1329" s="340" t="str">
        <f t="shared" si="21"/>
        <v>MASSAPEQUAEAST LAKE ELEMENTARY SCHOOL</v>
      </c>
      <c r="F1329" s="369" t="s">
        <v>5953</v>
      </c>
      <c r="G1329" s="342" t="str">
        <f>IFERROR(INDEX($D$2:$D$4444,_xlfn.AGGREGATE(15,3,(($C$2:$C$4444=$G$1)/($C$2:$C$4444=$G$1)*ROW($C$2:$C$4444))-ROW($C$1), ROWS($J$7:J1333))),"")</f>
        <v/>
      </c>
    </row>
    <row r="1330" spans="3:7" x14ac:dyDescent="0.25">
      <c r="C1330" s="340" t="s">
        <v>4349</v>
      </c>
      <c r="D1330" s="340" t="s">
        <v>1398</v>
      </c>
      <c r="E1330" s="340" t="str">
        <f t="shared" si="21"/>
        <v>MASSAPEQUAFAIRFIELD ELEMENTARY SCHOOL</v>
      </c>
      <c r="F1330" s="369" t="s">
        <v>5954</v>
      </c>
      <c r="G1330" s="342" t="str">
        <f>IFERROR(INDEX($D$2:$D$4444,_xlfn.AGGREGATE(15,3,(($C$2:$C$4444=$G$1)/($C$2:$C$4444=$G$1)*ROW($C$2:$C$4444))-ROW($C$1), ROWS($J$7:J1334))),"")</f>
        <v/>
      </c>
    </row>
    <row r="1331" spans="3:7" x14ac:dyDescent="0.25">
      <c r="C1331" s="340" t="s">
        <v>4349</v>
      </c>
      <c r="D1331" s="340" t="s">
        <v>1399</v>
      </c>
      <c r="E1331" s="340" t="str">
        <f t="shared" si="21"/>
        <v>MASSAPEQUALOCKHART ELEMENTARY SCHOOL</v>
      </c>
      <c r="F1331" s="369" t="s">
        <v>5955</v>
      </c>
      <c r="G1331" s="342" t="str">
        <f>IFERROR(INDEX($D$2:$D$4444,_xlfn.AGGREGATE(15,3,(($C$2:$C$4444=$G$1)/($C$2:$C$4444=$G$1)*ROW($C$2:$C$4444))-ROW($C$1), ROWS($J$7:J1335))),"")</f>
        <v/>
      </c>
    </row>
    <row r="1332" spans="3:7" x14ac:dyDescent="0.25">
      <c r="C1332" s="340" t="s">
        <v>4349</v>
      </c>
      <c r="D1332" s="340" t="s">
        <v>1400</v>
      </c>
      <c r="E1332" s="340" t="str">
        <f t="shared" si="21"/>
        <v>MASSAPEQUAUNQUA ELEMENTARY SCHOOL</v>
      </c>
      <c r="F1332" s="369" t="s">
        <v>5956</v>
      </c>
      <c r="G1332" s="342" t="str">
        <f>IFERROR(INDEX($D$2:$D$4444,_xlfn.AGGREGATE(15,3,(($C$2:$C$4444=$G$1)/($C$2:$C$4444=$G$1)*ROW($C$2:$C$4444))-ROW($C$1), ROWS($J$7:J1336))),"")</f>
        <v/>
      </c>
    </row>
    <row r="1333" spans="3:7" x14ac:dyDescent="0.25">
      <c r="C1333" s="340" t="s">
        <v>4349</v>
      </c>
      <c r="D1333" s="340" t="s">
        <v>1401</v>
      </c>
      <c r="E1333" s="340" t="str">
        <f t="shared" si="21"/>
        <v>MASSAPEQUABERNER MIDDLE SCHOOL</v>
      </c>
      <c r="F1333" s="369" t="s">
        <v>5957</v>
      </c>
      <c r="G1333" s="342" t="str">
        <f>IFERROR(INDEX($D$2:$D$4444,_xlfn.AGGREGATE(15,3,(($C$2:$C$4444=$G$1)/($C$2:$C$4444=$G$1)*ROW($C$2:$C$4444))-ROW($C$1), ROWS($J$7:J1337))),"")</f>
        <v/>
      </c>
    </row>
    <row r="1334" spans="3:7" x14ac:dyDescent="0.25">
      <c r="C1334" s="340" t="s">
        <v>4349</v>
      </c>
      <c r="D1334" s="340" t="s">
        <v>1402</v>
      </c>
      <c r="E1334" s="340" t="str">
        <f t="shared" si="21"/>
        <v>MASSAPEQUAMASSAPEQUA HIGH SCHOOL</v>
      </c>
      <c r="F1334" s="369" t="s">
        <v>5958</v>
      </c>
      <c r="G1334" s="342" t="str">
        <f>IFERROR(INDEX($D$2:$D$4444,_xlfn.AGGREGATE(15,3,(($C$2:$C$4444=$G$1)/($C$2:$C$4444=$G$1)*ROW($C$2:$C$4444))-ROW($C$1), ROWS($J$7:J1338))),"")</f>
        <v/>
      </c>
    </row>
    <row r="1335" spans="3:7" x14ac:dyDescent="0.25">
      <c r="C1335" s="340" t="s">
        <v>4349</v>
      </c>
      <c r="D1335" s="340" t="s">
        <v>1403</v>
      </c>
      <c r="E1335" s="340" t="str">
        <f t="shared" si="21"/>
        <v>MASSAPEQUAMCKENNA ELEMENTARY SCHOOL</v>
      </c>
      <c r="F1335" s="369" t="s">
        <v>5959</v>
      </c>
      <c r="G1335" s="342" t="str">
        <f>IFERROR(INDEX($D$2:$D$4444,_xlfn.AGGREGATE(15,3,(($C$2:$C$4444=$G$1)/($C$2:$C$4444=$G$1)*ROW($C$2:$C$4444))-ROW($C$1), ROWS($J$7:J1339))),"")</f>
        <v/>
      </c>
    </row>
    <row r="1336" spans="3:7" x14ac:dyDescent="0.25">
      <c r="C1336" s="340" t="s">
        <v>4349</v>
      </c>
      <c r="D1336" s="340" t="s">
        <v>1404</v>
      </c>
      <c r="E1336" s="340" t="str">
        <f t="shared" si="21"/>
        <v>MASSAPEQUAMHS AMES CAMPUS</v>
      </c>
      <c r="F1336" s="369" t="s">
        <v>5960</v>
      </c>
      <c r="G1336" s="342" t="str">
        <f>IFERROR(INDEX($D$2:$D$4444,_xlfn.AGGREGATE(15,3,(($C$2:$C$4444=$G$1)/($C$2:$C$4444=$G$1)*ROW($C$2:$C$4444))-ROW($C$1), ROWS($J$7:J1340))),"")</f>
        <v/>
      </c>
    </row>
    <row r="1337" spans="3:7" x14ac:dyDescent="0.25">
      <c r="C1337" s="340" t="s">
        <v>4350</v>
      </c>
      <c r="D1337" s="340" t="s">
        <v>9135</v>
      </c>
      <c r="E1337" s="340" t="str">
        <f t="shared" si="21"/>
        <v>NEW YORK CITYBUREAU FOR HUNTER COLL CAMPUS SCHOOL</v>
      </c>
      <c r="F1337" s="369" t="s">
        <v>9136</v>
      </c>
      <c r="G1337" s="342" t="str">
        <f>IFERROR(INDEX($D$2:$D$4444,_xlfn.AGGREGATE(15,3,(($C$2:$C$4444=$G$1)/($C$2:$C$4444=$G$1)*ROW($C$2:$C$4444))-ROW($C$1), ROWS($J$7:J1341))),"")</f>
        <v/>
      </c>
    </row>
    <row r="1338" spans="3:7" x14ac:dyDescent="0.25">
      <c r="C1338" s="340" t="s">
        <v>4350</v>
      </c>
      <c r="D1338" s="340" t="s">
        <v>9180</v>
      </c>
      <c r="E1338" s="340" t="str">
        <f t="shared" si="21"/>
        <v>NEW YORK CITYPS 35</v>
      </c>
      <c r="F1338" s="369" t="s">
        <v>5961</v>
      </c>
      <c r="G1338" s="342" t="str">
        <f>IFERROR(INDEX($D$2:$D$4444,_xlfn.AGGREGATE(15,3,(($C$2:$C$4444=$G$1)/($C$2:$C$4444=$G$1)*ROW($C$2:$C$4444))-ROW($C$1), ROWS($J$7:J1342))),"")</f>
        <v/>
      </c>
    </row>
    <row r="1339" spans="3:7" x14ac:dyDescent="0.25">
      <c r="C1339" s="340" t="s">
        <v>4350</v>
      </c>
      <c r="D1339" s="340" t="s">
        <v>9183</v>
      </c>
      <c r="E1339" s="340" t="str">
        <f t="shared" si="21"/>
        <v>NEW YORK CITYPS 79 HORAN SCHOOL</v>
      </c>
      <c r="F1339" s="369" t="s">
        <v>5962</v>
      </c>
      <c r="G1339" s="342" t="str">
        <f>IFERROR(INDEX($D$2:$D$4444,_xlfn.AGGREGATE(15,3,(($C$2:$C$4444=$G$1)/($C$2:$C$4444=$G$1)*ROW($C$2:$C$4444))-ROW($C$1), ROWS($J$7:J1343))),"")</f>
        <v/>
      </c>
    </row>
    <row r="1340" spans="3:7" x14ac:dyDescent="0.25">
      <c r="C1340" s="340" t="s">
        <v>4350</v>
      </c>
      <c r="D1340" s="340" t="s">
        <v>9184</v>
      </c>
      <c r="E1340" s="340" t="str">
        <f t="shared" si="21"/>
        <v>NEW YORK CITYPS 94</v>
      </c>
      <c r="F1340" s="369" t="s">
        <v>5963</v>
      </c>
      <c r="G1340" s="342" t="str">
        <f>IFERROR(INDEX($D$2:$D$4444,_xlfn.AGGREGATE(15,3,(($C$2:$C$4444=$G$1)/($C$2:$C$4444=$G$1)*ROW($C$2:$C$4444))-ROW($C$1), ROWS($J$7:J1344))),"")</f>
        <v/>
      </c>
    </row>
    <row r="1341" spans="3:7" x14ac:dyDescent="0.25">
      <c r="C1341" s="340" t="s">
        <v>4350</v>
      </c>
      <c r="D1341" s="340" t="s">
        <v>2086</v>
      </c>
      <c r="E1341" s="340" t="str">
        <f t="shared" si="21"/>
        <v>NEW YORK CITYPS 138</v>
      </c>
      <c r="F1341" s="369" t="s">
        <v>5964</v>
      </c>
      <c r="G1341" s="342" t="str">
        <f>IFERROR(INDEX($D$2:$D$4444,_xlfn.AGGREGATE(15,3,(($C$2:$C$4444=$G$1)/($C$2:$C$4444=$G$1)*ROW($C$2:$C$4444))-ROW($C$1), ROWS($J$7:J1345))),"")</f>
        <v/>
      </c>
    </row>
    <row r="1342" spans="3:7" x14ac:dyDescent="0.25">
      <c r="C1342" s="340" t="s">
        <v>4350</v>
      </c>
      <c r="D1342" s="340" t="s">
        <v>9182</v>
      </c>
      <c r="E1342" s="340" t="str">
        <f t="shared" si="21"/>
        <v>NEW YORK CITYPS 169 ROBERT F KENNEDY</v>
      </c>
      <c r="F1342" s="369" t="s">
        <v>5965</v>
      </c>
      <c r="G1342" s="342" t="str">
        <f>IFERROR(INDEX($D$2:$D$4444,_xlfn.AGGREGATE(15,3,(($C$2:$C$4444=$G$1)/($C$2:$C$4444=$G$1)*ROW($C$2:$C$4444))-ROW($C$1), ROWS($J$7:J1346))),"")</f>
        <v/>
      </c>
    </row>
    <row r="1343" spans="3:7" x14ac:dyDescent="0.25">
      <c r="C1343" s="340" t="s">
        <v>4350</v>
      </c>
      <c r="D1343" s="340" t="s">
        <v>1823</v>
      </c>
      <c r="E1343" s="340" t="str">
        <f t="shared" si="21"/>
        <v>NEW YORK CITYPS 226</v>
      </c>
      <c r="F1343" s="369" t="s">
        <v>5966</v>
      </c>
      <c r="G1343" s="342" t="str">
        <f>IFERROR(INDEX($D$2:$D$4444,_xlfn.AGGREGATE(15,3,(($C$2:$C$4444=$G$1)/($C$2:$C$4444=$G$1)*ROW($C$2:$C$4444))-ROW($C$1), ROWS($J$7:J1347))),"")</f>
        <v/>
      </c>
    </row>
    <row r="1344" spans="3:7" x14ac:dyDescent="0.25">
      <c r="C1344" s="340" t="s">
        <v>4350</v>
      </c>
      <c r="D1344" s="340" t="s">
        <v>9177</v>
      </c>
      <c r="E1344" s="340" t="str">
        <f t="shared" si="21"/>
        <v>NEW YORK CITYHOSPITAL SCHOOLS</v>
      </c>
      <c r="F1344" s="369" t="s">
        <v>9178</v>
      </c>
      <c r="G1344" s="342" t="str">
        <f>IFERROR(INDEX($D$2:$D$4444,_xlfn.AGGREGATE(15,3,(($C$2:$C$4444=$G$1)/($C$2:$C$4444=$G$1)*ROW($C$2:$C$4444))-ROW($C$1), ROWS($J$7:J1348))),"")</f>
        <v/>
      </c>
    </row>
    <row r="1345" spans="3:7" x14ac:dyDescent="0.25">
      <c r="C1345" s="340" t="s">
        <v>4350</v>
      </c>
      <c r="D1345" s="340" t="s">
        <v>9179</v>
      </c>
      <c r="E1345" s="340" t="str">
        <f t="shared" si="21"/>
        <v>NEW YORK CITYPS 721 MANHATTAN OCCUPATIONAL TRAINING CENTER</v>
      </c>
      <c r="F1345" s="369" t="s">
        <v>5967</v>
      </c>
      <c r="G1345" s="342" t="str">
        <f>IFERROR(INDEX($D$2:$D$4444,_xlfn.AGGREGATE(15,3,(($C$2:$C$4444=$G$1)/($C$2:$C$4444=$G$1)*ROW($C$2:$C$4444))-ROW($C$1), ROWS($J$7:J1349))),"")</f>
        <v/>
      </c>
    </row>
    <row r="1346" spans="3:7" x14ac:dyDescent="0.25">
      <c r="C1346" s="340" t="s">
        <v>4350</v>
      </c>
      <c r="D1346" s="340" t="s">
        <v>1405</v>
      </c>
      <c r="E1346" s="340" t="str">
        <f t="shared" si="21"/>
        <v>NEW YORK CITYMANHATTAN SCHOOL FOR CAREER DEVELOPMENT</v>
      </c>
      <c r="F1346" s="369" t="s">
        <v>5968</v>
      </c>
      <c r="G1346" s="342" t="str">
        <f>IFERROR(INDEX($D$2:$D$4444,_xlfn.AGGREGATE(15,3,(($C$2:$C$4444=$G$1)/($C$2:$C$4444=$G$1)*ROW($C$2:$C$4444))-ROW($C$1), ROWS($J$7:J1350))),"")</f>
        <v/>
      </c>
    </row>
    <row r="1347" spans="3:7" x14ac:dyDescent="0.25">
      <c r="C1347" s="340" t="s">
        <v>4350</v>
      </c>
      <c r="D1347" s="340" t="s">
        <v>9176</v>
      </c>
      <c r="E1347" s="340" t="str">
        <f t="shared" ref="E1347:E1410" si="22">C1347&amp;D1347</f>
        <v>NEW YORK CITYPS 811 MICKEY MANTLE SCHOOL</v>
      </c>
      <c r="F1347" s="369" t="s">
        <v>5969</v>
      </c>
      <c r="G1347" s="342" t="str">
        <f>IFERROR(INDEX($D$2:$D$4444,_xlfn.AGGREGATE(15,3,(($C$2:$C$4444=$G$1)/($C$2:$C$4444=$G$1)*ROW($C$2:$C$4444))-ROW($C$1), ROWS($J$7:J1351))),"")</f>
        <v/>
      </c>
    </row>
    <row r="1348" spans="3:7" x14ac:dyDescent="0.25">
      <c r="C1348" s="340" t="s">
        <v>4350</v>
      </c>
      <c r="D1348" s="340" t="s">
        <v>9186</v>
      </c>
      <c r="E1348" s="340" t="str">
        <f t="shared" si="22"/>
        <v>NEW YORK CITYPS 10</v>
      </c>
      <c r="F1348" s="369" t="s">
        <v>5970</v>
      </c>
      <c r="G1348" s="342" t="str">
        <f>IFERROR(INDEX($D$2:$D$4444,_xlfn.AGGREGATE(15,3,(($C$2:$C$4444=$G$1)/($C$2:$C$4444=$G$1)*ROW($C$2:$C$4444))-ROW($C$1), ROWS($J$7:J1352))),"")</f>
        <v/>
      </c>
    </row>
    <row r="1349" spans="3:7" x14ac:dyDescent="0.25">
      <c r="C1349" s="340" t="s">
        <v>4350</v>
      </c>
      <c r="D1349" s="340" t="s">
        <v>9181</v>
      </c>
      <c r="E1349" s="340" t="str">
        <f t="shared" si="22"/>
        <v>NEW YORK CITYPS 12 LEWIS AND CLARK SCHOOL</v>
      </c>
      <c r="F1349" s="369" t="s">
        <v>5971</v>
      </c>
      <c r="G1349" s="342" t="str">
        <f>IFERROR(INDEX($D$2:$D$4444,_xlfn.AGGREGATE(15,3,(($C$2:$C$4444=$G$1)/($C$2:$C$4444=$G$1)*ROW($C$2:$C$4444))-ROW($C$1), ROWS($J$7:J1353))),"")</f>
        <v/>
      </c>
    </row>
    <row r="1350" spans="3:7" x14ac:dyDescent="0.25">
      <c r="C1350" s="340" t="s">
        <v>4350</v>
      </c>
      <c r="D1350" s="340" t="s">
        <v>615</v>
      </c>
      <c r="E1350" s="340" t="str">
        <f t="shared" si="22"/>
        <v>NEW YORK CITYPS 17</v>
      </c>
      <c r="F1350" s="369" t="s">
        <v>5972</v>
      </c>
      <c r="G1350" s="342" t="str">
        <f>IFERROR(INDEX($D$2:$D$4444,_xlfn.AGGREGATE(15,3,(($C$2:$C$4444=$G$1)/($C$2:$C$4444=$G$1)*ROW($C$2:$C$4444))-ROW($C$1), ROWS($J$7:J1354))),"")</f>
        <v/>
      </c>
    </row>
    <row r="1351" spans="3:7" x14ac:dyDescent="0.25">
      <c r="C1351" s="340" t="s">
        <v>4350</v>
      </c>
      <c r="D1351" s="340" t="s">
        <v>9187</v>
      </c>
      <c r="E1351" s="340" t="str">
        <f t="shared" si="22"/>
        <v>NEW YORK CITYPS 168</v>
      </c>
      <c r="F1351" s="369" t="s">
        <v>5973</v>
      </c>
      <c r="G1351" s="342" t="str">
        <f>IFERROR(INDEX($D$2:$D$4444,_xlfn.AGGREGATE(15,3,(($C$2:$C$4444=$G$1)/($C$2:$C$4444=$G$1)*ROW($C$2:$C$4444))-ROW($C$1), ROWS($J$7:J1355))),"")</f>
        <v/>
      </c>
    </row>
    <row r="1352" spans="3:7" x14ac:dyDescent="0.25">
      <c r="C1352" s="340" t="s">
        <v>4350</v>
      </c>
      <c r="D1352" s="340" t="s">
        <v>9146</v>
      </c>
      <c r="E1352" s="340" t="str">
        <f t="shared" si="22"/>
        <v>NEW YORK CITYPS 176</v>
      </c>
      <c r="F1352" s="369" t="s">
        <v>5974</v>
      </c>
      <c r="G1352" s="342" t="str">
        <f>IFERROR(INDEX($D$2:$D$4444,_xlfn.AGGREGATE(15,3,(($C$2:$C$4444=$G$1)/($C$2:$C$4444=$G$1)*ROW($C$2:$C$4444))-ROW($C$1), ROWS($J$7:J1356))),"")</f>
        <v/>
      </c>
    </row>
    <row r="1353" spans="3:7" x14ac:dyDescent="0.25">
      <c r="C1353" s="340" t="s">
        <v>4350</v>
      </c>
      <c r="D1353" s="340" t="s">
        <v>9147</v>
      </c>
      <c r="E1353" s="340" t="str">
        <f t="shared" si="22"/>
        <v>NEW YORK CITYPS 186 WALTER J DAMROSCH SCHOOL</v>
      </c>
      <c r="F1353" s="369" t="s">
        <v>5975</v>
      </c>
      <c r="G1353" s="342" t="str">
        <f>IFERROR(INDEX($D$2:$D$4444,_xlfn.AGGREGATE(15,3,(($C$2:$C$4444=$G$1)/($C$2:$C$4444=$G$1)*ROW($C$2:$C$4444))-ROW($C$1), ROWS($J$7:J1357))),"")</f>
        <v/>
      </c>
    </row>
    <row r="1354" spans="3:7" x14ac:dyDescent="0.25">
      <c r="C1354" s="340" t="s">
        <v>4350</v>
      </c>
      <c r="D1354" s="340" t="s">
        <v>9148</v>
      </c>
      <c r="E1354" s="340" t="str">
        <f t="shared" si="22"/>
        <v>NEW YORK CITYPS 188</v>
      </c>
      <c r="F1354" s="369" t="s">
        <v>5976</v>
      </c>
      <c r="G1354" s="342" t="str">
        <f>IFERROR(INDEX($D$2:$D$4444,_xlfn.AGGREGATE(15,3,(($C$2:$C$4444=$G$1)/($C$2:$C$4444=$G$1)*ROW($C$2:$C$4444))-ROW($C$1), ROWS($J$7:J1358))),"")</f>
        <v/>
      </c>
    </row>
    <row r="1355" spans="3:7" x14ac:dyDescent="0.25">
      <c r="C1355" s="340" t="s">
        <v>4350</v>
      </c>
      <c r="D1355" s="340" t="s">
        <v>9139</v>
      </c>
      <c r="E1355" s="340" t="str">
        <f t="shared" si="22"/>
        <v>NEW YORK CITYVIDA BOGART SCHOOL FOR ALL CHILDREN (THE)</v>
      </c>
      <c r="F1355" s="369" t="s">
        <v>5977</v>
      </c>
      <c r="G1355" s="342" t="str">
        <f>IFERROR(INDEX($D$2:$D$4444,_xlfn.AGGREGATE(15,3,(($C$2:$C$4444=$G$1)/($C$2:$C$4444=$G$1)*ROW($C$2:$C$4444))-ROW($C$1), ROWS($J$7:J1359))),"")</f>
        <v/>
      </c>
    </row>
    <row r="1356" spans="3:7" x14ac:dyDescent="0.25">
      <c r="C1356" s="340" t="s">
        <v>4350</v>
      </c>
      <c r="D1356" s="340" t="s">
        <v>9256</v>
      </c>
      <c r="E1356" s="340" t="str">
        <f t="shared" si="22"/>
        <v>NEW YORK CITYPS 469-BRONX SCHOOL FOR CONTINUOUS LEARNING (THE)</v>
      </c>
      <c r="F1356" s="369" t="s">
        <v>5978</v>
      </c>
      <c r="G1356" s="342" t="str">
        <f>IFERROR(INDEX($D$2:$D$4444,_xlfn.AGGREGATE(15,3,(($C$2:$C$4444=$G$1)/($C$2:$C$4444=$G$1)*ROW($C$2:$C$4444))-ROW($C$1), ROWS($J$7:J1360))),"")</f>
        <v/>
      </c>
    </row>
    <row r="1357" spans="3:7" x14ac:dyDescent="0.25">
      <c r="C1357" s="340" t="s">
        <v>4350</v>
      </c>
      <c r="D1357" s="340" t="s">
        <v>9189</v>
      </c>
      <c r="E1357" s="340" t="str">
        <f t="shared" si="22"/>
        <v>NEW YORK CITYMS 596</v>
      </c>
      <c r="F1357" s="369" t="s">
        <v>9190</v>
      </c>
      <c r="G1357" s="342" t="str">
        <f>IFERROR(INDEX($D$2:$D$4444,_xlfn.AGGREGATE(15,3,(($C$2:$C$4444=$G$1)/($C$2:$C$4444=$G$1)*ROW($C$2:$C$4444))-ROW($C$1), ROWS($J$7:J1361))),"")</f>
        <v/>
      </c>
    </row>
    <row r="1358" spans="3:7" x14ac:dyDescent="0.25">
      <c r="C1358" s="340" t="s">
        <v>4350</v>
      </c>
      <c r="D1358" s="340" t="s">
        <v>9185</v>
      </c>
      <c r="E1358" s="340" t="str">
        <f t="shared" si="22"/>
        <v>NEW YORK CITYPS 721 STEPHEN MCSWEENEY SCHOOL</v>
      </c>
      <c r="F1358" s="369" t="s">
        <v>5979</v>
      </c>
      <c r="G1358" s="342" t="str">
        <f>IFERROR(INDEX($D$2:$D$4444,_xlfn.AGGREGATE(15,3,(($C$2:$C$4444=$G$1)/($C$2:$C$4444=$G$1)*ROW($C$2:$C$4444))-ROW($C$1), ROWS($J$7:J1362))),"")</f>
        <v/>
      </c>
    </row>
    <row r="1359" spans="3:7" x14ac:dyDescent="0.25">
      <c r="C1359" s="340" t="s">
        <v>4350</v>
      </c>
      <c r="D1359" s="340" t="s">
        <v>9175</v>
      </c>
      <c r="E1359" s="340" t="str">
        <f t="shared" si="22"/>
        <v>NEW YORK CITYPS 723</v>
      </c>
      <c r="F1359" s="369" t="s">
        <v>5980</v>
      </c>
      <c r="G1359" s="342" t="str">
        <f>IFERROR(INDEX($D$2:$D$4444,_xlfn.AGGREGATE(15,3,(($C$2:$C$4444=$G$1)/($C$2:$C$4444=$G$1)*ROW($C$2:$C$4444))-ROW($C$1), ROWS($J$7:J1363))),"")</f>
        <v/>
      </c>
    </row>
    <row r="1360" spans="3:7" x14ac:dyDescent="0.25">
      <c r="C1360" s="340" t="s">
        <v>4350</v>
      </c>
      <c r="D1360" s="340" t="s">
        <v>1406</v>
      </c>
      <c r="E1360" s="340" t="str">
        <f t="shared" si="22"/>
        <v>NEW YORK CITYJM RAPPORT SCHOOL FOR CAREER DEVELOPMENT</v>
      </c>
      <c r="F1360" s="369" t="s">
        <v>5981</v>
      </c>
      <c r="G1360" s="342" t="str">
        <f>IFERROR(INDEX($D$2:$D$4444,_xlfn.AGGREGATE(15,3,(($C$2:$C$4444=$G$1)/($C$2:$C$4444=$G$1)*ROW($C$2:$C$4444))-ROW($C$1), ROWS($J$7:J1364))),"")</f>
        <v/>
      </c>
    </row>
    <row r="1361" spans="3:7" x14ac:dyDescent="0.25">
      <c r="C1361" s="340" t="s">
        <v>4350</v>
      </c>
      <c r="D1361" s="340" t="s">
        <v>9138</v>
      </c>
      <c r="E1361" s="340" t="str">
        <f t="shared" si="22"/>
        <v>NEW YORK CITYPS 811</v>
      </c>
      <c r="F1361" s="369" t="s">
        <v>5982</v>
      </c>
      <c r="G1361" s="342" t="str">
        <f>IFERROR(INDEX($D$2:$D$4444,_xlfn.AGGREGATE(15,3,(($C$2:$C$4444=$G$1)/($C$2:$C$4444=$G$1)*ROW($C$2:$C$4444))-ROW($C$1), ROWS($J$7:J1365))),"")</f>
        <v/>
      </c>
    </row>
    <row r="1362" spans="3:7" x14ac:dyDescent="0.25">
      <c r="C1362" s="340" t="s">
        <v>4350</v>
      </c>
      <c r="D1362" s="340" t="s">
        <v>9167</v>
      </c>
      <c r="E1362" s="340" t="str">
        <f t="shared" si="22"/>
        <v>NEW YORK CITYPS  4</v>
      </c>
      <c r="F1362" s="369" t="s">
        <v>5983</v>
      </c>
      <c r="G1362" s="342" t="str">
        <f>IFERROR(INDEX($D$2:$D$4444,_xlfn.AGGREGATE(15,3,(($C$2:$C$4444=$G$1)/($C$2:$C$4444=$G$1)*ROW($C$2:$C$4444))-ROW($C$1), ROWS($J$7:J1366))),"")</f>
        <v/>
      </c>
    </row>
    <row r="1363" spans="3:7" x14ac:dyDescent="0.25">
      <c r="C1363" s="340" t="s">
        <v>4350</v>
      </c>
      <c r="D1363" s="340" t="s">
        <v>9156</v>
      </c>
      <c r="E1363" s="340" t="str">
        <f t="shared" si="22"/>
        <v>NEW YORK CITYPS 36</v>
      </c>
      <c r="F1363" s="369" t="s">
        <v>5984</v>
      </c>
      <c r="G1363" s="342" t="str">
        <f>IFERROR(INDEX($D$2:$D$4444,_xlfn.AGGREGATE(15,3,(($C$2:$C$4444=$G$1)/($C$2:$C$4444=$G$1)*ROW($C$2:$C$4444))-ROW($C$1), ROWS($J$7:J1367))),"")</f>
        <v/>
      </c>
    </row>
    <row r="1364" spans="3:7" x14ac:dyDescent="0.25">
      <c r="C1364" s="340" t="s">
        <v>4350</v>
      </c>
      <c r="D1364" s="340" t="s">
        <v>9161</v>
      </c>
      <c r="E1364" s="340" t="str">
        <f t="shared" si="22"/>
        <v>NEW YORK CITYPS 53</v>
      </c>
      <c r="F1364" s="369" t="s">
        <v>5985</v>
      </c>
      <c r="G1364" s="342" t="str">
        <f>IFERROR(INDEX($D$2:$D$4444,_xlfn.AGGREGATE(15,3,(($C$2:$C$4444=$G$1)/($C$2:$C$4444=$G$1)*ROW($C$2:$C$4444))-ROW($C$1), ROWS($J$7:J1368))),"")</f>
        <v/>
      </c>
    </row>
    <row r="1365" spans="3:7" x14ac:dyDescent="0.25">
      <c r="C1365" s="340" t="s">
        <v>4350</v>
      </c>
      <c r="D1365" s="340" t="s">
        <v>9162</v>
      </c>
      <c r="E1365" s="340" t="str">
        <f t="shared" si="22"/>
        <v>NEW YORK CITYPS 77</v>
      </c>
      <c r="F1365" s="369" t="s">
        <v>5986</v>
      </c>
      <c r="G1365" s="342" t="str">
        <f>IFERROR(INDEX($D$2:$D$4444,_xlfn.AGGREGATE(15,3,(($C$2:$C$4444=$G$1)/($C$2:$C$4444=$G$1)*ROW($C$2:$C$4444))-ROW($C$1), ROWS($J$7:J1369))),"")</f>
        <v/>
      </c>
    </row>
    <row r="1366" spans="3:7" x14ac:dyDescent="0.25">
      <c r="C1366" s="340" t="s">
        <v>4350</v>
      </c>
      <c r="D1366" s="340" t="s">
        <v>9163</v>
      </c>
      <c r="E1366" s="340" t="str">
        <f t="shared" si="22"/>
        <v>NEW YORK CITYPS 140</v>
      </c>
      <c r="F1366" s="369" t="s">
        <v>5987</v>
      </c>
      <c r="G1366" s="342" t="str">
        <f>IFERROR(INDEX($D$2:$D$4444,_xlfn.AGGREGATE(15,3,(($C$2:$C$4444=$G$1)/($C$2:$C$4444=$G$1)*ROW($C$2:$C$4444))-ROW($C$1), ROWS($J$7:J1370))),"")</f>
        <v/>
      </c>
    </row>
    <row r="1367" spans="3:7" x14ac:dyDescent="0.25">
      <c r="C1367" s="340" t="s">
        <v>4350</v>
      </c>
      <c r="D1367" s="340" t="s">
        <v>9158</v>
      </c>
      <c r="E1367" s="340" t="str">
        <f t="shared" si="22"/>
        <v>NEW YORK CITYPS 141</v>
      </c>
      <c r="F1367" s="369" t="s">
        <v>5988</v>
      </c>
      <c r="G1367" s="342" t="str">
        <f>IFERROR(INDEX($D$2:$D$4444,_xlfn.AGGREGATE(15,3,(($C$2:$C$4444=$G$1)/($C$2:$C$4444=$G$1)*ROW($C$2:$C$4444))-ROW($C$1), ROWS($J$7:J1371))),"")</f>
        <v/>
      </c>
    </row>
    <row r="1368" spans="3:7" x14ac:dyDescent="0.25">
      <c r="C1368" s="340" t="s">
        <v>4350</v>
      </c>
      <c r="D1368" s="340" t="s">
        <v>9159</v>
      </c>
      <c r="E1368" s="340" t="str">
        <f t="shared" si="22"/>
        <v>NEW YORK CITYPS 231</v>
      </c>
      <c r="F1368" s="369" t="s">
        <v>5989</v>
      </c>
      <c r="G1368" s="342" t="str">
        <f>IFERROR(INDEX($D$2:$D$4444,_xlfn.AGGREGATE(15,3,(($C$2:$C$4444=$G$1)/($C$2:$C$4444=$G$1)*ROW($C$2:$C$4444))-ROW($C$1), ROWS($J$7:J1372))),"")</f>
        <v/>
      </c>
    </row>
    <row r="1369" spans="3:7" x14ac:dyDescent="0.25">
      <c r="C1369" s="340" t="s">
        <v>4350</v>
      </c>
      <c r="D1369" s="340" t="s">
        <v>9155</v>
      </c>
      <c r="E1369" s="340" t="str">
        <f t="shared" si="22"/>
        <v>NEW YORK CITYPS 368</v>
      </c>
      <c r="F1369" s="369" t="s">
        <v>5990</v>
      </c>
      <c r="G1369" s="342" t="str">
        <f>IFERROR(INDEX($D$2:$D$4444,_xlfn.AGGREGATE(15,3,(($C$2:$C$4444=$G$1)/($C$2:$C$4444=$G$1)*ROW($C$2:$C$4444))-ROW($C$1), ROWS($J$7:J1373))),"")</f>
        <v/>
      </c>
    </row>
    <row r="1370" spans="3:7" x14ac:dyDescent="0.25">
      <c r="C1370" s="340" t="s">
        <v>4350</v>
      </c>
      <c r="D1370" s="340" t="s">
        <v>9172</v>
      </c>
      <c r="E1370" s="340" t="str">
        <f t="shared" si="22"/>
        <v>NEW YORK CITYPS 369 COY L COX SCHOOL</v>
      </c>
      <c r="F1370" s="369" t="s">
        <v>5991</v>
      </c>
      <c r="G1370" s="342" t="str">
        <f>IFERROR(INDEX($D$2:$D$4444,_xlfn.AGGREGATE(15,3,(($C$2:$C$4444=$G$1)/($C$2:$C$4444=$G$1)*ROW($C$2:$C$4444))-ROW($C$1), ROWS($J$7:J1374))),"")</f>
        <v/>
      </c>
    </row>
    <row r="1371" spans="3:7" x14ac:dyDescent="0.25">
      <c r="C1371" s="340" t="s">
        <v>4350</v>
      </c>
      <c r="D1371" s="340" t="s">
        <v>9173</v>
      </c>
      <c r="E1371" s="340" t="str">
        <f t="shared" si="22"/>
        <v>NEW YORK CITYPS 370</v>
      </c>
      <c r="F1371" s="369" t="s">
        <v>5992</v>
      </c>
      <c r="G1371" s="342" t="str">
        <f>IFERROR(INDEX($D$2:$D$4444,_xlfn.AGGREGATE(15,3,(($C$2:$C$4444=$G$1)/($C$2:$C$4444=$G$1)*ROW($C$2:$C$4444))-ROW($C$1), ROWS($J$7:J1375))),"")</f>
        <v/>
      </c>
    </row>
    <row r="1372" spans="3:7" x14ac:dyDescent="0.25">
      <c r="C1372" s="340" t="s">
        <v>4350</v>
      </c>
      <c r="D1372" s="340" t="s">
        <v>9174</v>
      </c>
      <c r="E1372" s="340" t="str">
        <f t="shared" si="22"/>
        <v>NEW YORK CITYPS 371 LILLIAN L RASHKIS</v>
      </c>
      <c r="F1372" s="369" t="s">
        <v>5993</v>
      </c>
      <c r="G1372" s="342" t="str">
        <f>IFERROR(INDEX($D$2:$D$4444,_xlfn.AGGREGATE(15,3,(($C$2:$C$4444=$G$1)/($C$2:$C$4444=$G$1)*ROW($C$2:$C$4444))-ROW($C$1), ROWS($J$7:J1376))),"")</f>
        <v/>
      </c>
    </row>
    <row r="1373" spans="3:7" x14ac:dyDescent="0.25">
      <c r="C1373" s="340" t="s">
        <v>4350</v>
      </c>
      <c r="D1373" s="340" t="s">
        <v>9150</v>
      </c>
      <c r="E1373" s="340" t="str">
        <f t="shared" si="22"/>
        <v>NEW YORK CITYPS 372 CHILDREN'S SCHOOL (THE)</v>
      </c>
      <c r="F1373" s="369" t="s">
        <v>5994</v>
      </c>
      <c r="G1373" s="342" t="str">
        <f>IFERROR(INDEX($D$2:$D$4444,_xlfn.AGGREGATE(15,3,(($C$2:$C$4444=$G$1)/($C$2:$C$4444=$G$1)*ROW($C$2:$C$4444))-ROW($C$1), ROWS($J$7:J1377))),"")</f>
        <v/>
      </c>
    </row>
    <row r="1374" spans="3:7" x14ac:dyDescent="0.25">
      <c r="C1374" s="340" t="s">
        <v>4350</v>
      </c>
      <c r="D1374" s="340" t="s">
        <v>9151</v>
      </c>
      <c r="E1374" s="340" t="str">
        <f t="shared" si="22"/>
        <v>NEW YORK CITYPS 373 BROOKLYN TRANSITION CENTER</v>
      </c>
      <c r="F1374" s="369" t="s">
        <v>5995</v>
      </c>
      <c r="G1374" s="342" t="str">
        <f>IFERROR(INDEX($D$2:$D$4444,_xlfn.AGGREGATE(15,3,(($C$2:$C$4444=$G$1)/($C$2:$C$4444=$G$1)*ROW($C$2:$C$4444))-ROW($C$1), ROWS($J$7:J1378))),"")</f>
        <v/>
      </c>
    </row>
    <row r="1375" spans="3:7" x14ac:dyDescent="0.25">
      <c r="C1375" s="340" t="s">
        <v>4350</v>
      </c>
      <c r="D1375" s="340" t="s">
        <v>1845</v>
      </c>
      <c r="E1375" s="340" t="str">
        <f t="shared" si="22"/>
        <v>NEW YORK CITYPS 396</v>
      </c>
      <c r="F1375" s="369" t="s">
        <v>5996</v>
      </c>
      <c r="G1375" s="342" t="str">
        <f>IFERROR(INDEX($D$2:$D$4444,_xlfn.AGGREGATE(15,3,(($C$2:$C$4444=$G$1)/($C$2:$C$4444=$G$1)*ROW($C$2:$C$4444))-ROW($C$1), ROWS($J$7:J1379))),"")</f>
        <v/>
      </c>
    </row>
    <row r="1376" spans="3:7" x14ac:dyDescent="0.25">
      <c r="C1376" s="340" t="s">
        <v>4350</v>
      </c>
      <c r="D1376" s="340" t="s">
        <v>9157</v>
      </c>
      <c r="E1376" s="340" t="str">
        <f t="shared" si="22"/>
        <v>NEW YORK CITYPS 721 BROOKLYN OCCUPATIONAL TRAINING CENTER</v>
      </c>
      <c r="F1376" s="369" t="s">
        <v>5997</v>
      </c>
      <c r="G1376" s="342" t="str">
        <f>IFERROR(INDEX($D$2:$D$4444,_xlfn.AGGREGATE(15,3,(($C$2:$C$4444=$G$1)/($C$2:$C$4444=$G$1)*ROW($C$2:$C$4444))-ROW($C$1), ROWS($J$7:J1380))),"")</f>
        <v/>
      </c>
    </row>
    <row r="1377" spans="3:7" x14ac:dyDescent="0.25">
      <c r="C1377" s="340" t="s">
        <v>4350</v>
      </c>
      <c r="D1377" s="340" t="s">
        <v>9152</v>
      </c>
      <c r="E1377" s="340" t="str">
        <f t="shared" si="22"/>
        <v>NEW YORK CITYPS 753 SCHOOL FOR CAREER DEVELOPMENT</v>
      </c>
      <c r="F1377" s="369" t="s">
        <v>5998</v>
      </c>
      <c r="G1377" s="342" t="str">
        <f>IFERROR(INDEX($D$2:$D$4444,_xlfn.AGGREGATE(15,3,(($C$2:$C$4444=$G$1)/($C$2:$C$4444=$G$1)*ROW($C$2:$C$4444))-ROW($C$1), ROWS($J$7:J1381))),"")</f>
        <v/>
      </c>
    </row>
    <row r="1378" spans="3:7" x14ac:dyDescent="0.25">
      <c r="C1378" s="340" t="s">
        <v>4350</v>
      </c>
      <c r="D1378" s="340" t="s">
        <v>9153</v>
      </c>
      <c r="E1378" s="340" t="str">
        <f t="shared" si="22"/>
        <v>NEW YORK CITYPS 771</v>
      </c>
      <c r="F1378" s="369" t="s">
        <v>5999</v>
      </c>
      <c r="G1378" s="342" t="str">
        <f>IFERROR(INDEX($D$2:$D$4444,_xlfn.AGGREGATE(15,3,(($C$2:$C$4444=$G$1)/($C$2:$C$4444=$G$1)*ROW($C$2:$C$4444))-ROW($C$1), ROWS($J$7:J1382))),"")</f>
        <v/>
      </c>
    </row>
    <row r="1379" spans="3:7" x14ac:dyDescent="0.25">
      <c r="C1379" s="340" t="s">
        <v>4350</v>
      </c>
      <c r="D1379" s="340" t="s">
        <v>9149</v>
      </c>
      <c r="E1379" s="340" t="str">
        <f t="shared" si="22"/>
        <v>NEW YORK CITYPS 811 CONNIE LEKAS SCHOOL</v>
      </c>
      <c r="F1379" s="369" t="s">
        <v>6000</v>
      </c>
      <c r="G1379" s="342" t="str">
        <f>IFERROR(INDEX($D$2:$D$4444,_xlfn.AGGREGATE(15,3,(($C$2:$C$4444=$G$1)/($C$2:$C$4444=$G$1)*ROW($C$2:$C$4444))-ROW($C$1), ROWS($J$7:J1383))),"")</f>
        <v/>
      </c>
    </row>
    <row r="1380" spans="3:7" x14ac:dyDescent="0.25">
      <c r="C1380" s="340" t="s">
        <v>4350</v>
      </c>
      <c r="D1380" s="340" t="s">
        <v>9164</v>
      </c>
      <c r="E1380" s="340" t="str">
        <f t="shared" si="22"/>
        <v>NEW YORK CITYPS Q4</v>
      </c>
      <c r="F1380" s="369" t="s">
        <v>6001</v>
      </c>
      <c r="G1380" s="342" t="str">
        <f>IFERROR(INDEX($D$2:$D$4444,_xlfn.AGGREGATE(15,3,(($C$2:$C$4444=$G$1)/($C$2:$C$4444=$G$1)*ROW($C$2:$C$4444))-ROW($C$1), ROWS($J$7:J1384))),"")</f>
        <v/>
      </c>
    </row>
    <row r="1381" spans="3:7" x14ac:dyDescent="0.25">
      <c r="C1381" s="340" t="s">
        <v>4350</v>
      </c>
      <c r="D1381" s="340" t="s">
        <v>9165</v>
      </c>
      <c r="E1381" s="340" t="str">
        <f t="shared" si="22"/>
        <v>NEW YORK CITYPS 9</v>
      </c>
      <c r="F1381" s="369" t="s">
        <v>6002</v>
      </c>
      <c r="G1381" s="342" t="str">
        <f>IFERROR(INDEX($D$2:$D$4444,_xlfn.AGGREGATE(15,3,(($C$2:$C$4444=$G$1)/($C$2:$C$4444=$G$1)*ROW($C$2:$C$4444))-ROW($C$1), ROWS($J$7:J1385))),"")</f>
        <v/>
      </c>
    </row>
    <row r="1382" spans="3:7" x14ac:dyDescent="0.25">
      <c r="C1382" s="340" t="s">
        <v>4350</v>
      </c>
      <c r="D1382" s="340" t="s">
        <v>9142</v>
      </c>
      <c r="E1382" s="340" t="str">
        <f t="shared" si="22"/>
        <v>NEW YORK CITYPS 23 AT QUEENS CHILDREN CENTER</v>
      </c>
      <c r="F1382" s="369" t="s">
        <v>6003</v>
      </c>
      <c r="G1382" s="342" t="str">
        <f>IFERROR(INDEX($D$2:$D$4444,_xlfn.AGGREGATE(15,3,(($C$2:$C$4444=$G$1)/($C$2:$C$4444=$G$1)*ROW($C$2:$C$4444))-ROW($C$1), ROWS($J$7:J1386))),"")</f>
        <v/>
      </c>
    </row>
    <row r="1383" spans="3:7" x14ac:dyDescent="0.25">
      <c r="C1383" s="340" t="s">
        <v>4350</v>
      </c>
      <c r="D1383" s="340" t="s">
        <v>9143</v>
      </c>
      <c r="E1383" s="340" t="str">
        <f t="shared" si="22"/>
        <v>NEW YORK CITYROBERT E PEARY SCHOOL</v>
      </c>
      <c r="F1383" s="369" t="s">
        <v>6004</v>
      </c>
      <c r="G1383" s="342" t="str">
        <f>IFERROR(INDEX($D$2:$D$4444,_xlfn.AGGREGATE(15,3,(($C$2:$C$4444=$G$1)/($C$2:$C$4444=$G$1)*ROW($C$2:$C$4444))-ROW($C$1), ROWS($J$7:J1387))),"")</f>
        <v/>
      </c>
    </row>
    <row r="1384" spans="3:7" x14ac:dyDescent="0.25">
      <c r="C1384" s="340" t="s">
        <v>4350</v>
      </c>
      <c r="D1384" s="340" t="s">
        <v>9144</v>
      </c>
      <c r="E1384" s="340" t="str">
        <f t="shared" si="22"/>
        <v>NEW YORK CITYPS 177</v>
      </c>
      <c r="F1384" s="369" t="s">
        <v>6005</v>
      </c>
      <c r="G1384" s="342" t="str">
        <f>IFERROR(INDEX($D$2:$D$4444,_xlfn.AGGREGATE(15,3,(($C$2:$C$4444=$G$1)/($C$2:$C$4444=$G$1)*ROW($C$2:$C$4444))-ROW($C$1), ROWS($J$7:J1388))),"")</f>
        <v/>
      </c>
    </row>
    <row r="1385" spans="3:7" x14ac:dyDescent="0.25">
      <c r="C1385" s="340" t="s">
        <v>4350</v>
      </c>
      <c r="D1385" s="340" t="s">
        <v>9145</v>
      </c>
      <c r="E1385" s="340" t="str">
        <f t="shared" si="22"/>
        <v>NEW YORK CITYPS 224</v>
      </c>
      <c r="F1385" s="369" t="s">
        <v>6006</v>
      </c>
      <c r="G1385" s="342" t="str">
        <f>IFERROR(INDEX($D$2:$D$4444,_xlfn.AGGREGATE(15,3,(($C$2:$C$4444=$G$1)/($C$2:$C$4444=$G$1)*ROW($C$2:$C$4444))-ROW($C$1), ROWS($J$7:J1389))),"")</f>
        <v/>
      </c>
    </row>
    <row r="1386" spans="3:7" x14ac:dyDescent="0.25">
      <c r="C1386" s="340" t="s">
        <v>4350</v>
      </c>
      <c r="D1386" s="340" t="s">
        <v>9154</v>
      </c>
      <c r="E1386" s="340" t="str">
        <f t="shared" si="22"/>
        <v>NEW YORK CITYPS 233</v>
      </c>
      <c r="F1386" s="369" t="s">
        <v>6007</v>
      </c>
      <c r="G1386" s="342" t="str">
        <f>IFERROR(INDEX($D$2:$D$4444,_xlfn.AGGREGATE(15,3,(($C$2:$C$4444=$G$1)/($C$2:$C$4444=$G$1)*ROW($C$2:$C$4444))-ROW($C$1), ROWS($J$7:J1390))),"")</f>
        <v/>
      </c>
    </row>
    <row r="1387" spans="3:7" x14ac:dyDescent="0.25">
      <c r="C1387" s="340" t="s">
        <v>4350</v>
      </c>
      <c r="D1387" s="340" t="s">
        <v>9166</v>
      </c>
      <c r="E1387" s="340" t="str">
        <f t="shared" si="22"/>
        <v>NEW YORK CITYPS 255</v>
      </c>
      <c r="F1387" s="369" t="s">
        <v>6008</v>
      </c>
      <c r="G1387" s="342" t="str">
        <f>IFERROR(INDEX($D$2:$D$4444,_xlfn.AGGREGATE(15,3,(($C$2:$C$4444=$G$1)/($C$2:$C$4444=$G$1)*ROW($C$2:$C$4444))-ROW($C$1), ROWS($J$7:J1391))),"")</f>
        <v/>
      </c>
    </row>
    <row r="1388" spans="3:7" x14ac:dyDescent="0.25">
      <c r="C1388" s="340" t="s">
        <v>4350</v>
      </c>
      <c r="D1388" s="340" t="s">
        <v>9168</v>
      </c>
      <c r="E1388" s="340" t="str">
        <f t="shared" si="22"/>
        <v xml:space="preserve">NEW YORK CITYPS 256 </v>
      </c>
      <c r="F1388" s="369" t="s">
        <v>6009</v>
      </c>
      <c r="G1388" s="342" t="str">
        <f>IFERROR(INDEX($D$2:$D$4444,_xlfn.AGGREGATE(15,3,(($C$2:$C$4444=$G$1)/($C$2:$C$4444=$G$1)*ROW($C$2:$C$4444))-ROW($C$1), ROWS($J$7:J1392))),"")</f>
        <v/>
      </c>
    </row>
    <row r="1389" spans="3:7" x14ac:dyDescent="0.25">
      <c r="C1389" s="340" t="s">
        <v>4350</v>
      </c>
      <c r="D1389" s="340" t="s">
        <v>1407</v>
      </c>
      <c r="E1389" s="340" t="str">
        <f t="shared" si="22"/>
        <v>NEW YORK CITYRIVERVIEW SCHOOL (THE)</v>
      </c>
      <c r="F1389" s="369" t="s">
        <v>6010</v>
      </c>
      <c r="G1389" s="342" t="str">
        <f>IFERROR(INDEX($D$2:$D$4444,_xlfn.AGGREGATE(15,3,(($C$2:$C$4444=$G$1)/($C$2:$C$4444=$G$1)*ROW($C$2:$C$4444))-ROW($C$1), ROWS($J$7:J1393))),"")</f>
        <v/>
      </c>
    </row>
    <row r="1390" spans="3:7" x14ac:dyDescent="0.25">
      <c r="C1390" s="340" t="s">
        <v>4350</v>
      </c>
      <c r="D1390" s="340" t="s">
        <v>9171</v>
      </c>
      <c r="E1390" s="340" t="str">
        <f t="shared" si="22"/>
        <v>NEW YORK CITYJOHN F KENNEDY JR SCHOOL</v>
      </c>
      <c r="F1390" s="369" t="s">
        <v>6011</v>
      </c>
      <c r="G1390" s="342" t="str">
        <f>IFERROR(INDEX($D$2:$D$4444,_xlfn.AGGREGATE(15,3,(($C$2:$C$4444=$G$1)/($C$2:$C$4444=$G$1)*ROW($C$2:$C$4444))-ROW($C$1), ROWS($J$7:J1394))),"")</f>
        <v/>
      </c>
    </row>
    <row r="1391" spans="3:7" x14ac:dyDescent="0.25">
      <c r="C1391" s="340" t="s">
        <v>4350</v>
      </c>
      <c r="D1391" s="340" t="s">
        <v>9160</v>
      </c>
      <c r="E1391" s="340" t="str">
        <f t="shared" si="22"/>
        <v>NEW YORK CITYQUEENS TRANSITION CENTER</v>
      </c>
      <c r="F1391" s="369" t="s">
        <v>6012</v>
      </c>
      <c r="G1391" s="342" t="str">
        <f>IFERROR(INDEX($D$2:$D$4444,_xlfn.AGGREGATE(15,3,(($C$2:$C$4444=$G$1)/($C$2:$C$4444=$G$1)*ROW($C$2:$C$4444))-ROW($C$1), ROWS($J$7:J1395))),"")</f>
        <v/>
      </c>
    </row>
    <row r="1392" spans="3:7" x14ac:dyDescent="0.25">
      <c r="C1392" s="340" t="s">
        <v>4350</v>
      </c>
      <c r="D1392" s="340" t="s">
        <v>9169</v>
      </c>
      <c r="E1392" s="340" t="str">
        <f t="shared" si="22"/>
        <v>NEW YORK CITYPS Q811</v>
      </c>
      <c r="F1392" s="369" t="s">
        <v>6013</v>
      </c>
      <c r="G1392" s="342" t="str">
        <f>IFERROR(INDEX($D$2:$D$4444,_xlfn.AGGREGATE(15,3,(($C$2:$C$4444=$G$1)/($C$2:$C$4444=$G$1)*ROW($C$2:$C$4444))-ROW($C$1), ROWS($J$7:J1396))),"")</f>
        <v/>
      </c>
    </row>
    <row r="1393" spans="3:7" x14ac:dyDescent="0.25">
      <c r="C1393" s="340" t="s">
        <v>4350</v>
      </c>
      <c r="D1393" s="340" t="s">
        <v>9170</v>
      </c>
      <c r="E1393" s="340" t="str">
        <f t="shared" si="22"/>
        <v>NEW YORK CITYPS 993</v>
      </c>
      <c r="F1393" s="369" t="s">
        <v>6014</v>
      </c>
      <c r="G1393" s="342" t="str">
        <f>IFERROR(INDEX($D$2:$D$4444,_xlfn.AGGREGATE(15,3,(($C$2:$C$4444=$G$1)/($C$2:$C$4444=$G$1)*ROW($C$2:$C$4444))-ROW($C$1), ROWS($J$7:J1397))),"")</f>
        <v/>
      </c>
    </row>
    <row r="1394" spans="3:7" x14ac:dyDescent="0.25">
      <c r="C1394" s="340" t="s">
        <v>4350</v>
      </c>
      <c r="D1394" s="340" t="s">
        <v>9141</v>
      </c>
      <c r="E1394" s="340" t="str">
        <f t="shared" si="22"/>
        <v xml:space="preserve">NEW YORK CITYSOUTH RICHMOND HIGH SCHOOL IS/PS 25 </v>
      </c>
      <c r="F1394" s="369" t="s">
        <v>6015</v>
      </c>
      <c r="G1394" s="342" t="str">
        <f>IFERROR(INDEX($D$2:$D$4444,_xlfn.AGGREGATE(15,3,(($C$2:$C$4444=$G$1)/($C$2:$C$4444=$G$1)*ROW($C$2:$C$4444))-ROW($C$1), ROWS($J$7:J1398))),"")</f>
        <v/>
      </c>
    </row>
    <row r="1395" spans="3:7" x14ac:dyDescent="0.25">
      <c r="C1395" s="340" t="s">
        <v>4350</v>
      </c>
      <c r="D1395" s="340" t="s">
        <v>9140</v>
      </c>
      <c r="E1395" s="340" t="str">
        <f t="shared" si="22"/>
        <v>NEW YORK CITYDAVID MARQUIS SCHOOL OF THE ARTS (THE)</v>
      </c>
      <c r="F1395" s="369" t="s">
        <v>6016</v>
      </c>
      <c r="G1395" s="342" t="str">
        <f>IFERROR(INDEX($D$2:$D$4444,_xlfn.AGGREGATE(15,3,(($C$2:$C$4444=$G$1)/($C$2:$C$4444=$G$1)*ROW($C$2:$C$4444))-ROW($C$1), ROWS($J$7:J1399))),"")</f>
        <v/>
      </c>
    </row>
    <row r="1396" spans="3:7" x14ac:dyDescent="0.25">
      <c r="C1396" s="340" t="s">
        <v>4350</v>
      </c>
      <c r="D1396" s="340" t="s">
        <v>9188</v>
      </c>
      <c r="E1396" s="340" t="str">
        <f t="shared" si="22"/>
        <v>NEW YORK CITYPS 373</v>
      </c>
      <c r="F1396" s="369" t="s">
        <v>6017</v>
      </c>
      <c r="G1396" s="342" t="str">
        <f>IFERROR(INDEX($D$2:$D$4444,_xlfn.AGGREGATE(15,3,(($C$2:$C$4444=$G$1)/($C$2:$C$4444=$G$1)*ROW($C$2:$C$4444))-ROW($C$1), ROWS($J$7:J1400))),"")</f>
        <v/>
      </c>
    </row>
    <row r="1397" spans="3:7" x14ac:dyDescent="0.25">
      <c r="C1397" s="340" t="s">
        <v>4350</v>
      </c>
      <c r="D1397" s="340" t="s">
        <v>9137</v>
      </c>
      <c r="E1397" s="340" t="str">
        <f t="shared" si="22"/>
        <v>NEW YORK CITYRICHARD H HUNGERFORD SCHOOL (THE)</v>
      </c>
      <c r="F1397" s="369" t="s">
        <v>6018</v>
      </c>
      <c r="G1397" s="342" t="str">
        <f>IFERROR(INDEX($D$2:$D$4444,_xlfn.AGGREGATE(15,3,(($C$2:$C$4444=$G$1)/($C$2:$C$4444=$G$1)*ROW($C$2:$C$4444))-ROW($C$1), ROWS($J$7:J1401))),"")</f>
        <v/>
      </c>
    </row>
    <row r="1398" spans="3:7" x14ac:dyDescent="0.25">
      <c r="C1398" s="340" t="s">
        <v>4350</v>
      </c>
      <c r="D1398" s="340" t="s">
        <v>1408</v>
      </c>
      <c r="E1398" s="340" t="str">
        <f t="shared" si="22"/>
        <v>NEW YORK CITYPS 15 ROBERTO CLEMENTE</v>
      </c>
      <c r="F1398" s="369" t="s">
        <v>6019</v>
      </c>
      <c r="G1398" s="342" t="str">
        <f>IFERROR(INDEX($D$2:$D$4444,_xlfn.AGGREGATE(15,3,(($C$2:$C$4444=$G$1)/($C$2:$C$4444=$G$1)*ROW($C$2:$C$4444))-ROW($C$1), ROWS($J$7:J1402))),"")</f>
        <v/>
      </c>
    </row>
    <row r="1399" spans="3:7" x14ac:dyDescent="0.25">
      <c r="C1399" s="340" t="s">
        <v>4350</v>
      </c>
      <c r="D1399" s="340" t="s">
        <v>1409</v>
      </c>
      <c r="E1399" s="340" t="str">
        <f t="shared" si="22"/>
        <v>NEW YORK CITYPS 19 ASHER LEVY</v>
      </c>
      <c r="F1399" s="369" t="s">
        <v>6020</v>
      </c>
      <c r="G1399" s="342" t="str">
        <f>IFERROR(INDEX($D$2:$D$4444,_xlfn.AGGREGATE(15,3,(($C$2:$C$4444=$G$1)/($C$2:$C$4444=$G$1)*ROW($C$2:$C$4444))-ROW($C$1), ROWS($J$7:J1403))),"")</f>
        <v/>
      </c>
    </row>
    <row r="1400" spans="3:7" x14ac:dyDescent="0.25">
      <c r="C1400" s="340" t="s">
        <v>4350</v>
      </c>
      <c r="D1400" s="340" t="s">
        <v>1410</v>
      </c>
      <c r="E1400" s="340" t="str">
        <f t="shared" si="22"/>
        <v>NEW YORK CITYPS 20 ANNA SILVER</v>
      </c>
      <c r="F1400" s="369" t="s">
        <v>6021</v>
      </c>
      <c r="G1400" s="342" t="str">
        <f>IFERROR(INDEX($D$2:$D$4444,_xlfn.AGGREGATE(15,3,(($C$2:$C$4444=$G$1)/($C$2:$C$4444=$G$1)*ROW($C$2:$C$4444))-ROW($C$1), ROWS($J$7:J1404))),"")</f>
        <v/>
      </c>
    </row>
    <row r="1401" spans="3:7" x14ac:dyDescent="0.25">
      <c r="C1401" s="340" t="s">
        <v>4350</v>
      </c>
      <c r="D1401" s="340" t="s">
        <v>1411</v>
      </c>
      <c r="E1401" s="340" t="str">
        <f t="shared" si="22"/>
        <v>NEW YORK CITYPS 34 FRANKLIN D ROOSEVELT</v>
      </c>
      <c r="F1401" s="369" t="s">
        <v>6022</v>
      </c>
      <c r="G1401" s="342" t="str">
        <f>IFERROR(INDEX($D$2:$D$4444,_xlfn.AGGREGATE(15,3,(($C$2:$C$4444=$G$1)/($C$2:$C$4444=$G$1)*ROW($C$2:$C$4444))-ROW($C$1), ROWS($J$7:J1405))),"")</f>
        <v/>
      </c>
    </row>
    <row r="1402" spans="3:7" x14ac:dyDescent="0.25">
      <c r="C1402" s="340" t="s">
        <v>4350</v>
      </c>
      <c r="D1402" s="340" t="s">
        <v>1412</v>
      </c>
      <c r="E1402" s="340" t="str">
        <f t="shared" si="22"/>
        <v>NEW YORK CITYSTAR ACADEMY PS 63 (THE)</v>
      </c>
      <c r="F1402" s="369" t="s">
        <v>6023</v>
      </c>
      <c r="G1402" s="342" t="str">
        <f>IFERROR(INDEX($D$2:$D$4444,_xlfn.AGGREGATE(15,3,(($C$2:$C$4444=$G$1)/($C$2:$C$4444=$G$1)*ROW($C$2:$C$4444))-ROW($C$1), ROWS($J$7:J1406))),"")</f>
        <v/>
      </c>
    </row>
    <row r="1403" spans="3:7" x14ac:dyDescent="0.25">
      <c r="C1403" s="340" t="s">
        <v>4350</v>
      </c>
      <c r="D1403" s="340" t="s">
        <v>1413</v>
      </c>
      <c r="E1403" s="340" t="str">
        <f t="shared" si="22"/>
        <v>NEW YORK CITYPS 64 ROBERT SIMON</v>
      </c>
      <c r="F1403" s="369" t="s">
        <v>6024</v>
      </c>
      <c r="G1403" s="342" t="str">
        <f>IFERROR(INDEX($D$2:$D$4444,_xlfn.AGGREGATE(15,3,(($C$2:$C$4444=$G$1)/($C$2:$C$4444=$G$1)*ROW($C$2:$C$4444))-ROW($C$1), ROWS($J$7:J1407))),"")</f>
        <v/>
      </c>
    </row>
    <row r="1404" spans="3:7" x14ac:dyDescent="0.25">
      <c r="C1404" s="340" t="s">
        <v>4350</v>
      </c>
      <c r="D1404" s="340" t="s">
        <v>1414</v>
      </c>
      <c r="E1404" s="340" t="str">
        <f t="shared" si="22"/>
        <v>NEW YORK CITYPS 110 FLORENCE NIGHTINGALE</v>
      </c>
      <c r="F1404" s="369" t="s">
        <v>6025</v>
      </c>
      <c r="G1404" s="342" t="str">
        <f>IFERROR(INDEX($D$2:$D$4444,_xlfn.AGGREGATE(15,3,(($C$2:$C$4444=$G$1)/($C$2:$C$4444=$G$1)*ROW($C$2:$C$4444))-ROW($C$1), ROWS($J$7:J1408))),"")</f>
        <v/>
      </c>
    </row>
    <row r="1405" spans="3:7" x14ac:dyDescent="0.25">
      <c r="C1405" s="340" t="s">
        <v>4350</v>
      </c>
      <c r="D1405" s="340" t="s">
        <v>1415</v>
      </c>
      <c r="E1405" s="340" t="str">
        <f t="shared" si="22"/>
        <v>NEW YORK CITYPS 134 HENRIETTA SZOLD</v>
      </c>
      <c r="F1405" s="369" t="s">
        <v>6026</v>
      </c>
      <c r="G1405" s="342" t="str">
        <f>IFERROR(INDEX($D$2:$D$4444,_xlfn.AGGREGATE(15,3,(($C$2:$C$4444=$G$1)/($C$2:$C$4444=$G$1)*ROW($C$2:$C$4444))-ROW($C$1), ROWS($J$7:J1409))),"")</f>
        <v/>
      </c>
    </row>
    <row r="1406" spans="3:7" x14ac:dyDescent="0.25">
      <c r="C1406" s="340" t="s">
        <v>4350</v>
      </c>
      <c r="D1406" s="340" t="s">
        <v>1416</v>
      </c>
      <c r="E1406" s="340" t="str">
        <f t="shared" si="22"/>
        <v>NEW YORK CITYPS 140 NATHAN STRAUS</v>
      </c>
      <c r="F1406" s="369" t="s">
        <v>6027</v>
      </c>
      <c r="G1406" s="342" t="str">
        <f>IFERROR(INDEX($D$2:$D$4444,_xlfn.AGGREGATE(15,3,(($C$2:$C$4444=$G$1)/($C$2:$C$4444=$G$1)*ROW($C$2:$C$4444))-ROW($C$1), ROWS($J$7:J1410))),"")</f>
        <v/>
      </c>
    </row>
    <row r="1407" spans="3:7" x14ac:dyDescent="0.25">
      <c r="C1407" s="340" t="s">
        <v>4350</v>
      </c>
      <c r="D1407" s="340" t="s">
        <v>1417</v>
      </c>
      <c r="E1407" s="340" t="str">
        <f t="shared" si="22"/>
        <v>NEW YORK CITYPS 142 AMALIA CASTRO</v>
      </c>
      <c r="F1407" s="369" t="s">
        <v>6028</v>
      </c>
      <c r="G1407" s="342" t="str">
        <f>IFERROR(INDEX($D$2:$D$4444,_xlfn.AGGREGATE(15,3,(($C$2:$C$4444=$G$1)/($C$2:$C$4444=$G$1)*ROW($C$2:$C$4444))-ROW($C$1), ROWS($J$7:J1411))),"")</f>
        <v/>
      </c>
    </row>
    <row r="1408" spans="3:7" x14ac:dyDescent="0.25">
      <c r="C1408" s="340" t="s">
        <v>4350</v>
      </c>
      <c r="D1408" s="340" t="s">
        <v>1418</v>
      </c>
      <c r="E1408" s="340" t="str">
        <f t="shared" si="22"/>
        <v>NEW YORK CITYPS 184 SHUANG WEN</v>
      </c>
      <c r="F1408" s="369" t="s">
        <v>6029</v>
      </c>
      <c r="G1408" s="342" t="str">
        <f>IFERROR(INDEX($D$2:$D$4444,_xlfn.AGGREGATE(15,3,(($C$2:$C$4444=$G$1)/($C$2:$C$4444=$G$1)*ROW($C$2:$C$4444))-ROW($C$1), ROWS($J$7:J1412))),"")</f>
        <v/>
      </c>
    </row>
    <row r="1409" spans="3:7" x14ac:dyDescent="0.25">
      <c r="C1409" s="340" t="s">
        <v>4350</v>
      </c>
      <c r="D1409" s="340" t="s">
        <v>1419</v>
      </c>
      <c r="E1409" s="340" t="str">
        <f t="shared" si="22"/>
        <v>NEW YORK CITYPS 188 ISLAND SCHOOL (THE)</v>
      </c>
      <c r="F1409" s="369" t="s">
        <v>6030</v>
      </c>
      <c r="G1409" s="342" t="str">
        <f>IFERROR(INDEX($D$2:$D$4444,_xlfn.AGGREGATE(15,3,(($C$2:$C$4444=$G$1)/($C$2:$C$4444=$G$1)*ROW($C$2:$C$4444))-ROW($C$1), ROWS($J$7:J1413))),"")</f>
        <v/>
      </c>
    </row>
    <row r="1410" spans="3:7" x14ac:dyDescent="0.25">
      <c r="C1410" s="340" t="s">
        <v>4350</v>
      </c>
      <c r="D1410" s="340" t="s">
        <v>1420</v>
      </c>
      <c r="E1410" s="340" t="str">
        <f t="shared" si="22"/>
        <v>NEW YORK CITYEAST VILLAGE COMMUNITY SCHOOL (THE)</v>
      </c>
      <c r="F1410" s="369" t="s">
        <v>6031</v>
      </c>
      <c r="G1410" s="342" t="str">
        <f>IFERROR(INDEX($D$2:$D$4444,_xlfn.AGGREGATE(15,3,(($C$2:$C$4444=$G$1)/($C$2:$C$4444=$G$1)*ROW($C$2:$C$4444))-ROW($C$1), ROWS($J$7:J1414))),"")</f>
        <v/>
      </c>
    </row>
    <row r="1411" spans="3:7" x14ac:dyDescent="0.25">
      <c r="C1411" s="340" t="s">
        <v>4350</v>
      </c>
      <c r="D1411" s="340" t="s">
        <v>1421</v>
      </c>
      <c r="E1411" s="340" t="str">
        <f t="shared" ref="E1411:E1474" si="23">C1411&amp;D1411</f>
        <v>NEW YORK CITYUNIVERSITY NEIGHBORHOOD MIDDLE SCHOOL</v>
      </c>
      <c r="F1411" s="369" t="s">
        <v>6032</v>
      </c>
      <c r="G1411" s="342" t="str">
        <f>IFERROR(INDEX($D$2:$D$4444,_xlfn.AGGREGATE(15,3,(($C$2:$C$4444=$G$1)/($C$2:$C$4444=$G$1)*ROW($C$2:$C$4444))-ROW($C$1), ROWS($J$7:J1415))),"")</f>
        <v/>
      </c>
    </row>
    <row r="1412" spans="3:7" x14ac:dyDescent="0.25">
      <c r="C1412" s="340" t="s">
        <v>4350</v>
      </c>
      <c r="D1412" s="340" t="s">
        <v>1422</v>
      </c>
      <c r="E1412" s="340" t="str">
        <f t="shared" si="23"/>
        <v>NEW YORK CITYCHILDREN'S WORKSHOP SCHOOL (THE)</v>
      </c>
      <c r="F1412" s="369" t="s">
        <v>6033</v>
      </c>
      <c r="G1412" s="342" t="str">
        <f>IFERROR(INDEX($D$2:$D$4444,_xlfn.AGGREGATE(15,3,(($C$2:$C$4444=$G$1)/($C$2:$C$4444=$G$1)*ROW($C$2:$C$4444))-ROW($C$1), ROWS($J$7:J1416))),"")</f>
        <v/>
      </c>
    </row>
    <row r="1413" spans="3:7" x14ac:dyDescent="0.25">
      <c r="C1413" s="340" t="s">
        <v>4350</v>
      </c>
      <c r="D1413" s="340" t="s">
        <v>1423</v>
      </c>
      <c r="E1413" s="340" t="str">
        <f t="shared" si="23"/>
        <v>NEW YORK CITYNEIGHBORHOOD SCHOOL</v>
      </c>
      <c r="F1413" s="369" t="s">
        <v>6034</v>
      </c>
      <c r="G1413" s="342" t="str">
        <f>IFERROR(INDEX($D$2:$D$4444,_xlfn.AGGREGATE(15,3,(($C$2:$C$4444=$G$1)/($C$2:$C$4444=$G$1)*ROW($C$2:$C$4444))-ROW($C$1), ROWS($J$7:J1417))),"")</f>
        <v/>
      </c>
    </row>
    <row r="1414" spans="3:7" x14ac:dyDescent="0.25">
      <c r="C1414" s="340" t="s">
        <v>4350</v>
      </c>
      <c r="D1414" s="340" t="s">
        <v>1424</v>
      </c>
      <c r="E1414" s="340" t="str">
        <f t="shared" si="23"/>
        <v>NEW YORK CITYEARTH SCHOOL</v>
      </c>
      <c r="F1414" s="369" t="s">
        <v>6035</v>
      </c>
      <c r="G1414" s="342" t="str">
        <f>IFERROR(INDEX($D$2:$D$4444,_xlfn.AGGREGATE(15,3,(($C$2:$C$4444=$G$1)/($C$2:$C$4444=$G$1)*ROW($C$2:$C$4444))-ROW($C$1), ROWS($J$7:J1418))),"")</f>
        <v/>
      </c>
    </row>
    <row r="1415" spans="3:7" x14ac:dyDescent="0.25">
      <c r="C1415" s="340" t="s">
        <v>4350</v>
      </c>
      <c r="D1415" s="340" t="s">
        <v>1425</v>
      </c>
      <c r="E1415" s="340" t="str">
        <f t="shared" si="23"/>
        <v>NEW YORK CITYSCHOOL FOR GLOBAL LEADERS</v>
      </c>
      <c r="F1415" s="369" t="s">
        <v>6036</v>
      </c>
      <c r="G1415" s="342" t="str">
        <f>IFERROR(INDEX($D$2:$D$4444,_xlfn.AGGREGATE(15,3,(($C$2:$C$4444=$G$1)/($C$2:$C$4444=$G$1)*ROW($C$2:$C$4444))-ROW($C$1), ROWS($J$7:J1419))),"")</f>
        <v/>
      </c>
    </row>
    <row r="1416" spans="3:7" x14ac:dyDescent="0.25">
      <c r="C1416" s="340" t="s">
        <v>4350</v>
      </c>
      <c r="D1416" s="340" t="s">
        <v>1426</v>
      </c>
      <c r="E1416" s="340" t="str">
        <f t="shared" si="23"/>
        <v>NEW YORK CITYTOMPKINS SQUARE MIDDLE SCHOOL</v>
      </c>
      <c r="F1416" s="369" t="s">
        <v>6037</v>
      </c>
      <c r="G1416" s="342" t="str">
        <f>IFERROR(INDEX($D$2:$D$4444,_xlfn.AGGREGATE(15,3,(($C$2:$C$4444=$G$1)/($C$2:$C$4444=$G$1)*ROW($C$2:$C$4444))-ROW($C$1), ROWS($J$7:J1420))),"")</f>
        <v/>
      </c>
    </row>
    <row r="1417" spans="3:7" x14ac:dyDescent="0.25">
      <c r="C1417" s="340" t="s">
        <v>4350</v>
      </c>
      <c r="D1417" s="340" t="s">
        <v>9191</v>
      </c>
      <c r="E1417" s="340" t="str">
        <f t="shared" si="23"/>
        <v>NEW YORK CITYORCHARD COLLEGIATE ACADEMY</v>
      </c>
      <c r="F1417" s="369" t="s">
        <v>6038</v>
      </c>
      <c r="G1417" s="342" t="str">
        <f>IFERROR(INDEX($D$2:$D$4444,_xlfn.AGGREGATE(15,3,(($C$2:$C$4444=$G$1)/($C$2:$C$4444=$G$1)*ROW($C$2:$C$4444))-ROW($C$1), ROWS($J$7:J1421))),"")</f>
        <v/>
      </c>
    </row>
    <row r="1418" spans="3:7" x14ac:dyDescent="0.25">
      <c r="C1418" s="340" t="s">
        <v>4350</v>
      </c>
      <c r="D1418" s="340" t="s">
        <v>1427</v>
      </c>
      <c r="E1418" s="340" t="str">
        <f t="shared" si="23"/>
        <v>NEW YORK CITYUNIVERSITY NEIGHBORHOOD HIGH SCHOOL</v>
      </c>
      <c r="F1418" s="369" t="s">
        <v>6039</v>
      </c>
      <c r="G1418" s="342" t="str">
        <f>IFERROR(INDEX($D$2:$D$4444,_xlfn.AGGREGATE(15,3,(($C$2:$C$4444=$G$1)/($C$2:$C$4444=$G$1)*ROW($C$2:$C$4444))-ROW($C$1), ROWS($J$7:J1422))),"")</f>
        <v/>
      </c>
    </row>
    <row r="1419" spans="3:7" x14ac:dyDescent="0.25">
      <c r="C1419" s="340" t="s">
        <v>4350</v>
      </c>
      <c r="D1419" s="340" t="s">
        <v>1428</v>
      </c>
      <c r="E1419" s="340" t="str">
        <f t="shared" si="23"/>
        <v>NEW YORK CITYEAST SIDE COMMUNITY SCHOOL</v>
      </c>
      <c r="F1419" s="369" t="s">
        <v>6040</v>
      </c>
      <c r="G1419" s="342" t="str">
        <f>IFERROR(INDEX($D$2:$D$4444,_xlfn.AGGREGATE(15,3,(($C$2:$C$4444=$G$1)/($C$2:$C$4444=$G$1)*ROW($C$2:$C$4444))-ROW($C$1), ROWS($J$7:J1423))),"")</f>
        <v/>
      </c>
    </row>
    <row r="1420" spans="3:7" x14ac:dyDescent="0.25">
      <c r="C1420" s="340" t="s">
        <v>4350</v>
      </c>
      <c r="D1420" s="340" t="s">
        <v>1429</v>
      </c>
      <c r="E1420" s="340" t="str">
        <f t="shared" si="23"/>
        <v>NEW YORK CITYFORSYTHE SATELLITE ACADEMY</v>
      </c>
      <c r="F1420" s="369" t="s">
        <v>6041</v>
      </c>
      <c r="G1420" s="342" t="str">
        <f>IFERROR(INDEX($D$2:$D$4444,_xlfn.AGGREGATE(15,3,(($C$2:$C$4444=$G$1)/($C$2:$C$4444=$G$1)*ROW($C$2:$C$4444))-ROW($C$1), ROWS($J$7:J1424))),"")</f>
        <v/>
      </c>
    </row>
    <row r="1421" spans="3:7" x14ac:dyDescent="0.25">
      <c r="C1421" s="340" t="s">
        <v>4350</v>
      </c>
      <c r="D1421" s="340" t="s">
        <v>1430</v>
      </c>
      <c r="E1421" s="340" t="str">
        <f t="shared" si="23"/>
        <v>NEW YORK CITYMARTA VALLE HIGH SCHOOL</v>
      </c>
      <c r="F1421" s="369" t="s">
        <v>6042</v>
      </c>
      <c r="G1421" s="342" t="str">
        <f>IFERROR(INDEX($D$2:$D$4444,_xlfn.AGGREGATE(15,3,(($C$2:$C$4444=$G$1)/($C$2:$C$4444=$G$1)*ROW($C$2:$C$4444))-ROW($C$1), ROWS($J$7:J1425))),"")</f>
        <v/>
      </c>
    </row>
    <row r="1422" spans="3:7" x14ac:dyDescent="0.25">
      <c r="C1422" s="340" t="s">
        <v>4350</v>
      </c>
      <c r="D1422" s="340" t="s">
        <v>1431</v>
      </c>
      <c r="E1422" s="340" t="str">
        <f t="shared" si="23"/>
        <v>NEW YORK CITYLOWER EAST SIDE PREPARATORY HIGH SCHOOL</v>
      </c>
      <c r="F1422" s="369" t="s">
        <v>6043</v>
      </c>
      <c r="G1422" s="342" t="str">
        <f>IFERROR(INDEX($D$2:$D$4444,_xlfn.AGGREGATE(15,3,(($C$2:$C$4444=$G$1)/($C$2:$C$4444=$G$1)*ROW($C$2:$C$4444))-ROW($C$1), ROWS($J$7:J1426))),"")</f>
        <v/>
      </c>
    </row>
    <row r="1423" spans="3:7" x14ac:dyDescent="0.25">
      <c r="C1423" s="340" t="s">
        <v>4350</v>
      </c>
      <c r="D1423" s="340" t="s">
        <v>1432</v>
      </c>
      <c r="E1423" s="340" t="str">
        <f t="shared" si="23"/>
        <v>NEW YORK CITYNEW EXPLORATIONS INTO SCIENCE,TECH AND MATH HIGH SCHOOL</v>
      </c>
      <c r="F1423" s="369" t="s">
        <v>6044</v>
      </c>
      <c r="G1423" s="342" t="str">
        <f>IFERROR(INDEX($D$2:$D$4444,_xlfn.AGGREGATE(15,3,(($C$2:$C$4444=$G$1)/($C$2:$C$4444=$G$1)*ROW($C$2:$C$4444))-ROW($C$1), ROWS($J$7:J1427))),"")</f>
        <v/>
      </c>
    </row>
    <row r="1424" spans="3:7" x14ac:dyDescent="0.25">
      <c r="C1424" s="340" t="s">
        <v>4350</v>
      </c>
      <c r="D1424" s="340" t="s">
        <v>1433</v>
      </c>
      <c r="E1424" s="340" t="str">
        <f t="shared" si="23"/>
        <v>NEW YORK CITYCASCADES HIGH SCHOOL</v>
      </c>
      <c r="F1424" s="369" t="s">
        <v>6045</v>
      </c>
      <c r="G1424" s="342" t="str">
        <f>IFERROR(INDEX($D$2:$D$4444,_xlfn.AGGREGATE(15,3,(($C$2:$C$4444=$G$1)/($C$2:$C$4444=$G$1)*ROW($C$2:$C$4444))-ROW($C$1), ROWS($J$7:J1428))),"")</f>
        <v/>
      </c>
    </row>
    <row r="1425" spans="3:7" x14ac:dyDescent="0.25">
      <c r="C1425" s="340" t="s">
        <v>4350</v>
      </c>
      <c r="D1425" s="340" t="s">
        <v>1434</v>
      </c>
      <c r="E1425" s="340" t="str">
        <f t="shared" si="23"/>
        <v>NEW YORK CITYBARD HIGH SCHOOL EARLY COLLEGE</v>
      </c>
      <c r="F1425" s="369" t="s">
        <v>6046</v>
      </c>
      <c r="G1425" s="342" t="str">
        <f>IFERROR(INDEX($D$2:$D$4444,_xlfn.AGGREGATE(15,3,(($C$2:$C$4444=$G$1)/($C$2:$C$4444=$G$1)*ROW($C$2:$C$4444))-ROW($C$1), ROWS($J$7:J1429))),"")</f>
        <v/>
      </c>
    </row>
    <row r="1426" spans="3:7" x14ac:dyDescent="0.25">
      <c r="C1426" s="340" t="s">
        <v>4350</v>
      </c>
      <c r="D1426" s="340" t="s">
        <v>1435</v>
      </c>
      <c r="E1426" s="340" t="str">
        <f t="shared" si="23"/>
        <v>NEW YORK CITYPS 1 ALFRED E SMITH</v>
      </c>
      <c r="F1426" s="369" t="s">
        <v>6047</v>
      </c>
      <c r="G1426" s="342" t="str">
        <f>IFERROR(INDEX($D$2:$D$4444,_xlfn.AGGREGATE(15,3,(($C$2:$C$4444=$G$1)/($C$2:$C$4444=$G$1)*ROW($C$2:$C$4444))-ROW($C$1), ROWS($J$7:J1430))),"")</f>
        <v/>
      </c>
    </row>
    <row r="1427" spans="3:7" x14ac:dyDescent="0.25">
      <c r="C1427" s="340" t="s">
        <v>4350</v>
      </c>
      <c r="D1427" s="340" t="s">
        <v>1436</v>
      </c>
      <c r="E1427" s="340" t="str">
        <f t="shared" si="23"/>
        <v>NEW YORK CITYPS 2 MEYER LONDON</v>
      </c>
      <c r="F1427" s="369" t="s">
        <v>6048</v>
      </c>
      <c r="G1427" s="342" t="str">
        <f>IFERROR(INDEX($D$2:$D$4444,_xlfn.AGGREGATE(15,3,(($C$2:$C$4444=$G$1)/($C$2:$C$4444=$G$1)*ROW($C$2:$C$4444))-ROW($C$1), ROWS($J$7:J1431))),"")</f>
        <v/>
      </c>
    </row>
    <row r="1428" spans="3:7" x14ac:dyDescent="0.25">
      <c r="C1428" s="340" t="s">
        <v>4350</v>
      </c>
      <c r="D1428" s="340" t="s">
        <v>1437</v>
      </c>
      <c r="E1428" s="340" t="str">
        <f t="shared" si="23"/>
        <v>NEW YORK CITYPS 3 CHARRETTE SCHOOL</v>
      </c>
      <c r="F1428" s="369" t="s">
        <v>6049</v>
      </c>
      <c r="G1428" s="342" t="str">
        <f>IFERROR(INDEX($D$2:$D$4444,_xlfn.AGGREGATE(15,3,(($C$2:$C$4444=$G$1)/($C$2:$C$4444=$G$1)*ROW($C$2:$C$4444))-ROW($C$1), ROWS($J$7:J1432))),"")</f>
        <v/>
      </c>
    </row>
    <row r="1429" spans="3:7" x14ac:dyDescent="0.25">
      <c r="C1429" s="340" t="s">
        <v>4350</v>
      </c>
      <c r="D1429" s="340" t="s">
        <v>1438</v>
      </c>
      <c r="E1429" s="340" t="str">
        <f t="shared" si="23"/>
        <v>NEW YORK CITYPS 6 LILLIE D BLAKE</v>
      </c>
      <c r="F1429" s="369" t="s">
        <v>6050</v>
      </c>
      <c r="G1429" s="342" t="str">
        <f>IFERROR(INDEX($D$2:$D$4444,_xlfn.AGGREGATE(15,3,(($C$2:$C$4444=$G$1)/($C$2:$C$4444=$G$1)*ROW($C$2:$C$4444))-ROW($C$1), ROWS($J$7:J1433))),"")</f>
        <v/>
      </c>
    </row>
    <row r="1430" spans="3:7" x14ac:dyDescent="0.25">
      <c r="C1430" s="340" t="s">
        <v>4350</v>
      </c>
      <c r="D1430" s="340" t="s">
        <v>1439</v>
      </c>
      <c r="E1430" s="340" t="str">
        <f t="shared" si="23"/>
        <v>NEW YORK CITYPS 11 WILLIAM T HARRIS</v>
      </c>
      <c r="F1430" s="369" t="s">
        <v>6051</v>
      </c>
      <c r="G1430" s="342" t="str">
        <f>IFERROR(INDEX($D$2:$D$4444,_xlfn.AGGREGATE(15,3,(($C$2:$C$4444=$G$1)/($C$2:$C$4444=$G$1)*ROW($C$2:$C$4444))-ROW($C$1), ROWS($J$7:J1434))),"")</f>
        <v/>
      </c>
    </row>
    <row r="1431" spans="3:7" x14ac:dyDescent="0.25">
      <c r="C1431" s="340" t="s">
        <v>4350</v>
      </c>
      <c r="D1431" s="340" t="s">
        <v>1440</v>
      </c>
      <c r="E1431" s="340" t="str">
        <f t="shared" si="23"/>
        <v>NEW YORK CITYPS 33 CHELSEA PREP</v>
      </c>
      <c r="F1431" s="369" t="s">
        <v>6052</v>
      </c>
      <c r="G1431" s="342" t="str">
        <f>IFERROR(INDEX($D$2:$D$4444,_xlfn.AGGREGATE(15,3,(($C$2:$C$4444=$G$1)/($C$2:$C$4444=$G$1)*ROW($C$2:$C$4444))-ROW($C$1), ROWS($J$7:J1435))),"")</f>
        <v/>
      </c>
    </row>
    <row r="1432" spans="3:7" x14ac:dyDescent="0.25">
      <c r="C1432" s="340" t="s">
        <v>4350</v>
      </c>
      <c r="D1432" s="340" t="s">
        <v>1441</v>
      </c>
      <c r="E1432" s="340" t="str">
        <f t="shared" si="23"/>
        <v>NEW YORK CITYPS 40 AUGUSTUS SAINT-GAUDENS</v>
      </c>
      <c r="F1432" s="369" t="s">
        <v>6053</v>
      </c>
      <c r="G1432" s="342" t="str">
        <f>IFERROR(INDEX($D$2:$D$4444,_xlfn.AGGREGATE(15,3,(($C$2:$C$4444=$G$1)/($C$2:$C$4444=$G$1)*ROW($C$2:$C$4444))-ROW($C$1), ROWS($J$7:J1436))),"")</f>
        <v/>
      </c>
    </row>
    <row r="1433" spans="3:7" x14ac:dyDescent="0.25">
      <c r="C1433" s="340" t="s">
        <v>4350</v>
      </c>
      <c r="D1433" s="340" t="s">
        <v>1442</v>
      </c>
      <c r="E1433" s="340" t="str">
        <f t="shared" si="23"/>
        <v>NEW YORK CITYPS 41 GREENWICH VILLAGE</v>
      </c>
      <c r="F1433" s="369" t="s">
        <v>6054</v>
      </c>
      <c r="G1433" s="342" t="str">
        <f>IFERROR(INDEX($D$2:$D$4444,_xlfn.AGGREGATE(15,3,(($C$2:$C$4444=$G$1)/($C$2:$C$4444=$G$1)*ROW($C$2:$C$4444))-ROW($C$1), ROWS($J$7:J1437))),"")</f>
        <v/>
      </c>
    </row>
    <row r="1434" spans="3:7" x14ac:dyDescent="0.25">
      <c r="C1434" s="340" t="s">
        <v>4350</v>
      </c>
      <c r="D1434" s="340" t="s">
        <v>1443</v>
      </c>
      <c r="E1434" s="340" t="str">
        <f t="shared" si="23"/>
        <v>NEW YORK CITYPS 42 BENJAMIN ALTMAN</v>
      </c>
      <c r="F1434" s="369" t="s">
        <v>6055</v>
      </c>
      <c r="G1434" s="342" t="str">
        <f>IFERROR(INDEX($D$2:$D$4444,_xlfn.AGGREGATE(15,3,(($C$2:$C$4444=$G$1)/($C$2:$C$4444=$G$1)*ROW($C$2:$C$4444))-ROW($C$1), ROWS($J$7:J1438))),"")</f>
        <v/>
      </c>
    </row>
    <row r="1435" spans="3:7" x14ac:dyDescent="0.25">
      <c r="C1435" s="340" t="s">
        <v>4350</v>
      </c>
      <c r="D1435" s="340" t="s">
        <v>1444</v>
      </c>
      <c r="E1435" s="340" t="str">
        <f t="shared" si="23"/>
        <v>NEW YORK CITYAMERICAN SIGN LANGUAGE &amp; ENGLISH SECONDARY SCHOOL</v>
      </c>
      <c r="F1435" s="369" t="s">
        <v>6056</v>
      </c>
      <c r="G1435" s="342" t="str">
        <f>IFERROR(INDEX($D$2:$D$4444,_xlfn.AGGREGATE(15,3,(($C$2:$C$4444=$G$1)/($C$2:$C$4444=$G$1)*ROW($C$2:$C$4444))-ROW($C$1), ROWS($J$7:J1439))),"")</f>
        <v/>
      </c>
    </row>
    <row r="1436" spans="3:7" x14ac:dyDescent="0.25">
      <c r="C1436" s="340" t="s">
        <v>4350</v>
      </c>
      <c r="D1436" s="340" t="s">
        <v>1445</v>
      </c>
      <c r="E1436" s="340" t="str">
        <f t="shared" si="23"/>
        <v>NEW YORK CITYPS 51 ELIAS HOWE</v>
      </c>
      <c r="F1436" s="369" t="s">
        <v>6057</v>
      </c>
      <c r="G1436" s="342" t="str">
        <f>IFERROR(INDEX($D$2:$D$4444,_xlfn.AGGREGATE(15,3,(($C$2:$C$4444=$G$1)/($C$2:$C$4444=$G$1)*ROW($C$2:$C$4444))-ROW($C$1), ROWS($J$7:J1440))),"")</f>
        <v/>
      </c>
    </row>
    <row r="1437" spans="3:7" x14ac:dyDescent="0.25">
      <c r="C1437" s="340" t="s">
        <v>4350</v>
      </c>
      <c r="D1437" s="340" t="s">
        <v>1446</v>
      </c>
      <c r="E1437" s="340" t="str">
        <f t="shared" si="23"/>
        <v>NEW YORK CITYPS 59 BEEKMAN HILL INTERNATIONAL</v>
      </c>
      <c r="F1437" s="369" t="s">
        <v>6058</v>
      </c>
      <c r="G1437" s="342" t="str">
        <f>IFERROR(INDEX($D$2:$D$4444,_xlfn.AGGREGATE(15,3,(($C$2:$C$4444=$G$1)/($C$2:$C$4444=$G$1)*ROW($C$2:$C$4444))-ROW($C$1), ROWS($J$7:J1441))),"")</f>
        <v/>
      </c>
    </row>
    <row r="1438" spans="3:7" x14ac:dyDescent="0.25">
      <c r="C1438" s="340" t="s">
        <v>4350</v>
      </c>
      <c r="D1438" s="340" t="s">
        <v>1447</v>
      </c>
      <c r="E1438" s="340" t="str">
        <f t="shared" si="23"/>
        <v>NEW YORK CITYPS 77 LOWER LAB SCHOOL</v>
      </c>
      <c r="F1438" s="369" t="s">
        <v>6059</v>
      </c>
      <c r="G1438" s="342" t="str">
        <f>IFERROR(INDEX($D$2:$D$4444,_xlfn.AGGREGATE(15,3,(($C$2:$C$4444=$G$1)/($C$2:$C$4444=$G$1)*ROW($C$2:$C$4444))-ROW($C$1), ROWS($J$7:J1442))),"")</f>
        <v/>
      </c>
    </row>
    <row r="1439" spans="3:7" x14ac:dyDescent="0.25">
      <c r="C1439" s="340" t="s">
        <v>4350</v>
      </c>
      <c r="D1439" s="340" t="s">
        <v>1448</v>
      </c>
      <c r="E1439" s="340" t="str">
        <f t="shared" si="23"/>
        <v>NEW YORK CITYPS 89</v>
      </c>
      <c r="F1439" s="369" t="s">
        <v>6060</v>
      </c>
      <c r="G1439" s="342" t="str">
        <f>IFERROR(INDEX($D$2:$D$4444,_xlfn.AGGREGATE(15,3,(($C$2:$C$4444=$G$1)/($C$2:$C$4444=$G$1)*ROW($C$2:$C$4444))-ROW($C$1), ROWS($J$7:J1443))),"")</f>
        <v/>
      </c>
    </row>
    <row r="1440" spans="3:7" x14ac:dyDescent="0.25">
      <c r="C1440" s="340" t="s">
        <v>4350</v>
      </c>
      <c r="D1440" s="340" t="s">
        <v>9196</v>
      </c>
      <c r="E1440" s="340" t="str">
        <f t="shared" si="23"/>
        <v xml:space="preserve">NEW YORK CITYJHS 104 SIMON BARUCH </v>
      </c>
      <c r="F1440" s="369" t="s">
        <v>6061</v>
      </c>
      <c r="G1440" s="342" t="str">
        <f>IFERROR(INDEX($D$2:$D$4444,_xlfn.AGGREGATE(15,3,(($C$2:$C$4444=$G$1)/($C$2:$C$4444=$G$1)*ROW($C$2:$C$4444))-ROW($C$1), ROWS($J$7:J1444))),"")</f>
        <v/>
      </c>
    </row>
    <row r="1441" spans="3:7" x14ac:dyDescent="0.25">
      <c r="C1441" s="340" t="s">
        <v>4350</v>
      </c>
      <c r="D1441" s="340" t="s">
        <v>1449</v>
      </c>
      <c r="E1441" s="340" t="str">
        <f t="shared" si="23"/>
        <v>NEW YORK CITYPS 111 ADOLPH S OCHS</v>
      </c>
      <c r="F1441" s="369" t="s">
        <v>6062</v>
      </c>
      <c r="G1441" s="342" t="str">
        <f>IFERROR(INDEX($D$2:$D$4444,_xlfn.AGGREGATE(15,3,(($C$2:$C$4444=$G$1)/($C$2:$C$4444=$G$1)*ROW($C$2:$C$4444))-ROW($C$1), ROWS($J$7:J1445))),"")</f>
        <v/>
      </c>
    </row>
    <row r="1442" spans="3:7" x14ac:dyDescent="0.25">
      <c r="C1442" s="340" t="s">
        <v>4350</v>
      </c>
      <c r="D1442" s="340" t="s">
        <v>1450</v>
      </c>
      <c r="E1442" s="340" t="str">
        <f t="shared" si="23"/>
        <v>NEW YORK CITYEAST SIDE MIDDLE SCHOOL</v>
      </c>
      <c r="F1442" s="369" t="s">
        <v>6063</v>
      </c>
      <c r="G1442" s="342" t="str">
        <f>IFERROR(INDEX($D$2:$D$4444,_xlfn.AGGREGATE(15,3,(($C$2:$C$4444=$G$1)/($C$2:$C$4444=$G$1)*ROW($C$2:$C$4444))-ROW($C$1), ROWS($J$7:J1446))),"")</f>
        <v/>
      </c>
    </row>
    <row r="1443" spans="3:7" x14ac:dyDescent="0.25">
      <c r="C1443" s="340" t="s">
        <v>4350</v>
      </c>
      <c r="D1443" s="340" t="s">
        <v>1451</v>
      </c>
      <c r="E1443" s="340" t="str">
        <f t="shared" si="23"/>
        <v>NEW YORK CITYPS 116 MARY LINDLEY MURRAY</v>
      </c>
      <c r="F1443" s="369" t="s">
        <v>6064</v>
      </c>
      <c r="G1443" s="342" t="str">
        <f>IFERROR(INDEX($D$2:$D$4444,_xlfn.AGGREGATE(15,3,(($C$2:$C$4444=$G$1)/($C$2:$C$4444=$G$1)*ROW($C$2:$C$4444))-ROW($C$1), ROWS($J$7:J1447))),"")</f>
        <v/>
      </c>
    </row>
    <row r="1444" spans="3:7" x14ac:dyDescent="0.25">
      <c r="C1444" s="340" t="s">
        <v>4350</v>
      </c>
      <c r="D1444" s="340" t="s">
        <v>1452</v>
      </c>
      <c r="E1444" s="340" t="str">
        <f t="shared" si="23"/>
        <v>NEW YORK CITYPS 124 YUNG WING</v>
      </c>
      <c r="F1444" s="369" t="s">
        <v>6065</v>
      </c>
      <c r="G1444" s="342" t="str">
        <f>IFERROR(INDEX($D$2:$D$4444,_xlfn.AGGREGATE(15,3,(($C$2:$C$4444=$G$1)/($C$2:$C$4444=$G$1)*ROW($C$2:$C$4444))-ROW($C$1), ROWS($J$7:J1448))),"")</f>
        <v/>
      </c>
    </row>
    <row r="1445" spans="3:7" x14ac:dyDescent="0.25">
      <c r="C1445" s="340" t="s">
        <v>4350</v>
      </c>
      <c r="D1445" s="340" t="s">
        <v>1453</v>
      </c>
      <c r="E1445" s="340" t="str">
        <f t="shared" si="23"/>
        <v>NEW YORK CITYPS 126 JACOB AUGUST RIIS</v>
      </c>
      <c r="F1445" s="369" t="s">
        <v>6066</v>
      </c>
      <c r="G1445" s="342" t="str">
        <f>IFERROR(INDEX($D$2:$D$4444,_xlfn.AGGREGATE(15,3,(($C$2:$C$4444=$G$1)/($C$2:$C$4444=$G$1)*ROW($C$2:$C$4444))-ROW($C$1), ROWS($J$7:J1449))),"")</f>
        <v/>
      </c>
    </row>
    <row r="1446" spans="3:7" x14ac:dyDescent="0.25">
      <c r="C1446" s="340" t="s">
        <v>4350</v>
      </c>
      <c r="D1446" s="340" t="s">
        <v>1454</v>
      </c>
      <c r="E1446" s="340" t="str">
        <f t="shared" si="23"/>
        <v>NEW YORK CITYPS 130 HERNANDO DE SOTO</v>
      </c>
      <c r="F1446" s="369" t="s">
        <v>6067</v>
      </c>
      <c r="G1446" s="342" t="str">
        <f>IFERROR(INDEX($D$2:$D$4444,_xlfn.AGGREGATE(15,3,(($C$2:$C$4444=$G$1)/($C$2:$C$4444=$G$1)*ROW($C$2:$C$4444))-ROW($C$1), ROWS($J$7:J1450))),"")</f>
        <v/>
      </c>
    </row>
    <row r="1447" spans="3:7" x14ac:dyDescent="0.25">
      <c r="C1447" s="340" t="s">
        <v>4350</v>
      </c>
      <c r="D1447" s="340" t="s">
        <v>9194</v>
      </c>
      <c r="E1447" s="340" t="str">
        <f t="shared" si="23"/>
        <v xml:space="preserve">NEW YORK CITYMS 131 </v>
      </c>
      <c r="F1447" s="369" t="s">
        <v>6068</v>
      </c>
      <c r="G1447" s="342" t="str">
        <f>IFERROR(INDEX($D$2:$D$4444,_xlfn.AGGREGATE(15,3,(($C$2:$C$4444=$G$1)/($C$2:$C$4444=$G$1)*ROW($C$2:$C$4444))-ROW($C$1), ROWS($J$7:J1451))),"")</f>
        <v/>
      </c>
    </row>
    <row r="1448" spans="3:7" x14ac:dyDescent="0.25">
      <c r="C1448" s="340" t="s">
        <v>4350</v>
      </c>
      <c r="D1448" s="340" t="s">
        <v>1455</v>
      </c>
      <c r="E1448" s="340" t="str">
        <f t="shared" si="23"/>
        <v>NEW YORK CITYPS 150</v>
      </c>
      <c r="F1448" s="369" t="s">
        <v>6069</v>
      </c>
      <c r="G1448" s="342" t="str">
        <f>IFERROR(INDEX($D$2:$D$4444,_xlfn.AGGREGATE(15,3,(($C$2:$C$4444=$G$1)/($C$2:$C$4444=$G$1)*ROW($C$2:$C$4444))-ROW($C$1), ROWS($J$7:J1452))),"")</f>
        <v/>
      </c>
    </row>
    <row r="1449" spans="3:7" x14ac:dyDescent="0.25">
      <c r="C1449" s="340" t="s">
        <v>4350</v>
      </c>
      <c r="D1449" s="340" t="s">
        <v>1456</v>
      </c>
      <c r="E1449" s="340" t="str">
        <f t="shared" si="23"/>
        <v>NEW YORK CITYYORKVILLE COMMUNITY SCHOOL</v>
      </c>
      <c r="F1449" s="369" t="s">
        <v>6070</v>
      </c>
      <c r="G1449" s="342" t="str">
        <f>IFERROR(INDEX($D$2:$D$4444,_xlfn.AGGREGATE(15,3,(($C$2:$C$4444=$G$1)/($C$2:$C$4444=$G$1)*ROW($C$2:$C$4444))-ROW($C$1), ROWS($J$7:J1453))),"")</f>
        <v/>
      </c>
    </row>
    <row r="1450" spans="3:7" x14ac:dyDescent="0.25">
      <c r="C1450" s="340" t="s">
        <v>4350</v>
      </c>
      <c r="D1450" s="340" t="s">
        <v>9192</v>
      </c>
      <c r="E1450" s="340" t="str">
        <f t="shared" si="23"/>
        <v>NEW YORK CITYPS 158 BAYARD TAYLOR</v>
      </c>
      <c r="F1450" s="369" t="s">
        <v>6071</v>
      </c>
      <c r="G1450" s="342" t="str">
        <f>IFERROR(INDEX($D$2:$D$4444,_xlfn.AGGREGATE(15,3,(($C$2:$C$4444=$G$1)/($C$2:$C$4444=$G$1)*ROW($C$2:$C$4444))-ROW($C$1), ROWS($J$7:J1454))),"")</f>
        <v/>
      </c>
    </row>
    <row r="1451" spans="3:7" x14ac:dyDescent="0.25">
      <c r="C1451" s="340" t="s">
        <v>4350</v>
      </c>
      <c r="D1451" s="340" t="s">
        <v>1457</v>
      </c>
      <c r="E1451" s="340" t="str">
        <f t="shared" si="23"/>
        <v>NEW YORK CITYJHS 167 ROBERT F WAGNER</v>
      </c>
      <c r="F1451" s="369" t="s">
        <v>6072</v>
      </c>
      <c r="G1451" s="342" t="str">
        <f>IFERROR(INDEX($D$2:$D$4444,_xlfn.AGGREGATE(15,3,(($C$2:$C$4444=$G$1)/($C$2:$C$4444=$G$1)*ROW($C$2:$C$4444))-ROW($C$1), ROWS($J$7:J1455))),"")</f>
        <v/>
      </c>
    </row>
    <row r="1452" spans="3:7" x14ac:dyDescent="0.25">
      <c r="C1452" s="340" t="s">
        <v>4350</v>
      </c>
      <c r="D1452" s="340" t="s">
        <v>1458</v>
      </c>
      <c r="E1452" s="340" t="str">
        <f t="shared" si="23"/>
        <v>NEW YORK CITYYORKVILLE EAST MIDDLE SCHOOL</v>
      </c>
      <c r="F1452" s="369" t="s">
        <v>6073</v>
      </c>
      <c r="G1452" s="342" t="str">
        <f>IFERROR(INDEX($D$2:$D$4444,_xlfn.AGGREGATE(15,3,(($C$2:$C$4444=$G$1)/($C$2:$C$4444=$G$1)*ROW($C$2:$C$4444))-ROW($C$1), ROWS($J$7:J1456))),"")</f>
        <v/>
      </c>
    </row>
    <row r="1453" spans="3:7" x14ac:dyDescent="0.25">
      <c r="C1453" s="340" t="s">
        <v>4350</v>
      </c>
      <c r="D1453" s="340" t="s">
        <v>1459</v>
      </c>
      <c r="E1453" s="340" t="str">
        <f t="shared" si="23"/>
        <v>NEW YORK CITYPS 183 ROBERT L STEVENSON</v>
      </c>
      <c r="F1453" s="369" t="s">
        <v>6074</v>
      </c>
      <c r="G1453" s="342" t="str">
        <f>IFERROR(INDEX($D$2:$D$4444,_xlfn.AGGREGATE(15,3,(($C$2:$C$4444=$G$1)/($C$2:$C$4444=$G$1)*ROW($C$2:$C$4444))-ROW($C$1), ROWS($J$7:J1457))),"")</f>
        <v/>
      </c>
    </row>
    <row r="1454" spans="3:7" x14ac:dyDescent="0.25">
      <c r="C1454" s="340" t="s">
        <v>4350</v>
      </c>
      <c r="D1454" s="340" t="s">
        <v>1460</v>
      </c>
      <c r="E1454" s="340" t="str">
        <f t="shared" si="23"/>
        <v>NEW YORK CITYPS 198 ISADOR E IDA STRAUS</v>
      </c>
      <c r="F1454" s="369" t="s">
        <v>6075</v>
      </c>
      <c r="G1454" s="342" t="str">
        <f>IFERROR(INDEX($D$2:$D$4444,_xlfn.AGGREGATE(15,3,(($C$2:$C$4444=$G$1)/($C$2:$C$4444=$G$1)*ROW($C$2:$C$4444))-ROW($C$1), ROWS($J$7:J1458))),"")</f>
        <v/>
      </c>
    </row>
    <row r="1455" spans="3:7" x14ac:dyDescent="0.25">
      <c r="C1455" s="340" t="s">
        <v>4350</v>
      </c>
      <c r="D1455" s="340" t="s">
        <v>1461</v>
      </c>
      <c r="E1455" s="340" t="str">
        <f t="shared" si="23"/>
        <v>NEW YORK CITYPS 212 MIDTOWN WEST</v>
      </c>
      <c r="F1455" s="369" t="s">
        <v>6076</v>
      </c>
      <c r="G1455" s="342" t="str">
        <f>IFERROR(INDEX($D$2:$D$4444,_xlfn.AGGREGATE(15,3,(($C$2:$C$4444=$G$1)/($C$2:$C$4444=$G$1)*ROW($C$2:$C$4444))-ROW($C$1), ROWS($J$7:J1459))),"")</f>
        <v/>
      </c>
    </row>
    <row r="1456" spans="3:7" x14ac:dyDescent="0.25">
      <c r="C1456" s="340" t="s">
        <v>4350</v>
      </c>
      <c r="D1456" s="340" t="s">
        <v>1462</v>
      </c>
      <c r="E1456" s="340" t="str">
        <f t="shared" si="23"/>
        <v>NEW YORK CITYPS/IS 217 ROOSEVELT ISLAND</v>
      </c>
      <c r="F1456" s="369" t="s">
        <v>6077</v>
      </c>
      <c r="G1456" s="342" t="str">
        <f>IFERROR(INDEX($D$2:$D$4444,_xlfn.AGGREGATE(15,3,(($C$2:$C$4444=$G$1)/($C$2:$C$4444=$G$1)*ROW($C$2:$C$4444))-ROW($C$1), ROWS($J$7:J1460))),"")</f>
        <v/>
      </c>
    </row>
    <row r="1457" spans="3:7" x14ac:dyDescent="0.25">
      <c r="C1457" s="340" t="s">
        <v>4350</v>
      </c>
      <c r="D1457" s="340" t="s">
        <v>1463</v>
      </c>
      <c r="E1457" s="340" t="str">
        <f t="shared" si="23"/>
        <v>NEW YORK CITYPS 234 INDEPENDENCE SCHOOL</v>
      </c>
      <c r="F1457" s="369" t="s">
        <v>6078</v>
      </c>
      <c r="G1457" s="342" t="str">
        <f>IFERROR(INDEX($D$2:$D$4444,_xlfn.AGGREGATE(15,3,(($C$2:$C$4444=$G$1)/($C$2:$C$4444=$G$1)*ROW($C$2:$C$4444))-ROW($C$1), ROWS($J$7:J1461))),"")</f>
        <v/>
      </c>
    </row>
    <row r="1458" spans="3:7" x14ac:dyDescent="0.25">
      <c r="C1458" s="340" t="s">
        <v>4350</v>
      </c>
      <c r="D1458" s="340" t="s">
        <v>1464</v>
      </c>
      <c r="E1458" s="340" t="str">
        <f t="shared" si="23"/>
        <v>NEW YORK CITYMS 255 SALK SCHOOL OF SCIENCE</v>
      </c>
      <c r="F1458" s="369" t="s">
        <v>6079</v>
      </c>
      <c r="G1458" s="342" t="str">
        <f>IFERROR(INDEX($D$2:$D$4444,_xlfn.AGGREGATE(15,3,(($C$2:$C$4444=$G$1)/($C$2:$C$4444=$G$1)*ROW($C$2:$C$4444))-ROW($C$1), ROWS($J$7:J1462))),"")</f>
        <v/>
      </c>
    </row>
    <row r="1459" spans="3:7" x14ac:dyDescent="0.25">
      <c r="C1459" s="340" t="s">
        <v>4350</v>
      </c>
      <c r="D1459" s="340" t="s">
        <v>9193</v>
      </c>
      <c r="E1459" s="340" t="str">
        <f t="shared" si="23"/>
        <v>NEW YORK CITYCLINTON SCHOOL (THE)</v>
      </c>
      <c r="F1459" s="369" t="s">
        <v>6080</v>
      </c>
      <c r="G1459" s="342" t="str">
        <f>IFERROR(INDEX($D$2:$D$4444,_xlfn.AGGREGATE(15,3,(($C$2:$C$4444=$G$1)/($C$2:$C$4444=$G$1)*ROW($C$2:$C$4444))-ROW($C$1), ROWS($J$7:J1463))),"")</f>
        <v/>
      </c>
    </row>
    <row r="1460" spans="3:7" x14ac:dyDescent="0.25">
      <c r="C1460" s="340" t="s">
        <v>4350</v>
      </c>
      <c r="D1460" s="340" t="s">
        <v>1465</v>
      </c>
      <c r="E1460" s="340" t="str">
        <f t="shared" si="23"/>
        <v>NEW YORK CITYEAST SIDE ELEMENTRAY SCHOOL-PS 267</v>
      </c>
      <c r="F1460" s="369" t="s">
        <v>6081</v>
      </c>
      <c r="G1460" s="342" t="str">
        <f>IFERROR(INDEX($D$2:$D$4444,_xlfn.AGGREGATE(15,3,(($C$2:$C$4444=$G$1)/($C$2:$C$4444=$G$1)*ROW($C$2:$C$4444))-ROW($C$1), ROWS($J$7:J1464))),"")</f>
        <v/>
      </c>
    </row>
    <row r="1461" spans="3:7" x14ac:dyDescent="0.25">
      <c r="C1461" s="340" t="s">
        <v>4350</v>
      </c>
      <c r="D1461" s="340" t="s">
        <v>1466</v>
      </c>
      <c r="E1461" s="340" t="str">
        <f t="shared" si="23"/>
        <v>NEW YORK CITYBATTERY PARK CITY SCHOOL</v>
      </c>
      <c r="F1461" s="369" t="s">
        <v>6082</v>
      </c>
      <c r="G1461" s="342" t="str">
        <f>IFERROR(INDEX($D$2:$D$4444,_xlfn.AGGREGATE(15,3,(($C$2:$C$4444=$G$1)/($C$2:$C$4444=$G$1)*ROW($C$2:$C$4444))-ROW($C$1), ROWS($J$7:J1465))),"")</f>
        <v/>
      </c>
    </row>
    <row r="1462" spans="3:7" x14ac:dyDescent="0.25">
      <c r="C1462" s="340" t="s">
        <v>4350</v>
      </c>
      <c r="D1462" s="340" t="s">
        <v>1467</v>
      </c>
      <c r="E1462" s="340" t="str">
        <f t="shared" si="23"/>
        <v>NEW YORK CITYRIVER SCHOOL (THE)</v>
      </c>
      <c r="F1462" s="369" t="s">
        <v>6083</v>
      </c>
      <c r="G1462" s="342" t="str">
        <f>IFERROR(INDEX($D$2:$D$4444,_xlfn.AGGREGATE(15,3,(($C$2:$C$4444=$G$1)/($C$2:$C$4444=$G$1)*ROW($C$2:$C$4444))-ROW($C$1), ROWS($J$7:J1466))),"")</f>
        <v/>
      </c>
    </row>
    <row r="1463" spans="3:7" x14ac:dyDescent="0.25">
      <c r="C1463" s="340" t="s">
        <v>4350</v>
      </c>
      <c r="D1463" s="340" t="s">
        <v>1468</v>
      </c>
      <c r="E1463" s="340" t="str">
        <f t="shared" si="23"/>
        <v>NEW YORK CITYIS 289</v>
      </c>
      <c r="F1463" s="369" t="s">
        <v>6084</v>
      </c>
      <c r="G1463" s="342" t="str">
        <f>IFERROR(INDEX($D$2:$D$4444,_xlfn.AGGREGATE(15,3,(($C$2:$C$4444=$G$1)/($C$2:$C$4444=$G$1)*ROW($C$2:$C$4444))-ROW($C$1), ROWS($J$7:J1467))),"")</f>
        <v/>
      </c>
    </row>
    <row r="1464" spans="3:7" x14ac:dyDescent="0.25">
      <c r="C1464" s="340" t="s">
        <v>4350</v>
      </c>
      <c r="D1464" s="340" t="s">
        <v>1469</v>
      </c>
      <c r="E1464" s="340" t="str">
        <f t="shared" si="23"/>
        <v>NEW YORK CITYPS 290 MANHATTAN NEW SCHOOL</v>
      </c>
      <c r="F1464" s="369" t="s">
        <v>6085</v>
      </c>
      <c r="G1464" s="342" t="str">
        <f>IFERROR(INDEX($D$2:$D$4444,_xlfn.AGGREGATE(15,3,(($C$2:$C$4444=$G$1)/($C$2:$C$4444=$G$1)*ROW($C$2:$C$4444))-ROW($C$1), ROWS($J$7:J1468))),"")</f>
        <v/>
      </c>
    </row>
    <row r="1465" spans="3:7" x14ac:dyDescent="0.25">
      <c r="C1465" s="340" t="s">
        <v>4350</v>
      </c>
      <c r="D1465" s="340" t="s">
        <v>1470</v>
      </c>
      <c r="E1465" s="340" t="str">
        <f t="shared" si="23"/>
        <v>NEW YORK CITYMS 297</v>
      </c>
      <c r="F1465" s="369" t="s">
        <v>6086</v>
      </c>
      <c r="G1465" s="342" t="str">
        <f>IFERROR(INDEX($D$2:$D$4444,_xlfn.AGGREGATE(15,3,(($C$2:$C$4444=$G$1)/($C$2:$C$4444=$G$1)*ROW($C$2:$C$4444))-ROW($C$1), ROWS($J$7:J1469))),"")</f>
        <v/>
      </c>
    </row>
    <row r="1466" spans="3:7" x14ac:dyDescent="0.25">
      <c r="C1466" s="340" t="s">
        <v>4350</v>
      </c>
      <c r="D1466" s="340" t="s">
        <v>1471</v>
      </c>
      <c r="E1466" s="340" t="str">
        <f t="shared" si="23"/>
        <v>NEW YORK CITYNYC LAB MS FOR COLLABORATIVE STUDIES</v>
      </c>
      <c r="F1466" s="369" t="s">
        <v>6087</v>
      </c>
      <c r="G1466" s="342" t="str">
        <f>IFERROR(INDEX($D$2:$D$4444,_xlfn.AGGREGATE(15,3,(($C$2:$C$4444=$G$1)/($C$2:$C$4444=$G$1)*ROW($C$2:$C$4444))-ROW($C$1), ROWS($J$7:J1470))),"")</f>
        <v/>
      </c>
    </row>
    <row r="1467" spans="3:7" x14ac:dyDescent="0.25">
      <c r="C1467" s="340" t="s">
        <v>4350</v>
      </c>
      <c r="D1467" s="340" t="s">
        <v>1472</v>
      </c>
      <c r="E1467" s="340" t="str">
        <f t="shared" si="23"/>
        <v>NEW YORK CITYSIXTH AVENUE ELEMENTARY SCHOOL</v>
      </c>
      <c r="F1467" s="369" t="s">
        <v>6088</v>
      </c>
      <c r="G1467" s="342" t="str">
        <f>IFERROR(INDEX($D$2:$D$4444,_xlfn.AGGREGATE(15,3,(($C$2:$C$4444=$G$1)/($C$2:$C$4444=$G$1)*ROW($C$2:$C$4444))-ROW($C$1), ROWS($J$7:J1471))),"")</f>
        <v/>
      </c>
    </row>
    <row r="1468" spans="3:7" x14ac:dyDescent="0.25">
      <c r="C1468" s="340" t="s">
        <v>4350</v>
      </c>
      <c r="D1468" s="340" t="s">
        <v>1473</v>
      </c>
      <c r="E1468" s="340" t="str">
        <f t="shared" si="23"/>
        <v>NEW YORK CITYPECK SLIP SCHOOL (THE)</v>
      </c>
      <c r="F1468" s="369" t="s">
        <v>6089</v>
      </c>
      <c r="G1468" s="342" t="str">
        <f>IFERROR(INDEX($D$2:$D$4444,_xlfn.AGGREGATE(15,3,(($C$2:$C$4444=$G$1)/($C$2:$C$4444=$G$1)*ROW($C$2:$C$4444))-ROW($C$1), ROWS($J$7:J1472))),"")</f>
        <v/>
      </c>
    </row>
    <row r="1469" spans="3:7" x14ac:dyDescent="0.25">
      <c r="C1469" s="340" t="s">
        <v>4350</v>
      </c>
      <c r="D1469" s="340" t="s">
        <v>1474</v>
      </c>
      <c r="E1469" s="340" t="str">
        <f t="shared" si="23"/>
        <v>NEW YORK CITY47 AMERICAN SIGN LANGUAGE AND ENGLISH LOWER SCHOOL (THE)</v>
      </c>
      <c r="F1469" s="369" t="s">
        <v>6090</v>
      </c>
      <c r="G1469" s="342" t="str">
        <f>IFERROR(INDEX($D$2:$D$4444,_xlfn.AGGREGATE(15,3,(($C$2:$C$4444=$G$1)/($C$2:$C$4444=$G$1)*ROW($C$2:$C$4444))-ROW($C$1), ROWS($J$7:J1473))),"")</f>
        <v/>
      </c>
    </row>
    <row r="1470" spans="3:7" x14ac:dyDescent="0.25">
      <c r="C1470" s="340" t="s">
        <v>4350</v>
      </c>
      <c r="D1470" s="340" t="s">
        <v>1475</v>
      </c>
      <c r="E1470" s="340" t="str">
        <f t="shared" si="23"/>
        <v>NEW YORK CITYSPRUCE STREET SCHOOL</v>
      </c>
      <c r="F1470" s="369" t="s">
        <v>6091</v>
      </c>
      <c r="G1470" s="342" t="str">
        <f>IFERROR(INDEX($D$2:$D$4444,_xlfn.AGGREGATE(15,3,(($C$2:$C$4444=$G$1)/($C$2:$C$4444=$G$1)*ROW($C$2:$C$4444))-ROW($C$1), ROWS($J$7:J1474))),"")</f>
        <v/>
      </c>
    </row>
    <row r="1471" spans="3:7" x14ac:dyDescent="0.25">
      <c r="C1471" s="340" t="s">
        <v>4350</v>
      </c>
      <c r="D1471" s="340" t="s">
        <v>1476</v>
      </c>
      <c r="E1471" s="340" t="str">
        <f t="shared" si="23"/>
        <v>NEW YORK CITYNYC LAB HIGH SCHOOL FOR COLLABORATIVE STUDIES</v>
      </c>
      <c r="F1471" s="369" t="s">
        <v>6092</v>
      </c>
      <c r="G1471" s="342" t="str">
        <f>IFERROR(INDEX($D$2:$D$4444,_xlfn.AGGREGATE(15,3,(($C$2:$C$4444=$G$1)/($C$2:$C$4444=$G$1)*ROW($C$2:$C$4444))-ROW($C$1), ROWS($J$7:J1475))),"")</f>
        <v/>
      </c>
    </row>
    <row r="1472" spans="3:7" x14ac:dyDescent="0.25">
      <c r="C1472" s="340" t="s">
        <v>4350</v>
      </c>
      <c r="D1472" s="340" t="s">
        <v>1477</v>
      </c>
      <c r="E1472" s="340" t="str">
        <f t="shared" si="23"/>
        <v>NEW YORK CITYSCHOOL OF THE FUTURE HIGH SCHOOL</v>
      </c>
      <c r="F1472" s="369" t="s">
        <v>6093</v>
      </c>
      <c r="G1472" s="342" t="str">
        <f>IFERROR(INDEX($D$2:$D$4444,_xlfn.AGGREGATE(15,3,(($C$2:$C$4444=$G$1)/($C$2:$C$4444=$G$1)*ROW($C$2:$C$4444))-ROW($C$1), ROWS($J$7:J1476))),"")</f>
        <v/>
      </c>
    </row>
    <row r="1473" spans="3:7" x14ac:dyDescent="0.25">
      <c r="C1473" s="340" t="s">
        <v>4350</v>
      </c>
      <c r="D1473" s="340" t="s">
        <v>1478</v>
      </c>
      <c r="E1473" s="340" t="str">
        <f t="shared" si="23"/>
        <v>NEW YORK CITYNYC MUSEUM SCHOOL</v>
      </c>
      <c r="F1473" s="369" t="s">
        <v>6094</v>
      </c>
      <c r="G1473" s="342" t="str">
        <f>IFERROR(INDEX($D$2:$D$4444,_xlfn.AGGREGATE(15,3,(($C$2:$C$4444=$G$1)/($C$2:$C$4444=$G$1)*ROW($C$2:$C$4444))-ROW($C$1), ROWS($J$7:J1477))),"")</f>
        <v/>
      </c>
    </row>
    <row r="1474" spans="3:7" x14ac:dyDescent="0.25">
      <c r="C1474" s="340" t="s">
        <v>4350</v>
      </c>
      <c r="D1474" s="340" t="s">
        <v>1479</v>
      </c>
      <c r="E1474" s="340" t="str">
        <f t="shared" si="23"/>
        <v>NEW YORK CITYELEANOR ROOSEVELT HIGH SCHOOL</v>
      </c>
      <c r="F1474" s="369" t="s">
        <v>6095</v>
      </c>
      <c r="G1474" s="342" t="str">
        <f>IFERROR(INDEX($D$2:$D$4444,_xlfn.AGGREGATE(15,3,(($C$2:$C$4444=$G$1)/($C$2:$C$4444=$G$1)*ROW($C$2:$C$4444))-ROW($C$1), ROWS($J$7:J1478))),"")</f>
        <v/>
      </c>
    </row>
    <row r="1475" spans="3:7" x14ac:dyDescent="0.25">
      <c r="C1475" s="340" t="s">
        <v>4350</v>
      </c>
      <c r="D1475" s="340" t="s">
        <v>1480</v>
      </c>
      <c r="E1475" s="340" t="str">
        <f t="shared" ref="E1475:E1538" si="24">C1475&amp;D1475</f>
        <v>NEW YORK CITYMILLENNIUM HIGH SCHOOL</v>
      </c>
      <c r="F1475" s="369" t="s">
        <v>6096</v>
      </c>
      <c r="G1475" s="342" t="str">
        <f>IFERROR(INDEX($D$2:$D$4444,_xlfn.AGGREGATE(15,3,(($C$2:$C$4444=$G$1)/($C$2:$C$4444=$G$1)*ROW($C$2:$C$4444))-ROW($C$1), ROWS($J$7:J1479))),"")</f>
        <v/>
      </c>
    </row>
    <row r="1476" spans="3:7" x14ac:dyDescent="0.25">
      <c r="C1476" s="340" t="s">
        <v>4350</v>
      </c>
      <c r="D1476" s="340" t="s">
        <v>1481</v>
      </c>
      <c r="E1476" s="340" t="str">
        <f t="shared" si="24"/>
        <v>NEW YORK CITYPS 527 EAST SIDE SCHOOL FOR SOCIAL ACTION</v>
      </c>
      <c r="F1476" s="369" t="s">
        <v>6097</v>
      </c>
      <c r="G1476" s="342" t="str">
        <f>IFERROR(INDEX($D$2:$D$4444,_xlfn.AGGREGATE(15,3,(($C$2:$C$4444=$G$1)/($C$2:$C$4444=$G$1)*ROW($C$2:$C$4444))-ROW($C$1), ROWS($J$7:J1480))),"")</f>
        <v/>
      </c>
    </row>
    <row r="1477" spans="3:7" x14ac:dyDescent="0.25">
      <c r="C1477" s="340" t="s">
        <v>4350</v>
      </c>
      <c r="D1477" s="340" t="s">
        <v>1482</v>
      </c>
      <c r="E1477" s="340" t="str">
        <f t="shared" si="24"/>
        <v>NEW YORK CITYLOWER MANHATTAN COMMUNITY MIDDLE SCHOOL</v>
      </c>
      <c r="F1477" s="369" t="s">
        <v>6098</v>
      </c>
      <c r="G1477" s="342" t="str">
        <f>IFERROR(INDEX($D$2:$D$4444,_xlfn.AGGREGATE(15,3,(($C$2:$C$4444=$G$1)/($C$2:$C$4444=$G$1)*ROW($C$2:$C$4444))-ROW($C$1), ROWS($J$7:J1481))),"")</f>
        <v/>
      </c>
    </row>
    <row r="1478" spans="3:7" x14ac:dyDescent="0.25">
      <c r="C1478" s="340" t="s">
        <v>4350</v>
      </c>
      <c r="D1478" s="340" t="s">
        <v>1483</v>
      </c>
      <c r="E1478" s="340" t="str">
        <f t="shared" si="24"/>
        <v>NEW YORK CITYCITY KNOLL MIDDLE SCHOOL</v>
      </c>
      <c r="F1478" s="369" t="s">
        <v>6099</v>
      </c>
      <c r="G1478" s="342" t="str">
        <f>IFERROR(INDEX($D$2:$D$4444,_xlfn.AGGREGATE(15,3,(($C$2:$C$4444=$G$1)/($C$2:$C$4444=$G$1)*ROW($C$2:$C$4444))-ROW($C$1), ROWS($J$7:J1482))),"")</f>
        <v/>
      </c>
    </row>
    <row r="1479" spans="3:7" x14ac:dyDescent="0.25">
      <c r="C1479" s="340" t="s">
        <v>4350</v>
      </c>
      <c r="D1479" s="340" t="s">
        <v>9201</v>
      </c>
      <c r="E1479" s="340" t="str">
        <f t="shared" si="24"/>
        <v>NEW YORK CITYURBAN ASSEMBLY SCHOOL FOR EMERGENCY MANAGEMENT (THE)</v>
      </c>
      <c r="F1479" s="369" t="s">
        <v>6100</v>
      </c>
      <c r="G1479" s="342" t="str">
        <f>IFERROR(INDEX($D$2:$D$4444,_xlfn.AGGREGATE(15,3,(($C$2:$C$4444=$G$1)/($C$2:$C$4444=$G$1)*ROW($C$2:$C$4444))-ROW($C$1), ROWS($J$7:J1483))),"")</f>
        <v/>
      </c>
    </row>
    <row r="1480" spans="3:7" x14ac:dyDescent="0.25">
      <c r="C1480" s="340" t="s">
        <v>4350</v>
      </c>
      <c r="D1480" s="340" t="s">
        <v>1484</v>
      </c>
      <c r="E1480" s="340" t="str">
        <f t="shared" si="24"/>
        <v>NEW YORK CITYSTEPHEN T MATHER BUILDING ARTS AND CRAFTMANSHIP HIGH SCHOOL</v>
      </c>
      <c r="F1480" s="369" t="s">
        <v>6101</v>
      </c>
      <c r="G1480" s="342" t="str">
        <f>IFERROR(INDEX($D$2:$D$4444,_xlfn.AGGREGATE(15,3,(($C$2:$C$4444=$G$1)/($C$2:$C$4444=$G$1)*ROW($C$2:$C$4444))-ROW($C$1), ROWS($J$7:J1484))),"")</f>
        <v/>
      </c>
    </row>
    <row r="1481" spans="3:7" x14ac:dyDescent="0.25">
      <c r="C1481" s="340" t="s">
        <v>4350</v>
      </c>
      <c r="D1481" s="340" t="s">
        <v>1485</v>
      </c>
      <c r="E1481" s="340" t="str">
        <f t="shared" si="24"/>
        <v>NEW YORK CITYELLA BAKER SCHOOL</v>
      </c>
      <c r="F1481" s="369" t="s">
        <v>6102</v>
      </c>
      <c r="G1481" s="342" t="str">
        <f>IFERROR(INDEX($D$2:$D$4444,_xlfn.AGGREGATE(15,3,(($C$2:$C$4444=$G$1)/($C$2:$C$4444=$G$1)*ROW($C$2:$C$4444))-ROW($C$1), ROWS($J$7:J1485))),"")</f>
        <v/>
      </c>
    </row>
    <row r="1482" spans="3:7" x14ac:dyDescent="0.25">
      <c r="C1482" s="340" t="s">
        <v>4350</v>
      </c>
      <c r="D1482" s="340" t="s">
        <v>1486</v>
      </c>
      <c r="E1482" s="340" t="str">
        <f t="shared" si="24"/>
        <v>NEW YORK CITYMANHATTAN EARLY COLLEGE SCHOOL FOR ADVERTISING</v>
      </c>
      <c r="F1482" s="369" t="s">
        <v>6103</v>
      </c>
      <c r="G1482" s="342" t="str">
        <f>IFERROR(INDEX($D$2:$D$4444,_xlfn.AGGREGATE(15,3,(($C$2:$C$4444=$G$1)/($C$2:$C$4444=$G$1)*ROW($C$2:$C$4444))-ROW($C$1), ROWS($J$7:J1486))),"")</f>
        <v/>
      </c>
    </row>
    <row r="1483" spans="3:7" x14ac:dyDescent="0.25">
      <c r="C1483" s="340" t="s">
        <v>4350</v>
      </c>
      <c r="D1483" s="340" t="s">
        <v>1487</v>
      </c>
      <c r="E1483" s="340" t="str">
        <f t="shared" si="24"/>
        <v>NEW YORK CITYURBAN ASSEMBLY MAKER ACADEMY</v>
      </c>
      <c r="F1483" s="369" t="s">
        <v>6104</v>
      </c>
      <c r="G1483" s="342" t="str">
        <f>IFERROR(INDEX($D$2:$D$4444,_xlfn.AGGREGATE(15,3,(($C$2:$C$4444=$G$1)/($C$2:$C$4444=$G$1)*ROW($C$2:$C$4444))-ROW($C$1), ROWS($J$7:J1487))),"")</f>
        <v/>
      </c>
    </row>
    <row r="1484" spans="3:7" x14ac:dyDescent="0.25">
      <c r="C1484" s="340" t="s">
        <v>4350</v>
      </c>
      <c r="D1484" s="340" t="s">
        <v>1488</v>
      </c>
      <c r="E1484" s="340" t="str">
        <f t="shared" si="24"/>
        <v>NEW YORK CITYFOOD AND FINANCE HIGH SCHOOL</v>
      </c>
      <c r="F1484" s="369" t="s">
        <v>6105</v>
      </c>
      <c r="G1484" s="342" t="str">
        <f>IFERROR(INDEX($D$2:$D$4444,_xlfn.AGGREGATE(15,3,(($C$2:$C$4444=$G$1)/($C$2:$C$4444=$G$1)*ROW($C$2:$C$4444))-ROW($C$1), ROWS($J$7:J1488))),"")</f>
        <v/>
      </c>
    </row>
    <row r="1485" spans="3:7" x14ac:dyDescent="0.25">
      <c r="C1485" s="340" t="s">
        <v>4350</v>
      </c>
      <c r="D1485" s="340" t="s">
        <v>1489</v>
      </c>
      <c r="E1485" s="340" t="str">
        <f t="shared" si="24"/>
        <v>NEW YORK CITYESSEX STREET ACADEMY</v>
      </c>
      <c r="F1485" s="369" t="s">
        <v>6106</v>
      </c>
      <c r="G1485" s="342" t="str">
        <f>IFERROR(INDEX($D$2:$D$4444,_xlfn.AGGREGATE(15,3,(($C$2:$C$4444=$G$1)/($C$2:$C$4444=$G$1)*ROW($C$2:$C$4444))-ROW($C$1), ROWS($J$7:J1489))),"")</f>
        <v/>
      </c>
    </row>
    <row r="1486" spans="3:7" x14ac:dyDescent="0.25">
      <c r="C1486" s="340" t="s">
        <v>4350</v>
      </c>
      <c r="D1486" s="340" t="s">
        <v>1490</v>
      </c>
      <c r="E1486" s="340" t="str">
        <f t="shared" si="24"/>
        <v>NEW YORK CITYHIGH SCHOOL OF HOSPITALITY MANAGEMENT</v>
      </c>
      <c r="F1486" s="369" t="s">
        <v>6107</v>
      </c>
      <c r="G1486" s="342" t="str">
        <f>IFERROR(INDEX($D$2:$D$4444,_xlfn.AGGREGATE(15,3,(($C$2:$C$4444=$G$1)/($C$2:$C$4444=$G$1)*ROW($C$2:$C$4444))-ROW($C$1), ROWS($J$7:J1490))),"")</f>
        <v/>
      </c>
    </row>
    <row r="1487" spans="3:7" x14ac:dyDescent="0.25">
      <c r="C1487" s="340" t="s">
        <v>4350</v>
      </c>
      <c r="D1487" s="340" t="s">
        <v>1491</v>
      </c>
      <c r="E1487" s="340" t="str">
        <f t="shared" si="24"/>
        <v>NEW YORK CITYPACE HIGH SCHOOL</v>
      </c>
      <c r="F1487" s="369" t="s">
        <v>6108</v>
      </c>
      <c r="G1487" s="342" t="str">
        <f>IFERROR(INDEX($D$2:$D$4444,_xlfn.AGGREGATE(15,3,(($C$2:$C$4444=$G$1)/($C$2:$C$4444=$G$1)*ROW($C$2:$C$4444))-ROW($C$1), ROWS($J$7:J1491))),"")</f>
        <v/>
      </c>
    </row>
    <row r="1488" spans="3:7" x14ac:dyDescent="0.25">
      <c r="C1488" s="340" t="s">
        <v>4350</v>
      </c>
      <c r="D1488" s="340" t="s">
        <v>1492</v>
      </c>
      <c r="E1488" s="340" t="str">
        <f t="shared" si="24"/>
        <v>NEW YORK CITYURBAN ASSEMBLY SCHOOL OF DESIGN AND CONSTRUCTION</v>
      </c>
      <c r="F1488" s="369" t="s">
        <v>6109</v>
      </c>
      <c r="G1488" s="342" t="str">
        <f>IFERROR(INDEX($D$2:$D$4444,_xlfn.AGGREGATE(15,3,(($C$2:$C$4444=$G$1)/($C$2:$C$4444=$G$1)*ROW($C$2:$C$4444))-ROW($C$1), ROWS($J$7:J1492))),"")</f>
        <v/>
      </c>
    </row>
    <row r="1489" spans="3:7" x14ac:dyDescent="0.25">
      <c r="C1489" s="340" t="s">
        <v>4350</v>
      </c>
      <c r="D1489" s="340" t="s">
        <v>1493</v>
      </c>
      <c r="E1489" s="340" t="str">
        <f t="shared" si="24"/>
        <v>NEW YORK CITYFACING HISTORY SCHOOL (THE)</v>
      </c>
      <c r="F1489" s="369" t="s">
        <v>6110</v>
      </c>
      <c r="G1489" s="342" t="str">
        <f>IFERROR(INDEX($D$2:$D$4444,_xlfn.AGGREGATE(15,3,(($C$2:$C$4444=$G$1)/($C$2:$C$4444=$G$1)*ROW($C$2:$C$4444))-ROW($C$1), ROWS($J$7:J1493))),"")</f>
        <v/>
      </c>
    </row>
    <row r="1490" spans="3:7" x14ac:dyDescent="0.25">
      <c r="C1490" s="340" t="s">
        <v>4350</v>
      </c>
      <c r="D1490" s="340" t="s">
        <v>1494</v>
      </c>
      <c r="E1490" s="340" t="str">
        <f t="shared" si="24"/>
        <v>NEW YORK CITYURBAN ASSEMBLY ACADEMY OF GOVERNMENT AND LAW</v>
      </c>
      <c r="F1490" s="369" t="s">
        <v>6111</v>
      </c>
      <c r="G1490" s="342" t="str">
        <f>IFERROR(INDEX($D$2:$D$4444,_xlfn.AGGREGATE(15,3,(($C$2:$C$4444=$G$1)/($C$2:$C$4444=$G$1)*ROW($C$2:$C$4444))-ROW($C$1), ROWS($J$7:J1494))),"")</f>
        <v/>
      </c>
    </row>
    <row r="1491" spans="3:7" x14ac:dyDescent="0.25">
      <c r="C1491" s="340" t="s">
        <v>4350</v>
      </c>
      <c r="D1491" s="340" t="s">
        <v>1495</v>
      </c>
      <c r="E1491" s="340" t="str">
        <f t="shared" si="24"/>
        <v>NEW YORK CITYLOWER MANHATTAN ARTS ACADEMY</v>
      </c>
      <c r="F1491" s="369" t="s">
        <v>6112</v>
      </c>
      <c r="G1491" s="342" t="str">
        <f>IFERROR(INDEX($D$2:$D$4444,_xlfn.AGGREGATE(15,3,(($C$2:$C$4444=$G$1)/($C$2:$C$4444=$G$1)*ROW($C$2:$C$4444))-ROW($C$1), ROWS($J$7:J1495))),"")</f>
        <v/>
      </c>
    </row>
    <row r="1492" spans="3:7" x14ac:dyDescent="0.25">
      <c r="C1492" s="340" t="s">
        <v>4350</v>
      </c>
      <c r="D1492" s="340" t="s">
        <v>1496</v>
      </c>
      <c r="E1492" s="340" t="str">
        <f t="shared" si="24"/>
        <v>NEW YORK CITYJAMES BALDWIN SCHOOL-A SCHOOL FOR EXPEDITIONARY LRNING</v>
      </c>
      <c r="F1492" s="369" t="s">
        <v>6113</v>
      </c>
      <c r="G1492" s="342" t="str">
        <f>IFERROR(INDEX($D$2:$D$4444,_xlfn.AGGREGATE(15,3,(($C$2:$C$4444=$G$1)/($C$2:$C$4444=$G$1)*ROW($C$2:$C$4444))-ROW($C$1), ROWS($J$7:J1496))),"")</f>
        <v/>
      </c>
    </row>
    <row r="1493" spans="3:7" x14ac:dyDescent="0.25">
      <c r="C1493" s="340" t="s">
        <v>4350</v>
      </c>
      <c r="D1493" s="340" t="s">
        <v>1497</v>
      </c>
      <c r="E1493" s="340" t="str">
        <f t="shared" si="24"/>
        <v>NEW YORK CITYURBAN ASSEMBLY SCHOOL OF BUSINESS FOR YOUNG WOMEN</v>
      </c>
      <c r="F1493" s="369" t="s">
        <v>6114</v>
      </c>
      <c r="G1493" s="342" t="str">
        <f>IFERROR(INDEX($D$2:$D$4444,_xlfn.AGGREGATE(15,3,(($C$2:$C$4444=$G$1)/($C$2:$C$4444=$G$1)*ROW($C$2:$C$4444))-ROW($C$1), ROWS($J$7:J1497))),"")</f>
        <v/>
      </c>
    </row>
    <row r="1494" spans="3:7" x14ac:dyDescent="0.25">
      <c r="C1494" s="340" t="s">
        <v>4350</v>
      </c>
      <c r="D1494" s="340" t="s">
        <v>1498</v>
      </c>
      <c r="E1494" s="340" t="str">
        <f t="shared" si="24"/>
        <v>NEW YORK CITYGRAMERCY ARTS HIGH SCHOOL</v>
      </c>
      <c r="F1494" s="369" t="s">
        <v>6115</v>
      </c>
      <c r="G1494" s="342" t="str">
        <f>IFERROR(INDEX($D$2:$D$4444,_xlfn.AGGREGATE(15,3,(($C$2:$C$4444=$G$1)/($C$2:$C$4444=$G$1)*ROW($C$2:$C$4444))-ROW($C$1), ROWS($J$7:J1498))),"")</f>
        <v/>
      </c>
    </row>
    <row r="1495" spans="3:7" x14ac:dyDescent="0.25">
      <c r="C1495" s="340" t="s">
        <v>4350</v>
      </c>
      <c r="D1495" s="340" t="s">
        <v>1499</v>
      </c>
      <c r="E1495" s="340" t="str">
        <f t="shared" si="24"/>
        <v>NEW YORK CITYNYC ISCHOOL</v>
      </c>
      <c r="F1495" s="369" t="s">
        <v>6116</v>
      </c>
      <c r="G1495" s="342" t="str">
        <f>IFERROR(INDEX($D$2:$D$4444,_xlfn.AGGREGATE(15,3,(($C$2:$C$4444=$G$1)/($C$2:$C$4444=$G$1)*ROW($C$2:$C$4444))-ROW($C$1), ROWS($J$7:J1499))),"")</f>
        <v/>
      </c>
    </row>
    <row r="1496" spans="3:7" x14ac:dyDescent="0.25">
      <c r="C1496" s="340" t="s">
        <v>4350</v>
      </c>
      <c r="D1496" s="340" t="s">
        <v>1500</v>
      </c>
      <c r="E1496" s="340" t="str">
        <f t="shared" si="24"/>
        <v>NEW YORK CITYMANHATTAN BUSINESS ACADEMY</v>
      </c>
      <c r="F1496" s="369" t="s">
        <v>6117</v>
      </c>
      <c r="G1496" s="342" t="str">
        <f>IFERROR(INDEX($D$2:$D$4444,_xlfn.AGGREGATE(15,3,(($C$2:$C$4444=$G$1)/($C$2:$C$4444=$G$1)*ROW($C$2:$C$4444))-ROW($C$1), ROWS($J$7:J1500))),"")</f>
        <v/>
      </c>
    </row>
    <row r="1497" spans="3:7" x14ac:dyDescent="0.25">
      <c r="C1497" s="340" t="s">
        <v>4350</v>
      </c>
      <c r="D1497" s="340" t="s">
        <v>1501</v>
      </c>
      <c r="E1497" s="340" t="str">
        <f t="shared" si="24"/>
        <v>NEW YORK CITYBUSINESS OF SPORTS SCHOOL</v>
      </c>
      <c r="F1497" s="369" t="s">
        <v>6118</v>
      </c>
      <c r="G1497" s="342" t="str">
        <f>IFERROR(INDEX($D$2:$D$4444,_xlfn.AGGREGATE(15,3,(($C$2:$C$4444=$G$1)/($C$2:$C$4444=$G$1)*ROW($C$2:$C$4444))-ROW($C$1), ROWS($J$7:J1501))),"")</f>
        <v/>
      </c>
    </row>
    <row r="1498" spans="3:7" x14ac:dyDescent="0.25">
      <c r="C1498" s="340" t="s">
        <v>4350</v>
      </c>
      <c r="D1498" s="340" t="s">
        <v>1502</v>
      </c>
      <c r="E1498" s="340" t="str">
        <f t="shared" si="24"/>
        <v>NEW YORK CITYEMMA LAZARUS HIGH SCHOOL</v>
      </c>
      <c r="F1498" s="369" t="s">
        <v>6119</v>
      </c>
      <c r="G1498" s="342" t="str">
        <f>IFERROR(INDEX($D$2:$D$4444,_xlfn.AGGREGATE(15,3,(($C$2:$C$4444=$G$1)/($C$2:$C$4444=$G$1)*ROW($C$2:$C$4444))-ROW($C$1), ROWS($J$7:J1502))),"")</f>
        <v/>
      </c>
    </row>
    <row r="1499" spans="3:7" x14ac:dyDescent="0.25">
      <c r="C1499" s="340" t="s">
        <v>4350</v>
      </c>
      <c r="D1499" s="340" t="s">
        <v>1503</v>
      </c>
      <c r="E1499" s="340" t="str">
        <f t="shared" si="24"/>
        <v>NEW YORK CITYHIGH SCHOOL FOR LANGUAGE AND DIPLOMACY (THE)</v>
      </c>
      <c r="F1499" s="369" t="s">
        <v>6120</v>
      </c>
      <c r="G1499" s="342" t="str">
        <f>IFERROR(INDEX($D$2:$D$4444,_xlfn.AGGREGATE(15,3,(($C$2:$C$4444=$G$1)/($C$2:$C$4444=$G$1)*ROW($C$2:$C$4444))-ROW($C$1), ROWS($J$7:J1503))),"")</f>
        <v/>
      </c>
    </row>
    <row r="1500" spans="3:7" x14ac:dyDescent="0.25">
      <c r="C1500" s="340" t="s">
        <v>4350</v>
      </c>
      <c r="D1500" s="340" t="s">
        <v>9200</v>
      </c>
      <c r="E1500" s="340" t="str">
        <f t="shared" si="24"/>
        <v xml:space="preserve">NEW YORK CITYHIGH SCHOOL FOR ENVIRONMENTAL STUDIES </v>
      </c>
      <c r="F1500" s="369" t="s">
        <v>6121</v>
      </c>
      <c r="G1500" s="342" t="str">
        <f>IFERROR(INDEX($D$2:$D$4444,_xlfn.AGGREGATE(15,3,(($C$2:$C$4444=$G$1)/($C$2:$C$4444=$G$1)*ROW($C$2:$C$4444))-ROW($C$1), ROWS($J$7:J1504))),"")</f>
        <v/>
      </c>
    </row>
    <row r="1501" spans="3:7" x14ac:dyDescent="0.25">
      <c r="C1501" s="340" t="s">
        <v>4350</v>
      </c>
      <c r="D1501" s="340" t="s">
        <v>1504</v>
      </c>
      <c r="E1501" s="340" t="str">
        <f t="shared" si="24"/>
        <v>NEW YORK CITYINSTITUTE FOR COLLABORATIVE EDUCATION</v>
      </c>
      <c r="F1501" s="369" t="s">
        <v>6122</v>
      </c>
      <c r="G1501" s="342" t="str">
        <f>IFERROR(INDEX($D$2:$D$4444,_xlfn.AGGREGATE(15,3,(($C$2:$C$4444=$G$1)/($C$2:$C$4444=$G$1)*ROW($C$2:$C$4444))-ROW($C$1), ROWS($J$7:J1505))),"")</f>
        <v/>
      </c>
    </row>
    <row r="1502" spans="3:7" x14ac:dyDescent="0.25">
      <c r="C1502" s="340" t="s">
        <v>4350</v>
      </c>
      <c r="D1502" s="340" t="s">
        <v>1505</v>
      </c>
      <c r="E1502" s="340" t="str">
        <f t="shared" si="24"/>
        <v>NEW YORK CITYPROFESSIONAL PERFORMING ARTS HIGH SCHOOL</v>
      </c>
      <c r="F1502" s="369" t="s">
        <v>6123</v>
      </c>
      <c r="G1502" s="342" t="str">
        <f>IFERROR(INDEX($D$2:$D$4444,_xlfn.AGGREGATE(15,3,(($C$2:$C$4444=$G$1)/($C$2:$C$4444=$G$1)*ROW($C$2:$C$4444))-ROW($C$1), ROWS($J$7:J1506))),"")</f>
        <v/>
      </c>
    </row>
    <row r="1503" spans="3:7" x14ac:dyDescent="0.25">
      <c r="C1503" s="340" t="s">
        <v>4350</v>
      </c>
      <c r="D1503" s="340" t="s">
        <v>1506</v>
      </c>
      <c r="E1503" s="340" t="str">
        <f t="shared" si="24"/>
        <v>NEW YORK CITYBARUCH COLLEGE CAMPUS HIGH SCHOOL</v>
      </c>
      <c r="F1503" s="369" t="s">
        <v>6124</v>
      </c>
      <c r="G1503" s="342" t="str">
        <f>IFERROR(INDEX($D$2:$D$4444,_xlfn.AGGREGATE(15,3,(($C$2:$C$4444=$G$1)/($C$2:$C$4444=$G$1)*ROW($C$2:$C$4444))-ROW($C$1), ROWS($J$7:J1507))),"")</f>
        <v/>
      </c>
    </row>
    <row r="1504" spans="3:7" x14ac:dyDescent="0.25">
      <c r="C1504" s="340" t="s">
        <v>4350</v>
      </c>
      <c r="D1504" s="340" t="s">
        <v>1507</v>
      </c>
      <c r="E1504" s="340" t="str">
        <f t="shared" si="24"/>
        <v>NEW YORK CITYLANDMARK HIGH SCHOOL</v>
      </c>
      <c r="F1504" s="369" t="s">
        <v>6125</v>
      </c>
      <c r="G1504" s="342" t="str">
        <f>IFERROR(INDEX($D$2:$D$4444,_xlfn.AGGREGATE(15,3,(($C$2:$C$4444=$G$1)/($C$2:$C$4444=$G$1)*ROW($C$2:$C$4444))-ROW($C$1), ROWS($J$7:J1508))),"")</f>
        <v/>
      </c>
    </row>
    <row r="1505" spans="3:7" x14ac:dyDescent="0.25">
      <c r="C1505" s="340" t="s">
        <v>4350</v>
      </c>
      <c r="D1505" s="340" t="s">
        <v>1508</v>
      </c>
      <c r="E1505" s="340" t="str">
        <f t="shared" si="24"/>
        <v>NEW YORK CITYHIGH SCHOOL FOR HEALTH PROFESSIONS &amp; HUMAN SERVICES</v>
      </c>
      <c r="F1505" s="369" t="s">
        <v>6126</v>
      </c>
      <c r="G1505" s="342" t="str">
        <f>IFERROR(INDEX($D$2:$D$4444,_xlfn.AGGREGATE(15,3,(($C$2:$C$4444=$G$1)/($C$2:$C$4444=$G$1)*ROW($C$2:$C$4444))-ROW($C$1), ROWS($J$7:J1509))),"")</f>
        <v/>
      </c>
    </row>
    <row r="1506" spans="3:7" x14ac:dyDescent="0.25">
      <c r="C1506" s="340" t="s">
        <v>4350</v>
      </c>
      <c r="D1506" s="340" t="s">
        <v>1509</v>
      </c>
      <c r="E1506" s="340" t="str">
        <f t="shared" si="24"/>
        <v>NEW YORK CITYQUEST TO LEARN</v>
      </c>
      <c r="F1506" s="369" t="s">
        <v>6127</v>
      </c>
      <c r="G1506" s="342" t="str">
        <f>IFERROR(INDEX($D$2:$D$4444,_xlfn.AGGREGATE(15,3,(($C$2:$C$4444=$G$1)/($C$2:$C$4444=$G$1)*ROW($C$2:$C$4444))-ROW($C$1), ROWS($J$7:J1510))),"")</f>
        <v/>
      </c>
    </row>
    <row r="1507" spans="3:7" x14ac:dyDescent="0.25">
      <c r="C1507" s="340" t="s">
        <v>4350</v>
      </c>
      <c r="D1507" s="340" t="s">
        <v>1510</v>
      </c>
      <c r="E1507" s="340" t="str">
        <f t="shared" si="24"/>
        <v>NEW YORK CITYLEADERSHIP &amp; PUBLIC SERVICE HIGH SCHOOL</v>
      </c>
      <c r="F1507" s="369" t="s">
        <v>6128</v>
      </c>
      <c r="G1507" s="342" t="str">
        <f>IFERROR(INDEX($D$2:$D$4444,_xlfn.AGGREGATE(15,3,(($C$2:$C$4444=$G$1)/($C$2:$C$4444=$G$1)*ROW($C$2:$C$4444))-ROW($C$1), ROWS($J$7:J1511))),"")</f>
        <v/>
      </c>
    </row>
    <row r="1508" spans="3:7" x14ac:dyDescent="0.25">
      <c r="C1508" s="340" t="s">
        <v>4350</v>
      </c>
      <c r="D1508" s="340" t="s">
        <v>1511</v>
      </c>
      <c r="E1508" s="340" t="str">
        <f t="shared" si="24"/>
        <v>NEW YORK CITYMANHATTAN ACADEMY FOR ARTS AND LANGUAGES</v>
      </c>
      <c r="F1508" s="369" t="s">
        <v>6129</v>
      </c>
      <c r="G1508" s="342" t="str">
        <f>IFERROR(INDEX($D$2:$D$4444,_xlfn.AGGREGATE(15,3,(($C$2:$C$4444=$G$1)/($C$2:$C$4444=$G$1)*ROW($C$2:$C$4444))-ROW($C$1), ROWS($J$7:J1512))),"")</f>
        <v/>
      </c>
    </row>
    <row r="1509" spans="3:7" x14ac:dyDescent="0.25">
      <c r="C1509" s="340" t="s">
        <v>4350</v>
      </c>
      <c r="D1509" s="340" t="s">
        <v>1512</v>
      </c>
      <c r="E1509" s="340" t="str">
        <f t="shared" si="24"/>
        <v>NEW YORK CITYMURRAY HILL ACADEMY</v>
      </c>
      <c r="F1509" s="369" t="s">
        <v>6130</v>
      </c>
      <c r="G1509" s="342" t="str">
        <f>IFERROR(INDEX($D$2:$D$4444,_xlfn.AGGREGATE(15,3,(($C$2:$C$4444=$G$1)/($C$2:$C$4444=$G$1)*ROW($C$2:$C$4444))-ROW($C$1), ROWS($J$7:J1513))),"")</f>
        <v/>
      </c>
    </row>
    <row r="1510" spans="3:7" x14ac:dyDescent="0.25">
      <c r="C1510" s="340" t="s">
        <v>4350</v>
      </c>
      <c r="D1510" s="340" t="s">
        <v>1513</v>
      </c>
      <c r="E1510" s="340" t="str">
        <f t="shared" si="24"/>
        <v>NEW YORK CITYHUDSON HIGH SCHOOL OF LEARNING TECHNOLOGIES</v>
      </c>
      <c r="F1510" s="369" t="s">
        <v>6131</v>
      </c>
      <c r="G1510" s="342" t="str">
        <f>IFERROR(INDEX($D$2:$D$4444,_xlfn.AGGREGATE(15,3,(($C$2:$C$4444=$G$1)/($C$2:$C$4444=$G$1)*ROW($C$2:$C$4444))-ROW($C$1), ROWS($J$7:J1514))),"")</f>
        <v/>
      </c>
    </row>
    <row r="1511" spans="3:7" x14ac:dyDescent="0.25">
      <c r="C1511" s="340" t="s">
        <v>4350</v>
      </c>
      <c r="D1511" s="340" t="s">
        <v>1514</v>
      </c>
      <c r="E1511" s="340" t="str">
        <f t="shared" si="24"/>
        <v>NEW YORK CITYINTERNATIONAL HIGH SCHOOL AT UNION SQUARE</v>
      </c>
      <c r="F1511" s="369" t="s">
        <v>6132</v>
      </c>
      <c r="G1511" s="342" t="str">
        <f>IFERROR(INDEX($D$2:$D$4444,_xlfn.AGGREGATE(15,3,(($C$2:$C$4444=$G$1)/($C$2:$C$4444=$G$1)*ROW($C$2:$C$4444))-ROW($C$1), ROWS($J$7:J1515))),"")</f>
        <v/>
      </c>
    </row>
    <row r="1512" spans="3:7" x14ac:dyDescent="0.25">
      <c r="C1512" s="340" t="s">
        <v>4350</v>
      </c>
      <c r="D1512" s="340" t="s">
        <v>1515</v>
      </c>
      <c r="E1512" s="340" t="str">
        <f t="shared" si="24"/>
        <v>NEW YORK CITYMANHATTAN VILLAGE ACADEMY</v>
      </c>
      <c r="F1512" s="369" t="s">
        <v>6133</v>
      </c>
      <c r="G1512" s="342" t="str">
        <f>IFERROR(INDEX($D$2:$D$4444,_xlfn.AGGREGATE(15,3,(($C$2:$C$4444=$G$1)/($C$2:$C$4444=$G$1)*ROW($C$2:$C$4444))-ROW($C$1), ROWS($J$7:J1516))),"")</f>
        <v/>
      </c>
    </row>
    <row r="1513" spans="3:7" x14ac:dyDescent="0.25">
      <c r="C1513" s="340" t="s">
        <v>4350</v>
      </c>
      <c r="D1513" s="340" t="s">
        <v>9202</v>
      </c>
      <c r="E1513" s="340" t="str">
        <f t="shared" si="24"/>
        <v xml:space="preserve">NEW YORK CITYBALLET TECH/NYC PUBLIC SCHOOL FOR DANCE </v>
      </c>
      <c r="F1513" s="369" t="s">
        <v>6134</v>
      </c>
      <c r="G1513" s="342" t="str">
        <f>IFERROR(INDEX($D$2:$D$4444,_xlfn.AGGREGATE(15,3,(($C$2:$C$4444=$G$1)/($C$2:$C$4444=$G$1)*ROW($C$2:$C$4444))-ROW($C$1), ROWS($J$7:J1517))),"")</f>
        <v/>
      </c>
    </row>
    <row r="1514" spans="3:7" x14ac:dyDescent="0.25">
      <c r="C1514" s="340" t="s">
        <v>4350</v>
      </c>
      <c r="D1514" s="340" t="s">
        <v>1516</v>
      </c>
      <c r="E1514" s="340" t="str">
        <f t="shared" si="24"/>
        <v>NEW YORK CITYVANGUARD HIGH SCHOOL</v>
      </c>
      <c r="F1514" s="369" t="s">
        <v>6135</v>
      </c>
      <c r="G1514" s="342" t="str">
        <f>IFERROR(INDEX($D$2:$D$4444,_xlfn.AGGREGATE(15,3,(($C$2:$C$4444=$G$1)/($C$2:$C$4444=$G$1)*ROW($C$2:$C$4444))-ROW($C$1), ROWS($J$7:J1518))),"")</f>
        <v/>
      </c>
    </row>
    <row r="1515" spans="3:7" x14ac:dyDescent="0.25">
      <c r="C1515" s="340" t="s">
        <v>4350</v>
      </c>
      <c r="D1515" s="340" t="s">
        <v>9198</v>
      </c>
      <c r="E1515" s="340" t="str">
        <f t="shared" si="24"/>
        <v xml:space="preserve">NEW YORK CITYMANHATTAN INTERNATIONAL HIGH SCHOOL </v>
      </c>
      <c r="F1515" s="369" t="s">
        <v>6136</v>
      </c>
      <c r="G1515" s="342" t="str">
        <f>IFERROR(INDEX($D$2:$D$4444,_xlfn.AGGREGATE(15,3,(($C$2:$C$4444=$G$1)/($C$2:$C$4444=$G$1)*ROW($C$2:$C$4444))-ROW($C$1), ROWS($J$7:J1519))),"")</f>
        <v/>
      </c>
    </row>
    <row r="1516" spans="3:7" x14ac:dyDescent="0.25">
      <c r="C1516" s="340" t="s">
        <v>4350</v>
      </c>
      <c r="D1516" s="340" t="s">
        <v>1517</v>
      </c>
      <c r="E1516" s="340" t="str">
        <f t="shared" si="24"/>
        <v>NEW YORK CITYSTUYVESANT HIGH SCHOOL</v>
      </c>
      <c r="F1516" s="369" t="s">
        <v>6137</v>
      </c>
      <c r="G1516" s="342" t="str">
        <f>IFERROR(INDEX($D$2:$D$4444,_xlfn.AGGREGATE(15,3,(($C$2:$C$4444=$G$1)/($C$2:$C$4444=$G$1)*ROW($C$2:$C$4444))-ROW($C$1), ROWS($J$7:J1520))),"")</f>
        <v/>
      </c>
    </row>
    <row r="1517" spans="3:7" x14ac:dyDescent="0.25">
      <c r="C1517" s="340" t="s">
        <v>4350</v>
      </c>
      <c r="D1517" s="340" t="s">
        <v>9195</v>
      </c>
      <c r="E1517" s="340" t="str">
        <f t="shared" si="24"/>
        <v xml:space="preserve">NEW YORK CITYHIGH SCHOOL OF ECONOMICS &amp; FINANCE </v>
      </c>
      <c r="F1517" s="369" t="s">
        <v>6138</v>
      </c>
      <c r="G1517" s="342" t="str">
        <f>IFERROR(INDEX($D$2:$D$4444,_xlfn.AGGREGATE(15,3,(($C$2:$C$4444=$G$1)/($C$2:$C$4444=$G$1)*ROW($C$2:$C$4444))-ROW($C$1), ROWS($J$7:J1521))),"")</f>
        <v/>
      </c>
    </row>
    <row r="1518" spans="3:7" x14ac:dyDescent="0.25">
      <c r="C1518" s="340" t="s">
        <v>4350</v>
      </c>
      <c r="D1518" s="340" t="s">
        <v>1518</v>
      </c>
      <c r="E1518" s="340" t="str">
        <f t="shared" si="24"/>
        <v>NEW YORK CITYUNITY CENTER FOR URBAN TECHNOLOGIES</v>
      </c>
      <c r="F1518" s="369" t="s">
        <v>6139</v>
      </c>
      <c r="G1518" s="342" t="str">
        <f>IFERROR(INDEX($D$2:$D$4444,_xlfn.AGGREGATE(15,3,(($C$2:$C$4444=$G$1)/($C$2:$C$4444=$G$1)*ROW($C$2:$C$4444))-ROW($C$1), ROWS($J$7:J1522))),"")</f>
        <v/>
      </c>
    </row>
    <row r="1519" spans="3:7" x14ac:dyDescent="0.25">
      <c r="C1519" s="340" t="s">
        <v>4350</v>
      </c>
      <c r="D1519" s="340" t="s">
        <v>1519</v>
      </c>
      <c r="E1519" s="340" t="str">
        <f t="shared" si="24"/>
        <v>NEW YORK CITYURBAN ASSEMBLY GATEWAY SCHOOL FOR TECHNOLOGY</v>
      </c>
      <c r="F1519" s="369" t="s">
        <v>6140</v>
      </c>
      <c r="G1519" s="342" t="str">
        <f>IFERROR(INDEX($D$2:$D$4444,_xlfn.AGGREGATE(15,3,(($C$2:$C$4444=$G$1)/($C$2:$C$4444=$G$1)*ROW($C$2:$C$4444))-ROW($C$1), ROWS($J$7:J1523))),"")</f>
        <v/>
      </c>
    </row>
    <row r="1520" spans="3:7" x14ac:dyDescent="0.25">
      <c r="C1520" s="340" t="s">
        <v>4350</v>
      </c>
      <c r="D1520" s="340" t="s">
        <v>1520</v>
      </c>
      <c r="E1520" s="340" t="str">
        <f t="shared" si="24"/>
        <v>NEW YORK CITYTALENT UNLIMITED HIGH SCHOOL</v>
      </c>
      <c r="F1520" s="369" t="s">
        <v>6141</v>
      </c>
      <c r="G1520" s="342" t="str">
        <f>IFERROR(INDEX($D$2:$D$4444,_xlfn.AGGREGATE(15,3,(($C$2:$C$4444=$G$1)/($C$2:$C$4444=$G$1)*ROW($C$2:$C$4444))-ROW($C$1), ROWS($J$7:J1524))),"")</f>
        <v/>
      </c>
    </row>
    <row r="1521" spans="3:7" x14ac:dyDescent="0.25">
      <c r="C1521" s="340" t="s">
        <v>4350</v>
      </c>
      <c r="D1521" s="340" t="s">
        <v>1521</v>
      </c>
      <c r="E1521" s="340" t="str">
        <f t="shared" si="24"/>
        <v>NEW YORK CITYMURRY BERGTRAUM HIGH SCHOOL FOR BUSINESS CAREERS</v>
      </c>
      <c r="F1521" s="369" t="s">
        <v>6142</v>
      </c>
      <c r="G1521" s="342" t="str">
        <f>IFERROR(INDEX($D$2:$D$4444,_xlfn.AGGREGATE(15,3,(($C$2:$C$4444=$G$1)/($C$2:$C$4444=$G$1)*ROW($C$2:$C$4444))-ROW($C$1), ROWS($J$7:J1525))),"")</f>
        <v/>
      </c>
    </row>
    <row r="1522" spans="3:7" x14ac:dyDescent="0.25">
      <c r="C1522" s="340" t="s">
        <v>4350</v>
      </c>
      <c r="D1522" s="340" t="s">
        <v>9197</v>
      </c>
      <c r="E1522" s="340" t="str">
        <f t="shared" si="24"/>
        <v xml:space="preserve">NEW YORK CITYJACQUELINE KENNEDY-ONASSIS HIGH SCHOOL </v>
      </c>
      <c r="F1522" s="369" t="s">
        <v>6143</v>
      </c>
      <c r="G1522" s="342" t="str">
        <f>IFERROR(INDEX($D$2:$D$4444,_xlfn.AGGREGATE(15,3,(($C$2:$C$4444=$G$1)/($C$2:$C$4444=$G$1)*ROW($C$2:$C$4444))-ROW($C$1), ROWS($J$7:J1526))),"")</f>
        <v/>
      </c>
    </row>
    <row r="1523" spans="3:7" x14ac:dyDescent="0.25">
      <c r="C1523" s="340" t="s">
        <v>4350</v>
      </c>
      <c r="D1523" s="340" t="s">
        <v>1522</v>
      </c>
      <c r="E1523" s="340" t="str">
        <f t="shared" si="24"/>
        <v>NEW YORK CITYREPERTORY COMPANY HIGH SCHOOL FOR THEATRE ARTS</v>
      </c>
      <c r="F1523" s="369" t="s">
        <v>6144</v>
      </c>
      <c r="G1523" s="342" t="str">
        <f>IFERROR(INDEX($D$2:$D$4444,_xlfn.AGGREGATE(15,3,(($C$2:$C$4444=$G$1)/($C$2:$C$4444=$G$1)*ROW($C$2:$C$4444))-ROW($C$1), ROWS($J$7:J1527))),"")</f>
        <v/>
      </c>
    </row>
    <row r="1524" spans="3:7" x14ac:dyDescent="0.25">
      <c r="C1524" s="340" t="s">
        <v>4350</v>
      </c>
      <c r="D1524" s="340" t="s">
        <v>1523</v>
      </c>
      <c r="E1524" s="340" t="str">
        <f t="shared" si="24"/>
        <v>NEW YORK CITYUNION SQUARE ACADEMY FOR HEALTH SCIENCES</v>
      </c>
      <c r="F1524" s="369" t="s">
        <v>6145</v>
      </c>
      <c r="G1524" s="342" t="str">
        <f>IFERROR(INDEX($D$2:$D$4444,_xlfn.AGGREGATE(15,3,(($C$2:$C$4444=$G$1)/($C$2:$C$4444=$G$1)*ROW($C$2:$C$4444))-ROW($C$1), ROWS($J$7:J1528))),"")</f>
        <v/>
      </c>
    </row>
    <row r="1525" spans="3:7" x14ac:dyDescent="0.25">
      <c r="C1525" s="340" t="s">
        <v>4350</v>
      </c>
      <c r="D1525" s="340" t="s">
        <v>1524</v>
      </c>
      <c r="E1525" s="340" t="str">
        <f t="shared" si="24"/>
        <v>NEW YORK CITYHARVEST COLLEGIATE HIGH SCHOOL</v>
      </c>
      <c r="F1525" s="369" t="s">
        <v>6146</v>
      </c>
      <c r="G1525" s="342" t="str">
        <f>IFERROR(INDEX($D$2:$D$4444,_xlfn.AGGREGATE(15,3,(($C$2:$C$4444=$G$1)/($C$2:$C$4444=$G$1)*ROW($C$2:$C$4444))-ROW($C$1), ROWS($J$7:J1529))),"")</f>
        <v/>
      </c>
    </row>
    <row r="1526" spans="3:7" x14ac:dyDescent="0.25">
      <c r="C1526" s="340" t="s">
        <v>4350</v>
      </c>
      <c r="D1526" s="340" t="s">
        <v>1525</v>
      </c>
      <c r="E1526" s="340" t="str">
        <f t="shared" si="24"/>
        <v>NEW YORK CITYMANHATTAN BRIDGES HIGH SCHOOL</v>
      </c>
      <c r="F1526" s="369" t="s">
        <v>6147</v>
      </c>
      <c r="G1526" s="342" t="str">
        <f>IFERROR(INDEX($D$2:$D$4444,_xlfn.AGGREGATE(15,3,(($C$2:$C$4444=$G$1)/($C$2:$C$4444=$G$1)*ROW($C$2:$C$4444))-ROW($C$1), ROWS($J$7:J1530))),"")</f>
        <v/>
      </c>
    </row>
    <row r="1527" spans="3:7" x14ac:dyDescent="0.25">
      <c r="C1527" s="340" t="s">
        <v>4350</v>
      </c>
      <c r="D1527" s="340" t="s">
        <v>1526</v>
      </c>
      <c r="E1527" s="340" t="str">
        <f t="shared" si="24"/>
        <v>NEW YORK CITYNEW DESIGN HIGH SCHOOL</v>
      </c>
      <c r="F1527" s="369" t="s">
        <v>6148</v>
      </c>
      <c r="G1527" s="342" t="str">
        <f>IFERROR(INDEX($D$2:$D$4444,_xlfn.AGGREGATE(15,3,(($C$2:$C$4444=$G$1)/($C$2:$C$4444=$G$1)*ROW($C$2:$C$4444))-ROW($C$1), ROWS($J$7:J1531))),"")</f>
        <v/>
      </c>
    </row>
    <row r="1528" spans="3:7" x14ac:dyDescent="0.25">
      <c r="C1528" s="340" t="s">
        <v>4350</v>
      </c>
      <c r="D1528" s="340" t="s">
        <v>1527</v>
      </c>
      <c r="E1528" s="340" t="str">
        <f t="shared" si="24"/>
        <v>NEW YORK CITYINDEPENDENCE HIGH SCHOOL</v>
      </c>
      <c r="F1528" s="369" t="s">
        <v>6149</v>
      </c>
      <c r="G1528" s="342" t="str">
        <f>IFERROR(INDEX($D$2:$D$4444,_xlfn.AGGREGATE(15,3,(($C$2:$C$4444=$G$1)/($C$2:$C$4444=$G$1)*ROW($C$2:$C$4444))-ROW($C$1), ROWS($J$7:J1532))),"")</f>
        <v/>
      </c>
    </row>
    <row r="1529" spans="3:7" x14ac:dyDescent="0.25">
      <c r="C1529" s="340" t="s">
        <v>4350</v>
      </c>
      <c r="D1529" s="340" t="s">
        <v>1528</v>
      </c>
      <c r="E1529" s="340" t="str">
        <f t="shared" si="24"/>
        <v>NEW YORK CITYHIGH SCHOOL FOR DUAL LANGUAGE AND ASIAN STUDIES</v>
      </c>
      <c r="F1529" s="369" t="s">
        <v>6150</v>
      </c>
      <c r="G1529" s="342" t="str">
        <f>IFERROR(INDEX($D$2:$D$4444,_xlfn.AGGREGATE(15,3,(($C$2:$C$4444=$G$1)/($C$2:$C$4444=$G$1)*ROW($C$2:$C$4444))-ROW($C$1), ROWS($J$7:J1533))),"")</f>
        <v/>
      </c>
    </row>
    <row r="1530" spans="3:7" x14ac:dyDescent="0.25">
      <c r="C1530" s="340" t="s">
        <v>4350</v>
      </c>
      <c r="D1530" s="340" t="s">
        <v>1529</v>
      </c>
      <c r="E1530" s="340" t="str">
        <f t="shared" si="24"/>
        <v>NEW YORK CITYACADEMY FOR SOFTWARE ENGINEERING</v>
      </c>
      <c r="F1530" s="369" t="s">
        <v>6151</v>
      </c>
      <c r="G1530" s="342" t="str">
        <f>IFERROR(INDEX($D$2:$D$4444,_xlfn.AGGREGATE(15,3,(($C$2:$C$4444=$G$1)/($C$2:$C$4444=$G$1)*ROW($C$2:$C$4444))-ROW($C$1), ROWS($J$7:J1534))),"")</f>
        <v/>
      </c>
    </row>
    <row r="1531" spans="3:7" x14ac:dyDescent="0.25">
      <c r="C1531" s="340" t="s">
        <v>4350</v>
      </c>
      <c r="D1531" s="340" t="s">
        <v>1530</v>
      </c>
      <c r="E1531" s="340" t="str">
        <f t="shared" si="24"/>
        <v>NEW YORK CITYLIBERTY HIGH SCHOOL ACADEMY FOR NEWCOMERS</v>
      </c>
      <c r="F1531" s="369" t="s">
        <v>6152</v>
      </c>
      <c r="G1531" s="342" t="str">
        <f>IFERROR(INDEX($D$2:$D$4444,_xlfn.AGGREGATE(15,3,(($C$2:$C$4444=$G$1)/($C$2:$C$4444=$G$1)*ROW($C$2:$C$4444))-ROW($C$1), ROWS($J$7:J1535))),"")</f>
        <v/>
      </c>
    </row>
    <row r="1532" spans="3:7" x14ac:dyDescent="0.25">
      <c r="C1532" s="340" t="s">
        <v>4350</v>
      </c>
      <c r="D1532" s="340" t="s">
        <v>1531</v>
      </c>
      <c r="E1532" s="340" t="str">
        <f t="shared" si="24"/>
        <v>NEW YORK CITYURBAN ASSEMBLY NEW YORK HARBOR SCHOOL</v>
      </c>
      <c r="F1532" s="369" t="s">
        <v>6153</v>
      </c>
      <c r="G1532" s="342" t="str">
        <f>IFERROR(INDEX($D$2:$D$4444,_xlfn.AGGREGATE(15,3,(($C$2:$C$4444=$G$1)/($C$2:$C$4444=$G$1)*ROW($C$2:$C$4444))-ROW($C$1), ROWS($J$7:J1536))),"")</f>
        <v/>
      </c>
    </row>
    <row r="1533" spans="3:7" x14ac:dyDescent="0.25">
      <c r="C1533" s="340" t="s">
        <v>4350</v>
      </c>
      <c r="D1533" s="340" t="s">
        <v>9199</v>
      </c>
      <c r="E1533" s="340" t="str">
        <f t="shared" si="24"/>
        <v>NEW YORK CITYHIGH SCHOOL 560 CITY-AS-SCHOOL</v>
      </c>
      <c r="F1533" s="369" t="s">
        <v>6154</v>
      </c>
      <c r="G1533" s="342" t="str">
        <f>IFERROR(INDEX($D$2:$D$4444,_xlfn.AGGREGATE(15,3,(($C$2:$C$4444=$G$1)/($C$2:$C$4444=$G$1)*ROW($C$2:$C$4444))-ROW($C$1), ROWS($J$7:J1537))),"")</f>
        <v/>
      </c>
    </row>
    <row r="1534" spans="3:7" x14ac:dyDescent="0.25">
      <c r="C1534" s="340" t="s">
        <v>4350</v>
      </c>
      <c r="D1534" s="340" t="s">
        <v>1532</v>
      </c>
      <c r="E1534" s="340" t="str">
        <f t="shared" si="24"/>
        <v>NEW YORK CITYURBAN ACADEMY LABORATORY HIGH SCHOOL</v>
      </c>
      <c r="F1534" s="369" t="s">
        <v>6155</v>
      </c>
      <c r="G1534" s="342" t="str">
        <f>IFERROR(INDEX($D$2:$D$4444,_xlfn.AGGREGATE(15,3,(($C$2:$C$4444=$G$1)/($C$2:$C$4444=$G$1)*ROW($C$2:$C$4444))-ROW($C$1), ROWS($J$7:J1538))),"")</f>
        <v/>
      </c>
    </row>
    <row r="1535" spans="3:7" x14ac:dyDescent="0.25">
      <c r="C1535" s="340" t="s">
        <v>4350</v>
      </c>
      <c r="D1535" s="340" t="s">
        <v>1533</v>
      </c>
      <c r="E1535" s="340" t="str">
        <f t="shared" si="24"/>
        <v>NEW YORK CITYSATELLITE ACADEMY HIGH SCHOOL</v>
      </c>
      <c r="F1535" s="369" t="s">
        <v>6156</v>
      </c>
      <c r="G1535" s="342" t="str">
        <f>IFERROR(INDEX($D$2:$D$4444,_xlfn.AGGREGATE(15,3,(($C$2:$C$4444=$G$1)/($C$2:$C$4444=$G$1)*ROW($C$2:$C$4444))-ROW($C$1), ROWS($J$7:J1539))),"")</f>
        <v/>
      </c>
    </row>
    <row r="1536" spans="3:7" x14ac:dyDescent="0.25">
      <c r="C1536" s="340" t="s">
        <v>4350</v>
      </c>
      <c r="D1536" s="340" t="s">
        <v>1534</v>
      </c>
      <c r="E1536" s="340" t="str">
        <f t="shared" si="24"/>
        <v>NEW YORK CITYMANHATTAN COMPREHENSIVE NIGHT AND DAY HIGH SCHOOL</v>
      </c>
      <c r="F1536" s="369" t="s">
        <v>6157</v>
      </c>
      <c r="G1536" s="342" t="str">
        <f>IFERROR(INDEX($D$2:$D$4444,_xlfn.AGGREGATE(15,3,(($C$2:$C$4444=$G$1)/($C$2:$C$4444=$G$1)*ROW($C$2:$C$4444))-ROW($C$1), ROWS($J$7:J1540))),"")</f>
        <v/>
      </c>
    </row>
    <row r="1537" spans="3:7" x14ac:dyDescent="0.25">
      <c r="C1537" s="340" t="s">
        <v>4350</v>
      </c>
      <c r="D1537" s="340" t="s">
        <v>1535</v>
      </c>
      <c r="E1537" s="340" t="str">
        <f t="shared" si="24"/>
        <v>NEW YORK CITYRICHARD R GREEN HIGH SCHOOL OF TEACHING</v>
      </c>
      <c r="F1537" s="369" t="s">
        <v>6158</v>
      </c>
      <c r="G1537" s="342" t="str">
        <f>IFERROR(INDEX($D$2:$D$4444,_xlfn.AGGREGATE(15,3,(($C$2:$C$4444=$G$1)/($C$2:$C$4444=$G$1)*ROW($C$2:$C$4444))-ROW($C$1), ROWS($J$7:J1541))),"")</f>
        <v/>
      </c>
    </row>
    <row r="1538" spans="3:7" x14ac:dyDescent="0.25">
      <c r="C1538" s="340" t="s">
        <v>4350</v>
      </c>
      <c r="D1538" s="340" t="s">
        <v>1536</v>
      </c>
      <c r="E1538" s="340" t="str">
        <f t="shared" si="24"/>
        <v>NEW YORK CITYHARVEY MILK HIGH SCHOOL</v>
      </c>
      <c r="F1538" s="369" t="s">
        <v>6159</v>
      </c>
      <c r="G1538" s="342" t="str">
        <f>IFERROR(INDEX($D$2:$D$4444,_xlfn.AGGREGATE(15,3,(($C$2:$C$4444=$G$1)/($C$2:$C$4444=$G$1)*ROW($C$2:$C$4444))-ROW($C$1), ROWS($J$7:J1542))),"")</f>
        <v/>
      </c>
    </row>
    <row r="1539" spans="3:7" x14ac:dyDescent="0.25">
      <c r="C1539" s="340" t="s">
        <v>4350</v>
      </c>
      <c r="D1539" s="340" t="s">
        <v>1537</v>
      </c>
      <c r="E1539" s="340" t="str">
        <f t="shared" ref="E1539:E1602" si="25">C1539&amp;D1539</f>
        <v>NEW YORK CITYHIGH SCHOOL OF FASHION INDUSTRIES (THE)</v>
      </c>
      <c r="F1539" s="369" t="s">
        <v>6160</v>
      </c>
      <c r="G1539" s="342" t="str">
        <f>IFERROR(INDEX($D$2:$D$4444,_xlfn.AGGREGATE(15,3,(($C$2:$C$4444=$G$1)/($C$2:$C$4444=$G$1)*ROW($C$2:$C$4444))-ROW($C$1), ROWS($J$7:J1543))),"")</f>
        <v/>
      </c>
    </row>
    <row r="1540" spans="3:7" x14ac:dyDescent="0.25">
      <c r="C1540" s="340" t="s">
        <v>4350</v>
      </c>
      <c r="D1540" s="340" t="s">
        <v>1538</v>
      </c>
      <c r="E1540" s="340" t="str">
        <f t="shared" si="25"/>
        <v>NEW YORK CITYHUMANITIES PREPARATORY ACADEMY</v>
      </c>
      <c r="F1540" s="369" t="s">
        <v>6161</v>
      </c>
      <c r="G1540" s="342" t="str">
        <f>IFERROR(INDEX($D$2:$D$4444,_xlfn.AGGREGATE(15,3,(($C$2:$C$4444=$G$1)/($C$2:$C$4444=$G$1)*ROW($C$2:$C$4444))-ROW($C$1), ROWS($J$7:J1544))),"")</f>
        <v/>
      </c>
    </row>
    <row r="1541" spans="3:7" x14ac:dyDescent="0.25">
      <c r="C1541" s="340" t="s">
        <v>4350</v>
      </c>
      <c r="D1541" s="340" t="s">
        <v>1539</v>
      </c>
      <c r="E1541" s="340" t="str">
        <f t="shared" si="25"/>
        <v>NEW YORK CITYCHELSEA CAREER AND TECHNICAL EDUCATION HIGH SCHOOL</v>
      </c>
      <c r="F1541" s="369" t="s">
        <v>6162</v>
      </c>
      <c r="G1541" s="342" t="str">
        <f>IFERROR(INDEX($D$2:$D$4444,_xlfn.AGGREGATE(15,3,(($C$2:$C$4444=$G$1)/($C$2:$C$4444=$G$1)*ROW($C$2:$C$4444))-ROW($C$1), ROWS($J$7:J1545))),"")</f>
        <v/>
      </c>
    </row>
    <row r="1542" spans="3:7" x14ac:dyDescent="0.25">
      <c r="C1542" s="340" t="s">
        <v>4350</v>
      </c>
      <c r="D1542" s="340" t="s">
        <v>1540</v>
      </c>
      <c r="E1542" s="340" t="str">
        <f t="shared" si="25"/>
        <v>NEW YORK CITYART AND DESIGN HIGH SCHOOL</v>
      </c>
      <c r="F1542" s="369" t="s">
        <v>6163</v>
      </c>
      <c r="G1542" s="342" t="str">
        <f>IFERROR(INDEX($D$2:$D$4444,_xlfn.AGGREGATE(15,3,(($C$2:$C$4444=$G$1)/($C$2:$C$4444=$G$1)*ROW($C$2:$C$4444))-ROW($C$1), ROWS($J$7:J1546))),"")</f>
        <v/>
      </c>
    </row>
    <row r="1543" spans="3:7" x14ac:dyDescent="0.25">
      <c r="C1543" s="340" t="s">
        <v>4350</v>
      </c>
      <c r="D1543" s="340" t="s">
        <v>1541</v>
      </c>
      <c r="E1543" s="340" t="str">
        <f t="shared" si="25"/>
        <v>NEW YORK CITYLIFE SCIENCES SECONDARY SCHOOL</v>
      </c>
      <c r="F1543" s="369" t="s">
        <v>6164</v>
      </c>
      <c r="G1543" s="342" t="str">
        <f>IFERROR(INDEX($D$2:$D$4444,_xlfn.AGGREGATE(15,3,(($C$2:$C$4444=$G$1)/($C$2:$C$4444=$G$1)*ROW($C$2:$C$4444))-ROW($C$1), ROWS($J$7:J1547))),"")</f>
        <v/>
      </c>
    </row>
    <row r="1544" spans="3:7" x14ac:dyDescent="0.25">
      <c r="C1544" s="340" t="s">
        <v>4350</v>
      </c>
      <c r="D1544" s="340" t="s">
        <v>1542</v>
      </c>
      <c r="E1544" s="340" t="str">
        <f t="shared" si="25"/>
        <v>NEW YORK CITYPS 9 SARAH ANDERSON</v>
      </c>
      <c r="F1544" s="369" t="s">
        <v>6165</v>
      </c>
      <c r="G1544" s="342" t="str">
        <f>IFERROR(INDEX($D$2:$D$4444,_xlfn.AGGREGATE(15,3,(($C$2:$C$4444=$G$1)/($C$2:$C$4444=$G$1)*ROW($C$2:$C$4444))-ROW($C$1), ROWS($J$7:J1548))),"")</f>
        <v/>
      </c>
    </row>
    <row r="1545" spans="3:7" x14ac:dyDescent="0.25">
      <c r="C1545" s="340" t="s">
        <v>4350</v>
      </c>
      <c r="D1545" s="340" t="s">
        <v>1543</v>
      </c>
      <c r="E1545" s="340" t="str">
        <f t="shared" si="25"/>
        <v>NEW YORK CITYJHS 54 BOOKER T WASHINGTON</v>
      </c>
      <c r="F1545" s="369" t="s">
        <v>6166</v>
      </c>
      <c r="G1545" s="342" t="str">
        <f>IFERROR(INDEX($D$2:$D$4444,_xlfn.AGGREGATE(15,3,(($C$2:$C$4444=$G$1)/($C$2:$C$4444=$G$1)*ROW($C$2:$C$4444))-ROW($C$1), ROWS($J$7:J1549))),"")</f>
        <v/>
      </c>
    </row>
    <row r="1546" spans="3:7" x14ac:dyDescent="0.25">
      <c r="C1546" s="340" t="s">
        <v>4350</v>
      </c>
      <c r="D1546" s="340" t="s">
        <v>1544</v>
      </c>
      <c r="E1546" s="340" t="str">
        <f t="shared" si="25"/>
        <v>NEW YORK CITYPS 75 EMILY DICKINSON</v>
      </c>
      <c r="F1546" s="369" t="s">
        <v>6167</v>
      </c>
      <c r="G1546" s="342" t="str">
        <f>IFERROR(INDEX($D$2:$D$4444,_xlfn.AGGREGATE(15,3,(($C$2:$C$4444=$G$1)/($C$2:$C$4444=$G$1)*ROW($C$2:$C$4444))-ROW($C$1), ROWS($J$7:J1550))),"")</f>
        <v/>
      </c>
    </row>
    <row r="1547" spans="3:7" x14ac:dyDescent="0.25">
      <c r="C1547" s="340" t="s">
        <v>4350</v>
      </c>
      <c r="D1547" s="340" t="s">
        <v>1545</v>
      </c>
      <c r="E1547" s="340" t="str">
        <f t="shared" si="25"/>
        <v>NEW YORK CITYPS 76 A PHILLIP RANDOLPH</v>
      </c>
      <c r="F1547" s="369" t="s">
        <v>6168</v>
      </c>
      <c r="G1547" s="342" t="str">
        <f>IFERROR(INDEX($D$2:$D$4444,_xlfn.AGGREGATE(15,3,(($C$2:$C$4444=$G$1)/($C$2:$C$4444=$G$1)*ROW($C$2:$C$4444))-ROW($C$1), ROWS($J$7:J1551))),"")</f>
        <v/>
      </c>
    </row>
    <row r="1548" spans="3:7" x14ac:dyDescent="0.25">
      <c r="C1548" s="340" t="s">
        <v>4350</v>
      </c>
      <c r="D1548" s="340" t="s">
        <v>1546</v>
      </c>
      <c r="E1548" s="340" t="str">
        <f t="shared" si="25"/>
        <v>NEW YORK CITYPS 84 LILLIAN WEBER</v>
      </c>
      <c r="F1548" s="369" t="s">
        <v>6169</v>
      </c>
      <c r="G1548" s="342" t="str">
        <f>IFERROR(INDEX($D$2:$D$4444,_xlfn.AGGREGATE(15,3,(($C$2:$C$4444=$G$1)/($C$2:$C$4444=$G$1)*ROW($C$2:$C$4444))-ROW($C$1), ROWS($J$7:J1552))),"")</f>
        <v/>
      </c>
    </row>
    <row r="1549" spans="3:7" x14ac:dyDescent="0.25">
      <c r="C1549" s="340" t="s">
        <v>4350</v>
      </c>
      <c r="D1549" s="340" t="s">
        <v>9203</v>
      </c>
      <c r="E1549" s="340" t="str">
        <f t="shared" si="25"/>
        <v xml:space="preserve">NEW YORK CITYPS 87 WILLIAM SHERMAN </v>
      </c>
      <c r="F1549" s="369" t="s">
        <v>6170</v>
      </c>
      <c r="G1549" s="342" t="str">
        <f>IFERROR(INDEX($D$2:$D$4444,_xlfn.AGGREGATE(15,3,(($C$2:$C$4444=$G$1)/($C$2:$C$4444=$G$1)*ROW($C$2:$C$4444))-ROW($C$1), ROWS($J$7:J1553))),"")</f>
        <v/>
      </c>
    </row>
    <row r="1550" spans="3:7" x14ac:dyDescent="0.25">
      <c r="C1550" s="340" t="s">
        <v>4350</v>
      </c>
      <c r="D1550" s="340" t="s">
        <v>1547</v>
      </c>
      <c r="E1550" s="340" t="str">
        <f t="shared" si="25"/>
        <v>NEW YORK CITYPS 145 BLOOMINGDALE SCHOOL (THE)</v>
      </c>
      <c r="F1550" s="369" t="s">
        <v>6171</v>
      </c>
      <c r="G1550" s="342" t="str">
        <f>IFERROR(INDEX($D$2:$D$4444,_xlfn.AGGREGATE(15,3,(($C$2:$C$4444=$G$1)/($C$2:$C$4444=$G$1)*ROW($C$2:$C$4444))-ROW($C$1), ROWS($J$7:J1554))),"")</f>
        <v/>
      </c>
    </row>
    <row r="1551" spans="3:7" x14ac:dyDescent="0.25">
      <c r="C1551" s="340" t="s">
        <v>4350</v>
      </c>
      <c r="D1551" s="340" t="s">
        <v>1548</v>
      </c>
      <c r="E1551" s="340" t="str">
        <f t="shared" si="25"/>
        <v>NEW YORK CITYPS 149 SOJOURNER TRUTH</v>
      </c>
      <c r="F1551" s="369" t="s">
        <v>6172</v>
      </c>
      <c r="G1551" s="342" t="str">
        <f>IFERROR(INDEX($D$2:$D$4444,_xlfn.AGGREGATE(15,3,(($C$2:$C$4444=$G$1)/($C$2:$C$4444=$G$1)*ROW($C$2:$C$4444))-ROW($C$1), ROWS($J$7:J1555))),"")</f>
        <v/>
      </c>
    </row>
    <row r="1552" spans="3:7" x14ac:dyDescent="0.25">
      <c r="C1552" s="340" t="s">
        <v>4350</v>
      </c>
      <c r="D1552" s="340" t="s">
        <v>1549</v>
      </c>
      <c r="E1552" s="340" t="str">
        <f t="shared" si="25"/>
        <v>NEW YORK CITYPS 163 ALFRED E SMITH</v>
      </c>
      <c r="F1552" s="369" t="s">
        <v>6173</v>
      </c>
      <c r="G1552" s="342" t="str">
        <f>IFERROR(INDEX($D$2:$D$4444,_xlfn.AGGREGATE(15,3,(($C$2:$C$4444=$G$1)/($C$2:$C$4444=$G$1)*ROW($C$2:$C$4444))-ROW($C$1), ROWS($J$7:J1556))),"")</f>
        <v/>
      </c>
    </row>
    <row r="1553" spans="3:7" x14ac:dyDescent="0.25">
      <c r="C1553" s="340" t="s">
        <v>4350</v>
      </c>
      <c r="D1553" s="340" t="s">
        <v>1550</v>
      </c>
      <c r="E1553" s="340" t="str">
        <f t="shared" si="25"/>
        <v>NEW YORK CITYPS 165 ROBERT E SIMON</v>
      </c>
      <c r="F1553" s="369" t="s">
        <v>6174</v>
      </c>
      <c r="G1553" s="342" t="str">
        <f>IFERROR(INDEX($D$2:$D$4444,_xlfn.AGGREGATE(15,3,(($C$2:$C$4444=$G$1)/($C$2:$C$4444=$G$1)*ROW($C$2:$C$4444))-ROW($C$1), ROWS($J$7:J1557))),"")</f>
        <v/>
      </c>
    </row>
    <row r="1554" spans="3:7" x14ac:dyDescent="0.25">
      <c r="C1554" s="340" t="s">
        <v>4350</v>
      </c>
      <c r="D1554" s="340" t="s">
        <v>1551</v>
      </c>
      <c r="E1554" s="340" t="str">
        <f t="shared" si="25"/>
        <v>NEW YORK CITYPS 166 RICHARD ROGERS SCHOOL OF THE ARTS &amp; SCIENCE (THE)</v>
      </c>
      <c r="F1554" s="369" t="s">
        <v>6175</v>
      </c>
      <c r="G1554" s="342" t="str">
        <f>IFERROR(INDEX($D$2:$D$4444,_xlfn.AGGREGATE(15,3,(($C$2:$C$4444=$G$1)/($C$2:$C$4444=$G$1)*ROW($C$2:$C$4444))-ROW($C$1), ROWS($J$7:J1558))),"")</f>
        <v/>
      </c>
    </row>
    <row r="1555" spans="3:7" x14ac:dyDescent="0.25">
      <c r="C1555" s="340" t="s">
        <v>4350</v>
      </c>
      <c r="D1555" s="340" t="s">
        <v>1552</v>
      </c>
      <c r="E1555" s="340" t="str">
        <f t="shared" si="25"/>
        <v>NEW YORK CITYPS 180 HUGO NEWMAN</v>
      </c>
      <c r="F1555" s="369" t="s">
        <v>6176</v>
      </c>
      <c r="G1555" s="342" t="str">
        <f>IFERROR(INDEX($D$2:$D$4444,_xlfn.AGGREGATE(15,3,(($C$2:$C$4444=$G$1)/($C$2:$C$4444=$G$1)*ROW($C$2:$C$4444))-ROW($C$1), ROWS($J$7:J1559))),"")</f>
        <v/>
      </c>
    </row>
    <row r="1556" spans="3:7" x14ac:dyDescent="0.25">
      <c r="C1556" s="340" t="s">
        <v>4350</v>
      </c>
      <c r="D1556" s="340" t="s">
        <v>9206</v>
      </c>
      <c r="E1556" s="340" t="str">
        <f t="shared" si="25"/>
        <v>NEW YORK CITYLOCKE SCHOOL OF ARTS AND ENGINEERING (THE)</v>
      </c>
      <c r="F1556" s="369" t="s">
        <v>6177</v>
      </c>
      <c r="G1556" s="342" t="str">
        <f>IFERROR(INDEX($D$2:$D$4444,_xlfn.AGGREGATE(15,3,(($C$2:$C$4444=$G$1)/($C$2:$C$4444=$G$1)*ROW($C$2:$C$4444))-ROW($C$1), ROWS($J$7:J1560))),"")</f>
        <v/>
      </c>
    </row>
    <row r="1557" spans="3:7" x14ac:dyDescent="0.25">
      <c r="C1557" s="340" t="s">
        <v>4350</v>
      </c>
      <c r="D1557" s="340" t="s">
        <v>9207</v>
      </c>
      <c r="E1557" s="340" t="str">
        <f t="shared" si="25"/>
        <v>NEW YORK CITYRIVERSIDE SCHOOL FOR MAKERS AND ARTISTS (THE)</v>
      </c>
      <c r="F1557" s="369" t="s">
        <v>6178</v>
      </c>
      <c r="G1557" s="342" t="str">
        <f>IFERROR(INDEX($D$2:$D$4444,_xlfn.AGGREGATE(15,3,(($C$2:$C$4444=$G$1)/($C$2:$C$4444=$G$1)*ROW($C$2:$C$4444))-ROW($C$1), ROWS($J$7:J1561))),"")</f>
        <v/>
      </c>
    </row>
    <row r="1558" spans="3:7" x14ac:dyDescent="0.25">
      <c r="C1558" s="340" t="s">
        <v>4350</v>
      </c>
      <c r="D1558" s="340" t="s">
        <v>1553</v>
      </c>
      <c r="E1558" s="340" t="str">
        <f t="shared" si="25"/>
        <v>NEW YORK CITYPS 199 JESSIE ISADOR STRAUS</v>
      </c>
      <c r="F1558" s="369" t="s">
        <v>6179</v>
      </c>
      <c r="G1558" s="342" t="str">
        <f>IFERROR(INDEX($D$2:$D$4444,_xlfn.AGGREGATE(15,3,(($C$2:$C$4444=$G$1)/($C$2:$C$4444=$G$1)*ROW($C$2:$C$4444))-ROW($C$1), ROWS($J$7:J1562))),"")</f>
        <v/>
      </c>
    </row>
    <row r="1559" spans="3:7" x14ac:dyDescent="0.25">
      <c r="C1559" s="340" t="s">
        <v>4350</v>
      </c>
      <c r="D1559" s="340" t="s">
        <v>1554</v>
      </c>
      <c r="E1559" s="340" t="str">
        <f t="shared" si="25"/>
        <v>NEW YORK CITYSTEM INSTITUTE OF MANHATTAN</v>
      </c>
      <c r="F1559" s="369" t="s">
        <v>6180</v>
      </c>
      <c r="G1559" s="342" t="str">
        <f>IFERROR(INDEX($D$2:$D$4444,_xlfn.AGGREGATE(15,3,(($C$2:$C$4444=$G$1)/($C$2:$C$4444=$G$1)*ROW($C$2:$C$4444))-ROW($C$1), ROWS($J$7:J1563))),"")</f>
        <v/>
      </c>
    </row>
    <row r="1560" spans="3:7" x14ac:dyDescent="0.25">
      <c r="C1560" s="340" t="s">
        <v>4350</v>
      </c>
      <c r="D1560" s="340" t="s">
        <v>1555</v>
      </c>
      <c r="E1560" s="340" t="str">
        <f t="shared" si="25"/>
        <v>NEW YORK CITYPS 242 YOUNG DIPLOMATS MAGNET ACADEMY (THE)</v>
      </c>
      <c r="F1560" s="369" t="s">
        <v>6181</v>
      </c>
      <c r="G1560" s="342" t="str">
        <f>IFERROR(INDEX($D$2:$D$4444,_xlfn.AGGREGATE(15,3,(($C$2:$C$4444=$G$1)/($C$2:$C$4444=$G$1)*ROW($C$2:$C$4444))-ROW($C$1), ROWS($J$7:J1564))),"")</f>
        <v/>
      </c>
    </row>
    <row r="1561" spans="3:7" x14ac:dyDescent="0.25">
      <c r="C1561" s="340" t="s">
        <v>4350</v>
      </c>
      <c r="D1561" s="340" t="s">
        <v>1556</v>
      </c>
      <c r="E1561" s="340" t="str">
        <f t="shared" si="25"/>
        <v>NEW YORK CITYMS 243 CENTER SCHOOL</v>
      </c>
      <c r="F1561" s="369" t="s">
        <v>6182</v>
      </c>
      <c r="G1561" s="342" t="str">
        <f>IFERROR(INDEX($D$2:$D$4444,_xlfn.AGGREGATE(15,3,(($C$2:$C$4444=$G$1)/($C$2:$C$4444=$G$1)*ROW($C$2:$C$4444))-ROW($C$1), ROWS($J$7:J1565))),"")</f>
        <v/>
      </c>
    </row>
    <row r="1562" spans="3:7" x14ac:dyDescent="0.25">
      <c r="C1562" s="340" t="s">
        <v>4350</v>
      </c>
      <c r="D1562" s="340" t="s">
        <v>1557</v>
      </c>
      <c r="E1562" s="340" t="str">
        <f t="shared" si="25"/>
        <v>NEW YORK CITYMS 245 COMPUTER SCHOOL (THE)</v>
      </c>
      <c r="F1562" s="369" t="s">
        <v>6183</v>
      </c>
      <c r="G1562" s="342" t="str">
        <f>IFERROR(INDEX($D$2:$D$4444,_xlfn.AGGREGATE(15,3,(($C$2:$C$4444=$G$1)/($C$2:$C$4444=$G$1)*ROW($C$2:$C$4444))-ROW($C$1), ROWS($J$7:J1566))),"")</f>
        <v/>
      </c>
    </row>
    <row r="1563" spans="3:7" x14ac:dyDescent="0.25">
      <c r="C1563" s="340" t="s">
        <v>4350</v>
      </c>
      <c r="D1563" s="340" t="s">
        <v>1558</v>
      </c>
      <c r="E1563" s="340" t="str">
        <f t="shared" si="25"/>
        <v>NEW YORK CITYMS 247 DUAL LANGUAGE MIDDLE SCHOOL</v>
      </c>
      <c r="F1563" s="369" t="s">
        <v>6184</v>
      </c>
      <c r="G1563" s="342" t="str">
        <f>IFERROR(INDEX($D$2:$D$4444,_xlfn.AGGREGATE(15,3,(($C$2:$C$4444=$G$1)/($C$2:$C$4444=$G$1)*ROW($C$2:$C$4444))-ROW($C$1), ROWS($J$7:J1567))),"")</f>
        <v/>
      </c>
    </row>
    <row r="1564" spans="3:7" x14ac:dyDescent="0.25">
      <c r="C1564" s="340" t="s">
        <v>4350</v>
      </c>
      <c r="D1564" s="340" t="s">
        <v>1559</v>
      </c>
      <c r="E1564" s="340" t="str">
        <f t="shared" si="25"/>
        <v>NEW YORK CITYMS 250 WEST SIDE COLLABORATIVE MIDDLE SCHOOL</v>
      </c>
      <c r="F1564" s="369" t="s">
        <v>6185</v>
      </c>
      <c r="G1564" s="342" t="str">
        <f>IFERROR(INDEX($D$2:$D$4444,_xlfn.AGGREGATE(15,3,(($C$2:$C$4444=$G$1)/($C$2:$C$4444=$G$1)*ROW($C$2:$C$4444))-ROW($C$1), ROWS($J$7:J1568))),"")</f>
        <v/>
      </c>
    </row>
    <row r="1565" spans="3:7" x14ac:dyDescent="0.25">
      <c r="C1565" s="340" t="s">
        <v>4350</v>
      </c>
      <c r="D1565" s="340" t="s">
        <v>9205</v>
      </c>
      <c r="E1565" s="340" t="str">
        <f t="shared" si="25"/>
        <v>NEW YORK CITYLAFAYETTE ACADEMY</v>
      </c>
      <c r="F1565" s="369" t="s">
        <v>6186</v>
      </c>
      <c r="G1565" s="342" t="str">
        <f>IFERROR(INDEX($D$2:$D$4444,_xlfn.AGGREGATE(15,3,(($C$2:$C$4444=$G$1)/($C$2:$C$4444=$G$1)*ROW($C$2:$C$4444))-ROW($C$1), ROWS($J$7:J1569))),"")</f>
        <v/>
      </c>
    </row>
    <row r="1566" spans="3:7" x14ac:dyDescent="0.25">
      <c r="C1566" s="340" t="s">
        <v>4350</v>
      </c>
      <c r="D1566" s="340" t="s">
        <v>1560</v>
      </c>
      <c r="E1566" s="340" t="str">
        <f t="shared" si="25"/>
        <v>NEW YORK CITYCOMMUNITY ACTION SCHOOL-MS 258</v>
      </c>
      <c r="F1566" s="369" t="s">
        <v>6187</v>
      </c>
      <c r="G1566" s="342" t="str">
        <f>IFERROR(INDEX($D$2:$D$4444,_xlfn.AGGREGATE(15,3,(($C$2:$C$4444=$G$1)/($C$2:$C$4444=$G$1)*ROW($C$2:$C$4444))-ROW($C$1), ROWS($J$7:J1570))),"")</f>
        <v/>
      </c>
    </row>
    <row r="1567" spans="3:7" x14ac:dyDescent="0.25">
      <c r="C1567" s="340" t="s">
        <v>4350</v>
      </c>
      <c r="D1567" s="340" t="s">
        <v>1561</v>
      </c>
      <c r="E1567" s="340" t="str">
        <f t="shared" si="25"/>
        <v>NEW YORK CITYPS 333 MANHATTAN SCHOOL FOR CHILDREN</v>
      </c>
      <c r="F1567" s="369" t="s">
        <v>6188</v>
      </c>
      <c r="G1567" s="342" t="str">
        <f>IFERROR(INDEX($D$2:$D$4444,_xlfn.AGGREGATE(15,3,(($C$2:$C$4444=$G$1)/($C$2:$C$4444=$G$1)*ROW($C$2:$C$4444))-ROW($C$1), ROWS($J$7:J1571))),"")</f>
        <v/>
      </c>
    </row>
    <row r="1568" spans="3:7" x14ac:dyDescent="0.25">
      <c r="C1568" s="340" t="s">
        <v>4350</v>
      </c>
      <c r="D1568" s="340" t="s">
        <v>1562</v>
      </c>
      <c r="E1568" s="340" t="str">
        <f t="shared" si="25"/>
        <v>NEW YORK CITYANDERSON SCHOOL (THE)</v>
      </c>
      <c r="F1568" s="369" t="s">
        <v>6189</v>
      </c>
      <c r="G1568" s="342" t="str">
        <f>IFERROR(INDEX($D$2:$D$4444,_xlfn.AGGREGATE(15,3,(($C$2:$C$4444=$G$1)/($C$2:$C$4444=$G$1)*ROW($C$2:$C$4444))-ROW($C$1), ROWS($J$7:J1572))),"")</f>
        <v/>
      </c>
    </row>
    <row r="1569" spans="3:7" x14ac:dyDescent="0.25">
      <c r="C1569" s="340" t="s">
        <v>4350</v>
      </c>
      <c r="D1569" s="340" t="s">
        <v>1563</v>
      </c>
      <c r="E1569" s="340" t="str">
        <f t="shared" si="25"/>
        <v>NEW YORK CITYWEST PREP ACADEMY</v>
      </c>
      <c r="F1569" s="369" t="s">
        <v>6190</v>
      </c>
      <c r="G1569" s="342" t="str">
        <f>IFERROR(INDEX($D$2:$D$4444,_xlfn.AGGREGATE(15,3,(($C$2:$C$4444=$G$1)/($C$2:$C$4444=$G$1)*ROW($C$2:$C$4444))-ROW($C$1), ROWS($J$7:J1573))),"")</f>
        <v/>
      </c>
    </row>
    <row r="1570" spans="3:7" x14ac:dyDescent="0.25">
      <c r="C1570" s="340" t="s">
        <v>4350</v>
      </c>
      <c r="D1570" s="340" t="s">
        <v>1564</v>
      </c>
      <c r="E1570" s="340" t="str">
        <f t="shared" si="25"/>
        <v>NEW YORK CITYPS 452</v>
      </c>
      <c r="F1570" s="369" t="s">
        <v>6191</v>
      </c>
      <c r="G1570" s="342" t="str">
        <f>IFERROR(INDEX($D$2:$D$4444,_xlfn.AGGREGATE(15,3,(($C$2:$C$4444=$G$1)/($C$2:$C$4444=$G$1)*ROW($C$2:$C$4444))-ROW($C$1), ROWS($J$7:J1574))),"")</f>
        <v/>
      </c>
    </row>
    <row r="1571" spans="3:7" x14ac:dyDescent="0.25">
      <c r="C1571" s="340" t="s">
        <v>4350</v>
      </c>
      <c r="D1571" s="340" t="s">
        <v>1565</v>
      </c>
      <c r="E1571" s="340" t="str">
        <f t="shared" si="25"/>
        <v>NEW YORK CITYMOTT HALL II</v>
      </c>
      <c r="F1571" s="369" t="s">
        <v>6192</v>
      </c>
      <c r="G1571" s="342" t="str">
        <f>IFERROR(INDEX($D$2:$D$4444,_xlfn.AGGREGATE(15,3,(($C$2:$C$4444=$G$1)/($C$2:$C$4444=$G$1)*ROW($C$2:$C$4444))-ROW($C$1), ROWS($J$7:J1575))),"")</f>
        <v/>
      </c>
    </row>
    <row r="1572" spans="3:7" x14ac:dyDescent="0.25">
      <c r="C1572" s="340" t="s">
        <v>4350</v>
      </c>
      <c r="D1572" s="340" t="s">
        <v>1566</v>
      </c>
      <c r="E1572" s="340" t="str">
        <f t="shared" si="25"/>
        <v>NEW YORK CITYWEST END SECONDARY SCHOOL</v>
      </c>
      <c r="F1572" s="369" t="s">
        <v>6193</v>
      </c>
      <c r="G1572" s="342" t="str">
        <f>IFERROR(INDEX($D$2:$D$4444,_xlfn.AGGREGATE(15,3,(($C$2:$C$4444=$G$1)/($C$2:$C$4444=$G$1)*ROW($C$2:$C$4444))-ROW($C$1), ROWS($J$7:J1576))),"")</f>
        <v/>
      </c>
    </row>
    <row r="1573" spans="3:7" x14ac:dyDescent="0.25">
      <c r="C1573" s="340" t="s">
        <v>4350</v>
      </c>
      <c r="D1573" s="340" t="s">
        <v>9208</v>
      </c>
      <c r="E1573" s="340" t="str">
        <f t="shared" si="25"/>
        <v>NEW YORK CITYMAXINE GREENE HIGH SCHOOL FOR IMAGINATIVE INQUIRY (THE)</v>
      </c>
      <c r="F1573" s="369" t="s">
        <v>6194</v>
      </c>
      <c r="G1573" s="342" t="str">
        <f>IFERROR(INDEX($D$2:$D$4444,_xlfn.AGGREGATE(15,3,(($C$2:$C$4444=$G$1)/($C$2:$C$4444=$G$1)*ROW($C$2:$C$4444))-ROW($C$1), ROWS($J$7:J1577))),"")</f>
        <v/>
      </c>
    </row>
    <row r="1574" spans="3:7" x14ac:dyDescent="0.25">
      <c r="C1574" s="340" t="s">
        <v>4350</v>
      </c>
      <c r="D1574" s="340" t="s">
        <v>1567</v>
      </c>
      <c r="E1574" s="340" t="str">
        <f t="shared" si="25"/>
        <v>NEW YORK CITYURBAN ASSEMBLY SCHOOL FOR MEDIA STUDIES</v>
      </c>
      <c r="F1574" s="369" t="s">
        <v>6195</v>
      </c>
      <c r="G1574" s="342" t="str">
        <f>IFERROR(INDEX($D$2:$D$4444,_xlfn.AGGREGATE(15,3,(($C$2:$C$4444=$G$1)/($C$2:$C$4444=$G$1)*ROW($C$2:$C$4444))-ROW($C$1), ROWS($J$7:J1578))),"")</f>
        <v/>
      </c>
    </row>
    <row r="1575" spans="3:7" x14ac:dyDescent="0.25">
      <c r="C1575" s="340" t="s">
        <v>4350</v>
      </c>
      <c r="D1575" s="340" t="s">
        <v>1568</v>
      </c>
      <c r="E1575" s="340" t="str">
        <f t="shared" si="25"/>
        <v>NEW YORK CITYURBAN ASSEMBLY SCHOOL FOR GREEN CAREERS (THE)</v>
      </c>
      <c r="F1575" s="369" t="s">
        <v>6196</v>
      </c>
      <c r="G1575" s="342" t="str">
        <f>IFERROR(INDEX($D$2:$D$4444,_xlfn.AGGREGATE(15,3,(($C$2:$C$4444=$G$1)/($C$2:$C$4444=$G$1)*ROW($C$2:$C$4444))-ROW($C$1), ROWS($J$7:J1579))),"")</f>
        <v/>
      </c>
    </row>
    <row r="1576" spans="3:7" x14ac:dyDescent="0.25">
      <c r="C1576" s="340" t="s">
        <v>4350</v>
      </c>
      <c r="D1576" s="340" t="s">
        <v>1569</v>
      </c>
      <c r="E1576" s="340" t="str">
        <f t="shared" si="25"/>
        <v>NEW YORK CITYGLOBAL LEARNING COLLABORATIVE (THE)</v>
      </c>
      <c r="F1576" s="369" t="s">
        <v>6197</v>
      </c>
      <c r="G1576" s="342" t="str">
        <f>IFERROR(INDEX($D$2:$D$4444,_xlfn.AGGREGATE(15,3,(($C$2:$C$4444=$G$1)/($C$2:$C$4444=$G$1)*ROW($C$2:$C$4444))-ROW($C$1), ROWS($J$7:J1580))),"")</f>
        <v/>
      </c>
    </row>
    <row r="1577" spans="3:7" x14ac:dyDescent="0.25">
      <c r="C1577" s="340" t="s">
        <v>4350</v>
      </c>
      <c r="D1577" s="340" t="s">
        <v>1570</v>
      </c>
      <c r="E1577" s="340" t="str">
        <f t="shared" si="25"/>
        <v>NEW YORK CITYINNOVATION DIPLOMA PLUS</v>
      </c>
      <c r="F1577" s="369" t="s">
        <v>6198</v>
      </c>
      <c r="G1577" s="342" t="str">
        <f>IFERROR(INDEX($D$2:$D$4444,_xlfn.AGGREGATE(15,3,(($C$2:$C$4444=$G$1)/($C$2:$C$4444=$G$1)*ROW($C$2:$C$4444))-ROW($C$1), ROWS($J$7:J1581))),"")</f>
        <v/>
      </c>
    </row>
    <row r="1578" spans="3:7" x14ac:dyDescent="0.25">
      <c r="C1578" s="340" t="s">
        <v>4350</v>
      </c>
      <c r="D1578" s="340" t="s">
        <v>9204</v>
      </c>
      <c r="E1578" s="340" t="str">
        <f t="shared" si="25"/>
        <v>NEW YORK CITYWADLEIGH SECONDARY SCHOOL FOR THE PERFORMING  AND VISUAL ARTS</v>
      </c>
      <c r="F1578" s="369" t="s">
        <v>6199</v>
      </c>
      <c r="G1578" s="342" t="str">
        <f>IFERROR(INDEX($D$2:$D$4444,_xlfn.AGGREGATE(15,3,(($C$2:$C$4444=$G$1)/($C$2:$C$4444=$G$1)*ROW($C$2:$C$4444))-ROW($C$1), ROWS($J$7:J1582))),"")</f>
        <v/>
      </c>
    </row>
    <row r="1579" spans="3:7" x14ac:dyDescent="0.25">
      <c r="C1579" s="340" t="s">
        <v>4350</v>
      </c>
      <c r="D1579" s="340" t="s">
        <v>1571</v>
      </c>
      <c r="E1579" s="340" t="str">
        <f t="shared" si="25"/>
        <v>NEW YORK CITYFRANK MCCOURT HIGH SCHOOL</v>
      </c>
      <c r="F1579" s="369" t="s">
        <v>6200</v>
      </c>
      <c r="G1579" s="342" t="str">
        <f>IFERROR(INDEX($D$2:$D$4444,_xlfn.AGGREGATE(15,3,(($C$2:$C$4444=$G$1)/($C$2:$C$4444=$G$1)*ROW($C$2:$C$4444))-ROW($C$1), ROWS($J$7:J1583))),"")</f>
        <v/>
      </c>
    </row>
    <row r="1580" spans="3:7" x14ac:dyDescent="0.25">
      <c r="C1580" s="340" t="s">
        <v>4350</v>
      </c>
      <c r="D1580" s="340" t="s">
        <v>515</v>
      </c>
      <c r="E1580" s="340" t="str">
        <f t="shared" si="25"/>
        <v>NEW YORK CITYBEACON HIGH SCHOOL</v>
      </c>
      <c r="F1580" s="369" t="s">
        <v>6201</v>
      </c>
      <c r="G1580" s="342" t="str">
        <f>IFERROR(INDEX($D$2:$D$4444,_xlfn.AGGREGATE(15,3,(($C$2:$C$4444=$G$1)/($C$2:$C$4444=$G$1)*ROW($C$2:$C$4444))-ROW($C$1), ROWS($J$7:J1584))),"")</f>
        <v/>
      </c>
    </row>
    <row r="1581" spans="3:7" x14ac:dyDescent="0.25">
      <c r="C1581" s="340" t="s">
        <v>4350</v>
      </c>
      <c r="D1581" s="340" t="s">
        <v>1572</v>
      </c>
      <c r="E1581" s="340" t="str">
        <f t="shared" si="25"/>
        <v>NEW YORK CITYFIORELLO H LAGUARDIA HIGH SCHOOL OF MUSIC, ART AND PERFORMING ARTS</v>
      </c>
      <c r="F1581" s="369" t="s">
        <v>6202</v>
      </c>
      <c r="G1581" s="342" t="str">
        <f>IFERROR(INDEX($D$2:$D$4444,_xlfn.AGGREGATE(15,3,(($C$2:$C$4444=$G$1)/($C$2:$C$4444=$G$1)*ROW($C$2:$C$4444))-ROW($C$1), ROWS($J$7:J1585))),"")</f>
        <v/>
      </c>
    </row>
    <row r="1582" spans="3:7" x14ac:dyDescent="0.25">
      <c r="C1582" s="340" t="s">
        <v>4350</v>
      </c>
      <c r="D1582" s="340" t="s">
        <v>1573</v>
      </c>
      <c r="E1582" s="340" t="str">
        <f t="shared" si="25"/>
        <v>NEW YORK CITYHIGH SCHOOL FOR LAW, ADVOCACY AND COMMUNITY JUSTICE</v>
      </c>
      <c r="F1582" s="369" t="s">
        <v>6203</v>
      </c>
      <c r="G1582" s="342" t="str">
        <f>IFERROR(INDEX($D$2:$D$4444,_xlfn.AGGREGATE(15,3,(($C$2:$C$4444=$G$1)/($C$2:$C$4444=$G$1)*ROW($C$2:$C$4444))-ROW($C$1), ROWS($J$7:J1586))),"")</f>
        <v/>
      </c>
    </row>
    <row r="1583" spans="3:7" x14ac:dyDescent="0.25">
      <c r="C1583" s="340" t="s">
        <v>4350</v>
      </c>
      <c r="D1583" s="340" t="s">
        <v>1574</v>
      </c>
      <c r="E1583" s="340" t="str">
        <f t="shared" si="25"/>
        <v>NEW YORK CITYHIGH SCHOOL OF ARTS AND TECHNOLOGY</v>
      </c>
      <c r="F1583" s="369" t="s">
        <v>6204</v>
      </c>
      <c r="G1583" s="342" t="str">
        <f>IFERROR(INDEX($D$2:$D$4444,_xlfn.AGGREGATE(15,3,(($C$2:$C$4444=$G$1)/($C$2:$C$4444=$G$1)*ROW($C$2:$C$4444))-ROW($C$1), ROWS($J$7:J1587))),"")</f>
        <v/>
      </c>
    </row>
    <row r="1584" spans="3:7" x14ac:dyDescent="0.25">
      <c r="C1584" s="340" t="s">
        <v>4350</v>
      </c>
      <c r="D1584" s="340" t="s">
        <v>1575</v>
      </c>
      <c r="E1584" s="340" t="str">
        <f t="shared" si="25"/>
        <v>NEW YORK CITYEDWARD A REYNOLDS WEST SIDE HIGH SCHOOL</v>
      </c>
      <c r="F1584" s="369" t="s">
        <v>6205</v>
      </c>
      <c r="G1584" s="342" t="str">
        <f>IFERROR(INDEX($D$2:$D$4444,_xlfn.AGGREGATE(15,3,(($C$2:$C$4444=$G$1)/($C$2:$C$4444=$G$1)*ROW($C$2:$C$4444))-ROW($C$1), ROWS($J$7:J1588))),"")</f>
        <v/>
      </c>
    </row>
    <row r="1585" spans="3:7" x14ac:dyDescent="0.25">
      <c r="C1585" s="340" t="s">
        <v>4350</v>
      </c>
      <c r="D1585" s="340" t="s">
        <v>1576</v>
      </c>
      <c r="E1585" s="340" t="str">
        <f t="shared" si="25"/>
        <v>NEW YORK CITYMANHATTAN/HUNTER SCIENCE HIGH SCHOOL</v>
      </c>
      <c r="F1585" s="369" t="s">
        <v>6206</v>
      </c>
      <c r="G1585" s="342" t="str">
        <f>IFERROR(INDEX($D$2:$D$4444,_xlfn.AGGREGATE(15,3,(($C$2:$C$4444=$G$1)/($C$2:$C$4444=$G$1)*ROW($C$2:$C$4444))-ROW($C$1), ROWS($J$7:J1589))),"")</f>
        <v/>
      </c>
    </row>
    <row r="1586" spans="3:7" x14ac:dyDescent="0.25">
      <c r="C1586" s="340" t="s">
        <v>4350</v>
      </c>
      <c r="D1586" s="340" t="s">
        <v>1577</v>
      </c>
      <c r="E1586" s="340" t="str">
        <f t="shared" si="25"/>
        <v>NEW YORK CITYSPECIAL MUSIC SCHOOL</v>
      </c>
      <c r="F1586" s="369" t="s">
        <v>6207</v>
      </c>
      <c r="G1586" s="342" t="str">
        <f>IFERROR(INDEX($D$2:$D$4444,_xlfn.AGGREGATE(15,3,(($C$2:$C$4444=$G$1)/($C$2:$C$4444=$G$1)*ROW($C$2:$C$4444))-ROW($C$1), ROWS($J$7:J1590))),"")</f>
        <v/>
      </c>
    </row>
    <row r="1587" spans="3:7" x14ac:dyDescent="0.25">
      <c r="C1587" s="340" t="s">
        <v>4350</v>
      </c>
      <c r="D1587" s="340" t="s">
        <v>1578</v>
      </c>
      <c r="E1587" s="340" t="str">
        <f t="shared" si="25"/>
        <v>NEW YORK CITYFREDERICK DOUGLASS ACADEMY II SECONDARY SCHOOL</v>
      </c>
      <c r="F1587" s="369" t="s">
        <v>6208</v>
      </c>
      <c r="G1587" s="342" t="str">
        <f>IFERROR(INDEX($D$2:$D$4444,_xlfn.AGGREGATE(15,3,(($C$2:$C$4444=$G$1)/($C$2:$C$4444=$G$1)*ROW($C$2:$C$4444))-ROW($C$1), ROWS($J$7:J1591))),"")</f>
        <v/>
      </c>
    </row>
    <row r="1588" spans="3:7" x14ac:dyDescent="0.25">
      <c r="C1588" s="340" t="s">
        <v>4350</v>
      </c>
      <c r="D1588" s="340" t="s">
        <v>1579</v>
      </c>
      <c r="E1588" s="340" t="str">
        <f t="shared" si="25"/>
        <v>NEW YORK CITYPS 7 SAMUEL STERN</v>
      </c>
      <c r="F1588" s="369" t="s">
        <v>6209</v>
      </c>
      <c r="G1588" s="342" t="str">
        <f>IFERROR(INDEX($D$2:$D$4444,_xlfn.AGGREGATE(15,3,(($C$2:$C$4444=$G$1)/($C$2:$C$4444=$G$1)*ROW($C$2:$C$4444))-ROW($C$1), ROWS($J$7:J1592))),"")</f>
        <v/>
      </c>
    </row>
    <row r="1589" spans="3:7" x14ac:dyDescent="0.25">
      <c r="C1589" s="340" t="s">
        <v>4350</v>
      </c>
      <c r="D1589" s="340" t="s">
        <v>1580</v>
      </c>
      <c r="E1589" s="340" t="str">
        <f t="shared" si="25"/>
        <v>NEW YORK CITYTAG YOUNG SCHOLARS</v>
      </c>
      <c r="F1589" s="369" t="s">
        <v>6210</v>
      </c>
      <c r="G1589" s="342" t="str">
        <f>IFERROR(INDEX($D$2:$D$4444,_xlfn.AGGREGATE(15,3,(($C$2:$C$4444=$G$1)/($C$2:$C$4444=$G$1)*ROW($C$2:$C$4444))-ROW($C$1), ROWS($J$7:J1593))),"")</f>
        <v/>
      </c>
    </row>
    <row r="1590" spans="3:7" x14ac:dyDescent="0.25">
      <c r="C1590" s="340" t="s">
        <v>4350</v>
      </c>
      <c r="D1590" s="340" t="s">
        <v>1581</v>
      </c>
      <c r="E1590" s="340" t="str">
        <f t="shared" si="25"/>
        <v>NEW YORK CITYRIVER EAST ELEMENTARY</v>
      </c>
      <c r="F1590" s="369" t="s">
        <v>6211</v>
      </c>
      <c r="G1590" s="342" t="str">
        <f>IFERROR(INDEX($D$2:$D$4444,_xlfn.AGGREGATE(15,3,(($C$2:$C$4444=$G$1)/($C$2:$C$4444=$G$1)*ROW($C$2:$C$4444))-ROW($C$1), ROWS($J$7:J1594))),"")</f>
        <v/>
      </c>
    </row>
    <row r="1591" spans="3:7" x14ac:dyDescent="0.25">
      <c r="C1591" s="340" t="s">
        <v>4350</v>
      </c>
      <c r="D1591" s="340" t="s">
        <v>1582</v>
      </c>
      <c r="E1591" s="340" t="str">
        <f t="shared" si="25"/>
        <v>NEW YORK CITYPS 38 ROBERTO CLEMENTE</v>
      </c>
      <c r="F1591" s="369" t="s">
        <v>6212</v>
      </c>
      <c r="G1591" s="342" t="str">
        <f>IFERROR(INDEX($D$2:$D$4444,_xlfn.AGGREGATE(15,3,(($C$2:$C$4444=$G$1)/($C$2:$C$4444=$G$1)*ROW($C$2:$C$4444))-ROW($C$1), ROWS($J$7:J1595))),"")</f>
        <v/>
      </c>
    </row>
    <row r="1592" spans="3:7" x14ac:dyDescent="0.25">
      <c r="C1592" s="340" t="s">
        <v>4350</v>
      </c>
      <c r="D1592" s="340" t="s">
        <v>1583</v>
      </c>
      <c r="E1592" s="340" t="str">
        <f t="shared" si="25"/>
        <v>NEW YORK CITYJAMES WELDON JOHNSON SCHOOL</v>
      </c>
      <c r="F1592" s="369" t="s">
        <v>6213</v>
      </c>
      <c r="G1592" s="342" t="str">
        <f>IFERROR(INDEX($D$2:$D$4444,_xlfn.AGGREGATE(15,3,(($C$2:$C$4444=$G$1)/($C$2:$C$4444=$G$1)*ROW($C$2:$C$4444))-ROW($C$1), ROWS($J$7:J1596))),"")</f>
        <v/>
      </c>
    </row>
    <row r="1593" spans="3:7" x14ac:dyDescent="0.25">
      <c r="C1593" s="340" t="s">
        <v>4350</v>
      </c>
      <c r="D1593" s="340" t="s">
        <v>1584</v>
      </c>
      <c r="E1593" s="340" t="str">
        <f t="shared" si="25"/>
        <v>NEW YORK CITYLEXINGTON ACADEMY (THE)</v>
      </c>
      <c r="F1593" s="369" t="s">
        <v>6214</v>
      </c>
      <c r="G1593" s="342" t="str">
        <f>IFERROR(INDEX($D$2:$D$4444,_xlfn.AGGREGATE(15,3,(($C$2:$C$4444=$G$1)/($C$2:$C$4444=$G$1)*ROW($C$2:$C$4444))-ROW($C$1), ROWS($J$7:J1597))),"")</f>
        <v/>
      </c>
    </row>
    <row r="1594" spans="3:7" x14ac:dyDescent="0.25">
      <c r="C1594" s="340" t="s">
        <v>4350</v>
      </c>
      <c r="D1594" s="340" t="s">
        <v>1585</v>
      </c>
      <c r="E1594" s="340" t="str">
        <f t="shared" si="25"/>
        <v>NEW YORK CITYPS 83 LUIS MUNOZ RIVERA</v>
      </c>
      <c r="F1594" s="369" t="s">
        <v>6215</v>
      </c>
      <c r="G1594" s="342" t="str">
        <f>IFERROR(INDEX($D$2:$D$4444,_xlfn.AGGREGATE(15,3,(($C$2:$C$4444=$G$1)/($C$2:$C$4444=$G$1)*ROW($C$2:$C$4444))-ROW($C$1), ROWS($J$7:J1598))),"")</f>
        <v/>
      </c>
    </row>
    <row r="1595" spans="3:7" x14ac:dyDescent="0.25">
      <c r="C1595" s="340" t="s">
        <v>4350</v>
      </c>
      <c r="D1595" s="340" t="s">
        <v>1586</v>
      </c>
      <c r="E1595" s="340" t="str">
        <f t="shared" si="25"/>
        <v>NEW YORK CITYPS 96 JOSEPH LANZETTA</v>
      </c>
      <c r="F1595" s="369" t="s">
        <v>6216</v>
      </c>
      <c r="G1595" s="342" t="str">
        <f>IFERROR(INDEX($D$2:$D$4444,_xlfn.AGGREGATE(15,3,(($C$2:$C$4444=$G$1)/($C$2:$C$4444=$G$1)*ROW($C$2:$C$4444))-ROW($C$1), ROWS($J$7:J1599))),"")</f>
        <v/>
      </c>
    </row>
    <row r="1596" spans="3:7" x14ac:dyDescent="0.25">
      <c r="C1596" s="340" t="s">
        <v>4350</v>
      </c>
      <c r="D1596" s="340" t="s">
        <v>1587</v>
      </c>
      <c r="E1596" s="340" t="str">
        <f t="shared" si="25"/>
        <v>NEW YORK CITYPS 102 JACQUES CARTIER</v>
      </c>
      <c r="F1596" s="369" t="s">
        <v>6217</v>
      </c>
      <c r="G1596" s="342" t="str">
        <f>IFERROR(INDEX($D$2:$D$4444,_xlfn.AGGREGATE(15,3,(($C$2:$C$4444=$G$1)/($C$2:$C$4444=$G$1)*ROW($C$2:$C$4444))-ROW($C$1), ROWS($J$7:J1600))),"")</f>
        <v/>
      </c>
    </row>
    <row r="1597" spans="3:7" x14ac:dyDescent="0.25">
      <c r="C1597" s="340" t="s">
        <v>4350</v>
      </c>
      <c r="D1597" s="340" t="s">
        <v>1588</v>
      </c>
      <c r="E1597" s="340" t="str">
        <f t="shared" si="25"/>
        <v>NEW YORK CITYPS 108 ASSEMBLYMAN ANGELO DEL TORO EDUCATIONAL COMPLEX</v>
      </c>
      <c r="F1597" s="369" t="s">
        <v>6218</v>
      </c>
      <c r="G1597" s="342" t="str">
        <f>IFERROR(INDEX($D$2:$D$4444,_xlfn.AGGREGATE(15,3,(($C$2:$C$4444=$G$1)/($C$2:$C$4444=$G$1)*ROW($C$2:$C$4444))-ROW($C$1), ROWS($J$7:J1601))),"")</f>
        <v/>
      </c>
    </row>
    <row r="1598" spans="3:7" x14ac:dyDescent="0.25">
      <c r="C1598" s="340" t="s">
        <v>4350</v>
      </c>
      <c r="D1598" s="340" t="s">
        <v>1589</v>
      </c>
      <c r="E1598" s="340" t="str">
        <f t="shared" si="25"/>
        <v>NEW YORK CITYPS 112 JOSE CELSO BARBOSA</v>
      </c>
      <c r="F1598" s="369" t="s">
        <v>6219</v>
      </c>
      <c r="G1598" s="342" t="str">
        <f>IFERROR(INDEX($D$2:$D$4444,_xlfn.AGGREGATE(15,3,(($C$2:$C$4444=$G$1)/($C$2:$C$4444=$G$1)*ROW($C$2:$C$4444))-ROW($C$1), ROWS($J$7:J1602))),"")</f>
        <v/>
      </c>
    </row>
    <row r="1599" spans="3:7" x14ac:dyDescent="0.25">
      <c r="C1599" s="340" t="s">
        <v>4350</v>
      </c>
      <c r="D1599" s="340" t="s">
        <v>1590</v>
      </c>
      <c r="E1599" s="340" t="str">
        <f t="shared" si="25"/>
        <v>NEW YORK CITYPS 146 ANN M SHORT</v>
      </c>
      <c r="F1599" s="369" t="s">
        <v>6220</v>
      </c>
      <c r="G1599" s="342" t="str">
        <f>IFERROR(INDEX($D$2:$D$4444,_xlfn.AGGREGATE(15,3,(($C$2:$C$4444=$G$1)/($C$2:$C$4444=$G$1)*ROW($C$2:$C$4444))-ROW($C$1), ROWS($J$7:J1603))),"")</f>
        <v/>
      </c>
    </row>
    <row r="1600" spans="3:7" x14ac:dyDescent="0.25">
      <c r="C1600" s="340" t="s">
        <v>4350</v>
      </c>
      <c r="D1600" s="340" t="s">
        <v>1591</v>
      </c>
      <c r="E1600" s="340" t="str">
        <f t="shared" si="25"/>
        <v>NEW YORK CITYPS 155 WILLIAM PACA</v>
      </c>
      <c r="F1600" s="369" t="s">
        <v>6221</v>
      </c>
      <c r="G1600" s="342" t="str">
        <f>IFERROR(INDEX($D$2:$D$4444,_xlfn.AGGREGATE(15,3,(($C$2:$C$4444=$G$1)/($C$2:$C$4444=$G$1)*ROW($C$2:$C$4444))-ROW($C$1), ROWS($J$7:J1604))),"")</f>
        <v/>
      </c>
    </row>
    <row r="1601" spans="3:7" x14ac:dyDescent="0.25">
      <c r="C1601" s="340" t="s">
        <v>4350</v>
      </c>
      <c r="D1601" s="340" t="s">
        <v>1592</v>
      </c>
      <c r="E1601" s="340" t="str">
        <f t="shared" si="25"/>
        <v>NEW YORK CITYPS 171 PATRICK HENRY</v>
      </c>
      <c r="F1601" s="369" t="s">
        <v>6222</v>
      </c>
      <c r="G1601" s="342" t="str">
        <f>IFERROR(INDEX($D$2:$D$4444,_xlfn.AGGREGATE(15,3,(($C$2:$C$4444=$G$1)/($C$2:$C$4444=$G$1)*ROW($C$2:$C$4444))-ROW($C$1), ROWS($J$7:J1605))),"")</f>
        <v/>
      </c>
    </row>
    <row r="1602" spans="3:7" x14ac:dyDescent="0.25">
      <c r="C1602" s="340" t="s">
        <v>4350</v>
      </c>
      <c r="D1602" s="340" t="s">
        <v>1593</v>
      </c>
      <c r="E1602" s="340" t="str">
        <f t="shared" si="25"/>
        <v>NEW YORK CITYBILINGUAL BICULTURAL SCHOOL (THE)</v>
      </c>
      <c r="F1602" s="369" t="s">
        <v>6223</v>
      </c>
      <c r="G1602" s="342" t="str">
        <f>IFERROR(INDEX($D$2:$D$4444,_xlfn.AGGREGATE(15,3,(($C$2:$C$4444=$G$1)/($C$2:$C$4444=$G$1)*ROW($C$2:$C$4444))-ROW($C$1), ROWS($J$7:J1606))),"")</f>
        <v/>
      </c>
    </row>
    <row r="1603" spans="3:7" x14ac:dyDescent="0.25">
      <c r="C1603" s="340" t="s">
        <v>4350</v>
      </c>
      <c r="D1603" s="340" t="s">
        <v>1594</v>
      </c>
      <c r="E1603" s="340" t="str">
        <f t="shared" ref="E1603:E1666" si="26">C1603&amp;D1603</f>
        <v>NEW YORK CITYPS 206 JOSE CELSO BARBOSA</v>
      </c>
      <c r="F1603" s="369" t="s">
        <v>6224</v>
      </c>
      <c r="G1603" s="342" t="str">
        <f>IFERROR(INDEX($D$2:$D$4444,_xlfn.AGGREGATE(15,3,(($C$2:$C$4444=$G$1)/($C$2:$C$4444=$G$1)*ROW($C$2:$C$4444))-ROW($C$1), ROWS($J$7:J1607))),"")</f>
        <v/>
      </c>
    </row>
    <row r="1604" spans="3:7" x14ac:dyDescent="0.25">
      <c r="C1604" s="340" t="s">
        <v>4350</v>
      </c>
      <c r="D1604" s="340" t="s">
        <v>1595</v>
      </c>
      <c r="E1604" s="340" t="str">
        <f t="shared" si="26"/>
        <v>NEW YORK CITYMS 224 MANHATTAN EAST SCHOOL FOR ARTS &amp; ACADEMICS</v>
      </c>
      <c r="F1604" s="369" t="s">
        <v>6225</v>
      </c>
      <c r="G1604" s="342" t="str">
        <f>IFERROR(INDEX($D$2:$D$4444,_xlfn.AGGREGATE(15,3,(($C$2:$C$4444=$G$1)/($C$2:$C$4444=$G$1)*ROW($C$2:$C$4444))-ROW($C$1), ROWS($J$7:J1608))),"")</f>
        <v/>
      </c>
    </row>
    <row r="1605" spans="3:7" x14ac:dyDescent="0.25">
      <c r="C1605" s="340" t="s">
        <v>4350</v>
      </c>
      <c r="D1605" s="340" t="s">
        <v>9209</v>
      </c>
      <c r="E1605" s="340" t="str">
        <f t="shared" si="26"/>
        <v>NEW YORK CITYJUDITH S KAYE HIGH SCHOOL (THE)</v>
      </c>
      <c r="F1605" s="369" t="s">
        <v>9210</v>
      </c>
      <c r="G1605" s="342" t="str">
        <f>IFERROR(INDEX($D$2:$D$4444,_xlfn.AGGREGATE(15,3,(($C$2:$C$4444=$G$1)/($C$2:$C$4444=$G$1)*ROW($C$2:$C$4444))-ROW($C$1), ROWS($J$7:J1609))),"")</f>
        <v/>
      </c>
    </row>
    <row r="1606" spans="3:7" x14ac:dyDescent="0.25">
      <c r="C1606" s="340" t="s">
        <v>4350</v>
      </c>
      <c r="D1606" s="340" t="s">
        <v>9212</v>
      </c>
      <c r="E1606" s="340" t="str">
        <f t="shared" si="26"/>
        <v>NEW YORK CITYESPERANZA PREPARATORY ACADEMY</v>
      </c>
      <c r="F1606" s="369" t="s">
        <v>6226</v>
      </c>
      <c r="G1606" s="342" t="str">
        <f>IFERROR(INDEX($D$2:$D$4444,_xlfn.AGGREGATE(15,3,(($C$2:$C$4444=$G$1)/($C$2:$C$4444=$G$1)*ROW($C$2:$C$4444))-ROW($C$1), ROWS($J$7:J1610))),"")</f>
        <v/>
      </c>
    </row>
    <row r="1607" spans="3:7" x14ac:dyDescent="0.25">
      <c r="C1607" s="340" t="s">
        <v>4350</v>
      </c>
      <c r="D1607" s="340" t="s">
        <v>1596</v>
      </c>
      <c r="E1607" s="340" t="str">
        <f t="shared" si="26"/>
        <v>NEW YORK CITYMOSAIC PREPARATORY ACADEMY</v>
      </c>
      <c r="F1607" s="369" t="s">
        <v>6227</v>
      </c>
      <c r="G1607" s="342" t="str">
        <f>IFERROR(INDEX($D$2:$D$4444,_xlfn.AGGREGATE(15,3,(($C$2:$C$4444=$G$1)/($C$2:$C$4444=$G$1)*ROW($C$2:$C$4444))-ROW($C$1), ROWS($J$7:J1611))),"")</f>
        <v/>
      </c>
    </row>
    <row r="1608" spans="3:7" x14ac:dyDescent="0.25">
      <c r="C1608" s="340" t="s">
        <v>4350</v>
      </c>
      <c r="D1608" s="340" t="s">
        <v>1597</v>
      </c>
      <c r="E1608" s="340" t="str">
        <f t="shared" si="26"/>
        <v>NEW YORK CITYRENAISSANCE SCHOOL OF THE ARTS</v>
      </c>
      <c r="F1608" s="369" t="s">
        <v>6228</v>
      </c>
      <c r="G1608" s="342" t="str">
        <f>IFERROR(INDEX($D$2:$D$4444,_xlfn.AGGREGATE(15,3,(($C$2:$C$4444=$G$1)/($C$2:$C$4444=$G$1)*ROW($C$2:$C$4444))-ROW($C$1), ROWS($J$7:J1612))),"")</f>
        <v/>
      </c>
    </row>
    <row r="1609" spans="3:7" x14ac:dyDescent="0.25">
      <c r="C1609" s="340" t="s">
        <v>4350</v>
      </c>
      <c r="D1609" s="340" t="s">
        <v>1598</v>
      </c>
      <c r="E1609" s="340" t="str">
        <f t="shared" si="26"/>
        <v>NEW YORK CITYCENTRAL PARK EAST I</v>
      </c>
      <c r="F1609" s="369" t="s">
        <v>6229</v>
      </c>
      <c r="G1609" s="342" t="str">
        <f>IFERROR(INDEX($D$2:$D$4444,_xlfn.AGGREGATE(15,3,(($C$2:$C$4444=$G$1)/($C$2:$C$4444=$G$1)*ROW($C$2:$C$4444))-ROW($C$1), ROWS($J$7:J1613))),"")</f>
        <v/>
      </c>
    </row>
    <row r="1610" spans="3:7" x14ac:dyDescent="0.25">
      <c r="C1610" s="340" t="s">
        <v>4350</v>
      </c>
      <c r="D1610" s="340" t="s">
        <v>9211</v>
      </c>
      <c r="E1610" s="340" t="str">
        <f t="shared" si="26"/>
        <v>NEW YORK CITYISAAC NEWTON MIDDLE SSCHOOL FOR MATH AND SCIENCE</v>
      </c>
      <c r="F1610" s="369" t="s">
        <v>6230</v>
      </c>
      <c r="G1610" s="342" t="str">
        <f>IFERROR(INDEX($D$2:$D$4444,_xlfn.AGGREGATE(15,3,(($C$2:$C$4444=$G$1)/($C$2:$C$4444=$G$1)*ROW($C$2:$C$4444))-ROW($C$1), ROWS($J$7:J1614))),"")</f>
        <v/>
      </c>
    </row>
    <row r="1611" spans="3:7" x14ac:dyDescent="0.25">
      <c r="C1611" s="340" t="s">
        <v>4350</v>
      </c>
      <c r="D1611" s="340" t="s">
        <v>1599</v>
      </c>
      <c r="E1611" s="340" t="str">
        <f t="shared" si="26"/>
        <v>NEW YORK CITYCENTRAL PARK EAST II</v>
      </c>
      <c r="F1611" s="369" t="s">
        <v>6231</v>
      </c>
      <c r="G1611" s="342" t="str">
        <f>IFERROR(INDEX($D$2:$D$4444,_xlfn.AGGREGATE(15,3,(($C$2:$C$4444=$G$1)/($C$2:$C$4444=$G$1)*ROW($C$2:$C$4444))-ROW($C$1), ROWS($J$7:J1615))),"")</f>
        <v/>
      </c>
    </row>
    <row r="1612" spans="3:7" x14ac:dyDescent="0.25">
      <c r="C1612" s="340" t="s">
        <v>4350</v>
      </c>
      <c r="D1612" s="340" t="s">
        <v>1600</v>
      </c>
      <c r="E1612" s="340" t="str">
        <f t="shared" si="26"/>
        <v>NEW YORK CITYMANHATTAN CENTER FOR SCIENCE &amp; MATHEMATICS</v>
      </c>
      <c r="F1612" s="369" t="s">
        <v>6232</v>
      </c>
      <c r="G1612" s="342" t="str">
        <f>IFERROR(INDEX($D$2:$D$4444,_xlfn.AGGREGATE(15,3,(($C$2:$C$4444=$G$1)/($C$2:$C$4444=$G$1)*ROW($C$2:$C$4444))-ROW($C$1), ROWS($J$7:J1616))),"")</f>
        <v/>
      </c>
    </row>
    <row r="1613" spans="3:7" x14ac:dyDescent="0.25">
      <c r="C1613" s="340" t="s">
        <v>4350</v>
      </c>
      <c r="D1613" s="340" t="s">
        <v>1601</v>
      </c>
      <c r="E1613" s="340" t="str">
        <f t="shared" si="26"/>
        <v>NEW YORK CITYPARK EAST HIGH SCHOOL</v>
      </c>
      <c r="F1613" s="369" t="s">
        <v>6233</v>
      </c>
      <c r="G1613" s="342" t="str">
        <f>IFERROR(INDEX($D$2:$D$4444,_xlfn.AGGREGATE(15,3,(($C$2:$C$4444=$G$1)/($C$2:$C$4444=$G$1)*ROW($C$2:$C$4444))-ROW($C$1), ROWS($J$7:J1617))),"")</f>
        <v/>
      </c>
    </row>
    <row r="1614" spans="3:7" x14ac:dyDescent="0.25">
      <c r="C1614" s="340" t="s">
        <v>4350</v>
      </c>
      <c r="D1614" s="340" t="s">
        <v>1602</v>
      </c>
      <c r="E1614" s="340" t="str">
        <f t="shared" si="26"/>
        <v>NEW YORK CITYCENTRAL PARK EAST HIGH SCHOOL</v>
      </c>
      <c r="F1614" s="369" t="s">
        <v>6234</v>
      </c>
      <c r="G1614" s="342" t="str">
        <f>IFERROR(INDEX($D$2:$D$4444,_xlfn.AGGREGATE(15,3,(($C$2:$C$4444=$G$1)/($C$2:$C$4444=$G$1)*ROW($C$2:$C$4444))-ROW($C$1), ROWS($J$7:J1618))),"")</f>
        <v/>
      </c>
    </row>
    <row r="1615" spans="3:7" x14ac:dyDescent="0.25">
      <c r="C1615" s="340" t="s">
        <v>4350</v>
      </c>
      <c r="D1615" s="340" t="s">
        <v>1603</v>
      </c>
      <c r="E1615" s="340" t="str">
        <f t="shared" si="26"/>
        <v>NEW YORK CITYYOUNG WOMEN'S LEADERSHIP SCHOOL</v>
      </c>
      <c r="F1615" s="369" t="s">
        <v>6235</v>
      </c>
      <c r="G1615" s="342" t="str">
        <f>IFERROR(INDEX($D$2:$D$4444,_xlfn.AGGREGATE(15,3,(($C$2:$C$4444=$G$1)/($C$2:$C$4444=$G$1)*ROW($C$2:$C$4444))-ROW($C$1), ROWS($J$7:J1619))),"")</f>
        <v/>
      </c>
    </row>
    <row r="1616" spans="3:7" x14ac:dyDescent="0.25">
      <c r="C1616" s="340" t="s">
        <v>4350</v>
      </c>
      <c r="D1616" s="340" t="s">
        <v>1604</v>
      </c>
      <c r="E1616" s="340" t="str">
        <f t="shared" si="26"/>
        <v>NEW YORK CITYHERITAGE SCHOOL (THE)</v>
      </c>
      <c r="F1616" s="369" t="s">
        <v>6236</v>
      </c>
      <c r="G1616" s="342" t="str">
        <f>IFERROR(INDEX($D$2:$D$4444,_xlfn.AGGREGATE(15,3,(($C$2:$C$4444=$G$1)/($C$2:$C$4444=$G$1)*ROW($C$2:$C$4444))-ROW($C$1), ROWS($J$7:J1620))),"")</f>
        <v/>
      </c>
    </row>
    <row r="1617" spans="3:7" x14ac:dyDescent="0.25">
      <c r="C1617" s="340" t="s">
        <v>4350</v>
      </c>
      <c r="D1617" s="340" t="s">
        <v>1605</v>
      </c>
      <c r="E1617" s="340" t="str">
        <f t="shared" si="26"/>
        <v>NEW YORK CITYPS 30 HERNANDEZ/HUGHES</v>
      </c>
      <c r="F1617" s="369" t="s">
        <v>6237</v>
      </c>
      <c r="G1617" s="342" t="str">
        <f>IFERROR(INDEX($D$2:$D$4444,_xlfn.AGGREGATE(15,3,(($C$2:$C$4444=$G$1)/($C$2:$C$4444=$G$1)*ROW($C$2:$C$4444))-ROW($C$1), ROWS($J$7:J1621))),"")</f>
        <v/>
      </c>
    </row>
    <row r="1618" spans="3:7" x14ac:dyDescent="0.25">
      <c r="C1618" s="340" t="s">
        <v>4350</v>
      </c>
      <c r="D1618" s="340" t="s">
        <v>1606</v>
      </c>
      <c r="E1618" s="340" t="str">
        <f t="shared" si="26"/>
        <v>NEW YORK CITYPS 36 MARGARET DOUGLAS</v>
      </c>
      <c r="F1618" s="369" t="s">
        <v>6238</v>
      </c>
      <c r="G1618" s="342" t="str">
        <f>IFERROR(INDEX($D$2:$D$4444,_xlfn.AGGREGATE(15,3,(($C$2:$C$4444=$G$1)/($C$2:$C$4444=$G$1)*ROW($C$2:$C$4444))-ROW($C$1), ROWS($J$7:J1622))),"")</f>
        <v/>
      </c>
    </row>
    <row r="1619" spans="3:7" x14ac:dyDescent="0.25">
      <c r="C1619" s="340" t="s">
        <v>4350</v>
      </c>
      <c r="D1619" s="340" t="s">
        <v>1607</v>
      </c>
      <c r="E1619" s="340" t="str">
        <f t="shared" si="26"/>
        <v>NEW YORK CITYPS 46 ARTHUR TAPPAN</v>
      </c>
      <c r="F1619" s="369" t="s">
        <v>6239</v>
      </c>
      <c r="G1619" s="342" t="str">
        <f>IFERROR(INDEX($D$2:$D$4444,_xlfn.AGGREGATE(15,3,(($C$2:$C$4444=$G$1)/($C$2:$C$4444=$G$1)*ROW($C$2:$C$4444))-ROW($C$1), ROWS($J$7:J1623))),"")</f>
        <v/>
      </c>
    </row>
    <row r="1620" spans="3:7" x14ac:dyDescent="0.25">
      <c r="C1620" s="340" t="s">
        <v>4350</v>
      </c>
      <c r="D1620" s="340" t="s">
        <v>1608</v>
      </c>
      <c r="E1620" s="340" t="str">
        <f t="shared" si="26"/>
        <v>NEW YORK CITYPS 92 MARY MCLEOD BETHUNE</v>
      </c>
      <c r="F1620" s="369" t="s">
        <v>6240</v>
      </c>
      <c r="G1620" s="342" t="str">
        <f>IFERROR(INDEX($D$2:$D$4444,_xlfn.AGGREGATE(15,3,(($C$2:$C$4444=$G$1)/($C$2:$C$4444=$G$1)*ROW($C$2:$C$4444))-ROW($C$1), ROWS($J$7:J1624))),"")</f>
        <v/>
      </c>
    </row>
    <row r="1621" spans="3:7" x14ac:dyDescent="0.25">
      <c r="C1621" s="340" t="s">
        <v>4350</v>
      </c>
      <c r="D1621" s="340" t="s">
        <v>1609</v>
      </c>
      <c r="E1621" s="340" t="str">
        <f t="shared" si="26"/>
        <v>NEW YORK CITYPS 123 MAHALIA JACKSON</v>
      </c>
      <c r="F1621" s="369" t="s">
        <v>6241</v>
      </c>
      <c r="G1621" s="342" t="str">
        <f>IFERROR(INDEX($D$2:$D$4444,_xlfn.AGGREGATE(15,3,(($C$2:$C$4444=$G$1)/($C$2:$C$4444=$G$1)*ROW($C$2:$C$4444))-ROW($C$1), ROWS($J$7:J1625))),"")</f>
        <v/>
      </c>
    </row>
    <row r="1622" spans="3:7" x14ac:dyDescent="0.25">
      <c r="C1622" s="340" t="s">
        <v>4350</v>
      </c>
      <c r="D1622" s="340" t="s">
        <v>1610</v>
      </c>
      <c r="E1622" s="340" t="str">
        <f t="shared" si="26"/>
        <v>NEW YORK CITYPS 125 RALPH BUNCHE</v>
      </c>
      <c r="F1622" s="369" t="s">
        <v>6242</v>
      </c>
      <c r="G1622" s="342" t="str">
        <f>IFERROR(INDEX($D$2:$D$4444,_xlfn.AGGREGATE(15,3,(($C$2:$C$4444=$G$1)/($C$2:$C$4444=$G$1)*ROW($C$2:$C$4444))-ROW($C$1), ROWS($J$7:J1626))),"")</f>
        <v/>
      </c>
    </row>
    <row r="1623" spans="3:7" x14ac:dyDescent="0.25">
      <c r="C1623" s="340" t="s">
        <v>4350</v>
      </c>
      <c r="D1623" s="340" t="s">
        <v>1611</v>
      </c>
      <c r="E1623" s="340" t="str">
        <f t="shared" si="26"/>
        <v>NEW YORK CITYPS 129 JOHN H FINLEY</v>
      </c>
      <c r="F1623" s="369" t="s">
        <v>6243</v>
      </c>
      <c r="G1623" s="342" t="str">
        <f>IFERROR(INDEX($D$2:$D$4444,_xlfn.AGGREGATE(15,3,(($C$2:$C$4444=$G$1)/($C$2:$C$4444=$G$1)*ROW($C$2:$C$4444))-ROW($C$1), ROWS($J$7:J1627))),"")</f>
        <v/>
      </c>
    </row>
    <row r="1624" spans="3:7" x14ac:dyDescent="0.25">
      <c r="C1624" s="340" t="s">
        <v>4350</v>
      </c>
      <c r="D1624" s="340" t="s">
        <v>1612</v>
      </c>
      <c r="E1624" s="340" t="str">
        <f t="shared" si="26"/>
        <v>NEW YORK CITYPS 133 FRED R MOORE</v>
      </c>
      <c r="F1624" s="369" t="s">
        <v>6244</v>
      </c>
      <c r="G1624" s="342" t="str">
        <f>IFERROR(INDEX($D$2:$D$4444,_xlfn.AGGREGATE(15,3,(($C$2:$C$4444=$G$1)/($C$2:$C$4444=$G$1)*ROW($C$2:$C$4444))-ROW($C$1), ROWS($J$7:J1628))),"")</f>
        <v/>
      </c>
    </row>
    <row r="1625" spans="3:7" x14ac:dyDescent="0.25">
      <c r="C1625" s="340" t="s">
        <v>4350</v>
      </c>
      <c r="D1625" s="340" t="s">
        <v>1613</v>
      </c>
      <c r="E1625" s="340" t="str">
        <f t="shared" si="26"/>
        <v>NEW YORK CITYPS 154 HARRIET TUBMAN</v>
      </c>
      <c r="F1625" s="369" t="s">
        <v>6245</v>
      </c>
      <c r="G1625" s="342" t="str">
        <f>IFERROR(INDEX($D$2:$D$4444,_xlfn.AGGREGATE(15,3,(($C$2:$C$4444=$G$1)/($C$2:$C$4444=$G$1)*ROW($C$2:$C$4444))-ROW($C$1), ROWS($J$7:J1629))),"")</f>
        <v/>
      </c>
    </row>
    <row r="1626" spans="3:7" x14ac:dyDescent="0.25">
      <c r="C1626" s="340" t="s">
        <v>4350</v>
      </c>
      <c r="D1626" s="340" t="s">
        <v>1614</v>
      </c>
      <c r="E1626" s="340" t="str">
        <f t="shared" si="26"/>
        <v>NEW YORK CITYPS 161 PEDRO ALBIZU CAMPOS</v>
      </c>
      <c r="F1626" s="369" t="s">
        <v>6246</v>
      </c>
      <c r="G1626" s="342" t="str">
        <f>IFERROR(INDEX($D$2:$D$4444,_xlfn.AGGREGATE(15,3,(($C$2:$C$4444=$G$1)/($C$2:$C$4444=$G$1)*ROW($C$2:$C$4444))-ROW($C$1), ROWS($J$7:J1630))),"")</f>
        <v/>
      </c>
    </row>
    <row r="1627" spans="3:7" x14ac:dyDescent="0.25">
      <c r="C1627" s="340" t="s">
        <v>4350</v>
      </c>
      <c r="D1627" s="340" t="s">
        <v>1615</v>
      </c>
      <c r="E1627" s="340" t="str">
        <f t="shared" si="26"/>
        <v>NEW YORK CITYPS 175 HENRY H GARNET</v>
      </c>
      <c r="F1627" s="369" t="s">
        <v>6247</v>
      </c>
      <c r="G1627" s="342" t="str">
        <f>IFERROR(INDEX($D$2:$D$4444,_xlfn.AGGREGATE(15,3,(($C$2:$C$4444=$G$1)/($C$2:$C$4444=$G$1)*ROW($C$2:$C$4444))-ROW($C$1), ROWS($J$7:J1631))),"")</f>
        <v/>
      </c>
    </row>
    <row r="1628" spans="3:7" x14ac:dyDescent="0.25">
      <c r="C1628" s="340" t="s">
        <v>4350</v>
      </c>
      <c r="D1628" s="340" t="s">
        <v>9216</v>
      </c>
      <c r="E1628" s="340" t="str">
        <f t="shared" si="26"/>
        <v xml:space="preserve">NEW YORK CITYPS 194 COUNTEE CULLEN </v>
      </c>
      <c r="F1628" s="369" t="s">
        <v>6248</v>
      </c>
      <c r="G1628" s="342" t="str">
        <f>IFERROR(INDEX($D$2:$D$4444,_xlfn.AGGREGATE(15,3,(($C$2:$C$4444=$G$1)/($C$2:$C$4444=$G$1)*ROW($C$2:$C$4444))-ROW($C$1), ROWS($J$7:J1632))),"")</f>
        <v/>
      </c>
    </row>
    <row r="1629" spans="3:7" x14ac:dyDescent="0.25">
      <c r="C1629" s="340" t="s">
        <v>4350</v>
      </c>
      <c r="D1629" s="340" t="s">
        <v>1616</v>
      </c>
      <c r="E1629" s="340" t="str">
        <f t="shared" si="26"/>
        <v>NEW YORK CITYPS 197 JOHN B RUSSWURM</v>
      </c>
      <c r="F1629" s="369" t="s">
        <v>6249</v>
      </c>
      <c r="G1629" s="342" t="str">
        <f>IFERROR(INDEX($D$2:$D$4444,_xlfn.AGGREGATE(15,3,(($C$2:$C$4444=$G$1)/($C$2:$C$4444=$G$1)*ROW($C$2:$C$4444))-ROW($C$1), ROWS($J$7:J1633))),"")</f>
        <v/>
      </c>
    </row>
    <row r="1630" spans="3:7" x14ac:dyDescent="0.25">
      <c r="C1630" s="340" t="s">
        <v>4350</v>
      </c>
      <c r="D1630" s="340" t="s">
        <v>1617</v>
      </c>
      <c r="E1630" s="340" t="str">
        <f t="shared" si="26"/>
        <v>NEW YORK CITYPS 200 JAMES MCCUNE SMITH SCHOOL (THE)</v>
      </c>
      <c r="F1630" s="369" t="s">
        <v>6250</v>
      </c>
      <c r="G1630" s="342" t="str">
        <f>IFERROR(INDEX($D$2:$D$4444,_xlfn.AGGREGATE(15,3,(($C$2:$C$4444=$G$1)/($C$2:$C$4444=$G$1)*ROW($C$2:$C$4444))-ROW($C$1), ROWS($J$7:J1634))),"")</f>
        <v/>
      </c>
    </row>
    <row r="1631" spans="3:7" x14ac:dyDescent="0.25">
      <c r="C1631" s="340" t="s">
        <v>4350</v>
      </c>
      <c r="D1631" s="340" t="s">
        <v>9215</v>
      </c>
      <c r="E1631" s="340" t="str">
        <f t="shared" si="26"/>
        <v>NEW YORK CITYURBAN ASSEMBLY ACADEMY FOR FUTURE LEADERS</v>
      </c>
      <c r="F1631" s="369" t="s">
        <v>6251</v>
      </c>
      <c r="G1631" s="342" t="str">
        <f>IFERROR(INDEX($D$2:$D$4444,_xlfn.AGGREGATE(15,3,(($C$2:$C$4444=$G$1)/($C$2:$C$4444=$G$1)*ROW($C$2:$C$4444))-ROW($C$1), ROWS($J$7:J1635))),"")</f>
        <v/>
      </c>
    </row>
    <row r="1632" spans="3:7" x14ac:dyDescent="0.25">
      <c r="C1632" s="340" t="s">
        <v>4350</v>
      </c>
      <c r="D1632" s="340" t="s">
        <v>1618</v>
      </c>
      <c r="E1632" s="340" t="str">
        <f t="shared" si="26"/>
        <v>NEW YORK CITYTHURGOOD MARSHALL ACADEMY LOWER SCHOOL</v>
      </c>
      <c r="F1632" s="369" t="s">
        <v>6252</v>
      </c>
      <c r="G1632" s="342" t="str">
        <f>IFERROR(INDEX($D$2:$D$4444,_xlfn.AGGREGATE(15,3,(($C$2:$C$4444=$G$1)/($C$2:$C$4444=$G$1)*ROW($C$2:$C$4444))-ROW($C$1), ROWS($J$7:J1636))),"")</f>
        <v/>
      </c>
    </row>
    <row r="1633" spans="3:7" x14ac:dyDescent="0.25">
      <c r="C1633" s="340" t="s">
        <v>4350</v>
      </c>
      <c r="D1633" s="340" t="s">
        <v>1619</v>
      </c>
      <c r="E1633" s="340" t="str">
        <f t="shared" si="26"/>
        <v>NEW YORK CITYNEW DESIGN MIDDLE SCHOOL</v>
      </c>
      <c r="F1633" s="369" t="s">
        <v>6253</v>
      </c>
      <c r="G1633" s="342" t="str">
        <f>IFERROR(INDEX($D$2:$D$4444,_xlfn.AGGREGATE(15,3,(($C$2:$C$4444=$G$1)/($C$2:$C$4444=$G$1)*ROW($C$2:$C$4444))-ROW($C$1), ROWS($J$7:J1637))),"")</f>
        <v/>
      </c>
    </row>
    <row r="1634" spans="3:7" x14ac:dyDescent="0.25">
      <c r="C1634" s="340" t="s">
        <v>4350</v>
      </c>
      <c r="D1634" s="340" t="s">
        <v>1620</v>
      </c>
      <c r="E1634" s="340" t="str">
        <f t="shared" si="26"/>
        <v>NEW YORK CITYTEACHERS COLLEGE COMMUNITY SCHOOL</v>
      </c>
      <c r="F1634" s="369" t="s">
        <v>6254</v>
      </c>
      <c r="G1634" s="342" t="str">
        <f>IFERROR(INDEX($D$2:$D$4444,_xlfn.AGGREGATE(15,3,(($C$2:$C$4444=$G$1)/($C$2:$C$4444=$G$1)*ROW($C$2:$C$4444))-ROW($C$1), ROWS($J$7:J1638))),"")</f>
        <v/>
      </c>
    </row>
    <row r="1635" spans="3:7" x14ac:dyDescent="0.25">
      <c r="C1635" s="340" t="s">
        <v>4350</v>
      </c>
      <c r="D1635" s="340" t="s">
        <v>1621</v>
      </c>
      <c r="E1635" s="340" t="str">
        <f t="shared" si="26"/>
        <v>NEW YORK CITYEAGLE ACADEMY FOR YOUNG MEN OF HARLEM</v>
      </c>
      <c r="F1635" s="369" t="s">
        <v>6255</v>
      </c>
      <c r="G1635" s="342" t="str">
        <f>IFERROR(INDEX($D$2:$D$4444,_xlfn.AGGREGATE(15,3,(($C$2:$C$4444=$G$1)/($C$2:$C$4444=$G$1)*ROW($C$2:$C$4444))-ROW($C$1), ROWS($J$7:J1639))),"")</f>
        <v/>
      </c>
    </row>
    <row r="1636" spans="3:7" x14ac:dyDescent="0.25">
      <c r="C1636" s="340" t="s">
        <v>4350</v>
      </c>
      <c r="D1636" s="340" t="s">
        <v>1622</v>
      </c>
      <c r="E1636" s="340" t="str">
        <f t="shared" si="26"/>
        <v>NEW YORK CITYURBAN ASSEMBLY SCHOOL FOR GLOBAL COMMERCE (THE)</v>
      </c>
      <c r="F1636" s="369" t="s">
        <v>6256</v>
      </c>
      <c r="G1636" s="342" t="str">
        <f>IFERROR(INDEX($D$2:$D$4444,_xlfn.AGGREGATE(15,3,(($C$2:$C$4444=$G$1)/($C$2:$C$4444=$G$1)*ROW($C$2:$C$4444))-ROW($C$1), ROWS($J$7:J1640))),"")</f>
        <v/>
      </c>
    </row>
    <row r="1637" spans="3:7" x14ac:dyDescent="0.25">
      <c r="C1637" s="340" t="s">
        <v>4350</v>
      </c>
      <c r="D1637" s="340" t="s">
        <v>1623</v>
      </c>
      <c r="E1637" s="340" t="str">
        <f t="shared" si="26"/>
        <v>NEW YORK CITYHARLEM RENAISSANCE HIGH SCHOOL</v>
      </c>
      <c r="F1637" s="369" t="s">
        <v>6257</v>
      </c>
      <c r="G1637" s="342" t="str">
        <f>IFERROR(INDEX($D$2:$D$4444,_xlfn.AGGREGATE(15,3,(($C$2:$C$4444=$G$1)/($C$2:$C$4444=$G$1)*ROW($C$2:$C$4444))-ROW($C$1), ROWS($J$7:J1641))),"")</f>
        <v/>
      </c>
    </row>
    <row r="1638" spans="3:7" x14ac:dyDescent="0.25">
      <c r="C1638" s="340" t="s">
        <v>4350</v>
      </c>
      <c r="D1638" s="340" t="s">
        <v>1624</v>
      </c>
      <c r="E1638" s="340" t="str">
        <f t="shared" si="26"/>
        <v>NEW YORK CITYMOTT HALL HIGH SCHOOL</v>
      </c>
      <c r="F1638" s="369" t="s">
        <v>6258</v>
      </c>
      <c r="G1638" s="342" t="str">
        <f>IFERROR(INDEX($D$2:$D$4444,_xlfn.AGGREGATE(15,3,(($C$2:$C$4444=$G$1)/($C$2:$C$4444=$G$1)*ROW($C$2:$C$4444))-ROW($C$1), ROWS($J$7:J1642))),"")</f>
        <v/>
      </c>
    </row>
    <row r="1639" spans="3:7" x14ac:dyDescent="0.25">
      <c r="C1639" s="340" t="s">
        <v>4350</v>
      </c>
      <c r="D1639" s="340" t="s">
        <v>1625</v>
      </c>
      <c r="E1639" s="340" t="str">
        <f t="shared" si="26"/>
        <v>NEW YORK CITYCOLUMBIA SECONDARY SCHOOL</v>
      </c>
      <c r="F1639" s="369" t="s">
        <v>6259</v>
      </c>
      <c r="G1639" s="342" t="str">
        <f>IFERROR(INDEX($D$2:$D$4444,_xlfn.AGGREGATE(15,3,(($C$2:$C$4444=$G$1)/($C$2:$C$4444=$G$1)*ROW($C$2:$C$4444))-ROW($C$1), ROWS($J$7:J1643))),"")</f>
        <v/>
      </c>
    </row>
    <row r="1640" spans="3:7" x14ac:dyDescent="0.25">
      <c r="C1640" s="340" t="s">
        <v>4350</v>
      </c>
      <c r="D1640" s="340" t="s">
        <v>9214</v>
      </c>
      <c r="E1640" s="340" t="str">
        <f t="shared" si="26"/>
        <v>NEW YORK CITYURBAN ASSEMBLY SCHOOL FOR THE PERFORMING ARTS</v>
      </c>
      <c r="F1640" s="369" t="s">
        <v>6260</v>
      </c>
      <c r="G1640" s="342" t="str">
        <f>IFERROR(INDEX($D$2:$D$4444,_xlfn.AGGREGATE(15,3,(($C$2:$C$4444=$G$1)/($C$2:$C$4444=$G$1)*ROW($C$2:$C$4444))-ROW($C$1), ROWS($J$7:J1644))),"")</f>
        <v/>
      </c>
    </row>
    <row r="1641" spans="3:7" x14ac:dyDescent="0.25">
      <c r="C1641" s="340" t="s">
        <v>4350</v>
      </c>
      <c r="D1641" s="340" t="s">
        <v>1626</v>
      </c>
      <c r="E1641" s="340" t="str">
        <f t="shared" si="26"/>
        <v>NEW YORK CITYFREDERICK DOUGLASS ACADEMY</v>
      </c>
      <c r="F1641" s="369" t="s">
        <v>6261</v>
      </c>
      <c r="G1641" s="342" t="str">
        <f>IFERROR(INDEX($D$2:$D$4444,_xlfn.AGGREGATE(15,3,(($C$2:$C$4444=$G$1)/($C$2:$C$4444=$G$1)*ROW($C$2:$C$4444))-ROW($C$1), ROWS($J$7:J1645))),"")</f>
        <v/>
      </c>
    </row>
    <row r="1642" spans="3:7" x14ac:dyDescent="0.25">
      <c r="C1642" s="340" t="s">
        <v>4350</v>
      </c>
      <c r="D1642" s="340" t="s">
        <v>1627</v>
      </c>
      <c r="E1642" s="340" t="str">
        <f t="shared" si="26"/>
        <v>NEW YORK CITYTHURGOOD MARSHALL ACADEMY FOR LEARNING &amp; SOCIAL CHANGE</v>
      </c>
      <c r="F1642" s="369" t="s">
        <v>6262</v>
      </c>
      <c r="G1642" s="342" t="str">
        <f>IFERROR(INDEX($D$2:$D$4444,_xlfn.AGGREGATE(15,3,(($C$2:$C$4444=$G$1)/($C$2:$C$4444=$G$1)*ROW($C$2:$C$4444))-ROW($C$1), ROWS($J$7:J1646))),"")</f>
        <v/>
      </c>
    </row>
    <row r="1643" spans="3:7" x14ac:dyDescent="0.25">
      <c r="C1643" s="340" t="s">
        <v>4350</v>
      </c>
      <c r="D1643" s="340" t="s">
        <v>9213</v>
      </c>
      <c r="E1643" s="340" t="str">
        <f t="shared" si="26"/>
        <v>NEW YORK CITYHIGH SCHOOL MATHEMATICS, SCIENCE AND ENGINEERING AT CCNY</v>
      </c>
      <c r="F1643" s="369" t="s">
        <v>6263</v>
      </c>
      <c r="G1643" s="342" t="str">
        <f>IFERROR(INDEX($D$2:$D$4444,_xlfn.AGGREGATE(15,3,(($C$2:$C$4444=$G$1)/($C$2:$C$4444=$G$1)*ROW($C$2:$C$4444))-ROW($C$1), ROWS($J$7:J1647))),"")</f>
        <v/>
      </c>
    </row>
    <row r="1644" spans="3:7" x14ac:dyDescent="0.25">
      <c r="C1644" s="340" t="s">
        <v>4350</v>
      </c>
      <c r="D1644" s="340" t="s">
        <v>1628</v>
      </c>
      <c r="E1644" s="340" t="str">
        <f t="shared" si="26"/>
        <v>NEW YORK CITYPS 4 DUKE ELLINGTON</v>
      </c>
      <c r="F1644" s="369" t="s">
        <v>6264</v>
      </c>
      <c r="G1644" s="342" t="str">
        <f>IFERROR(INDEX($D$2:$D$4444,_xlfn.AGGREGATE(15,3,(($C$2:$C$4444=$G$1)/($C$2:$C$4444=$G$1)*ROW($C$2:$C$4444))-ROW($C$1), ROWS($J$7:J1648))),"")</f>
        <v/>
      </c>
    </row>
    <row r="1645" spans="3:7" x14ac:dyDescent="0.25">
      <c r="C1645" s="340" t="s">
        <v>4350</v>
      </c>
      <c r="D1645" s="340" t="s">
        <v>1629</v>
      </c>
      <c r="E1645" s="340" t="str">
        <f t="shared" si="26"/>
        <v>NEW YORK CITYPS 5 ELLEN LURIE</v>
      </c>
      <c r="F1645" s="369" t="s">
        <v>6265</v>
      </c>
      <c r="G1645" s="342" t="str">
        <f>IFERROR(INDEX($D$2:$D$4444,_xlfn.AGGREGATE(15,3,(($C$2:$C$4444=$G$1)/($C$2:$C$4444=$G$1)*ROW($C$2:$C$4444))-ROW($C$1), ROWS($J$7:J1649))),"")</f>
        <v/>
      </c>
    </row>
    <row r="1646" spans="3:7" x14ac:dyDescent="0.25">
      <c r="C1646" s="340" t="s">
        <v>4350</v>
      </c>
      <c r="D1646" s="340" t="s">
        <v>1630</v>
      </c>
      <c r="E1646" s="340" t="str">
        <f t="shared" si="26"/>
        <v>NEW YORK CITYPS 8 LUIS BELLIARD</v>
      </c>
      <c r="F1646" s="369" t="s">
        <v>6266</v>
      </c>
      <c r="G1646" s="342" t="str">
        <f>IFERROR(INDEX($D$2:$D$4444,_xlfn.AGGREGATE(15,3,(($C$2:$C$4444=$G$1)/($C$2:$C$4444=$G$1)*ROW($C$2:$C$4444))-ROW($C$1), ROWS($J$7:J1650))),"")</f>
        <v/>
      </c>
    </row>
    <row r="1647" spans="3:7" x14ac:dyDescent="0.25">
      <c r="C1647" s="340" t="s">
        <v>4350</v>
      </c>
      <c r="D1647" s="340" t="s">
        <v>1631</v>
      </c>
      <c r="E1647" s="340" t="str">
        <f t="shared" si="26"/>
        <v>NEW YORK CITYPS 18 PARK TERRACE</v>
      </c>
      <c r="F1647" s="369" t="s">
        <v>6267</v>
      </c>
      <c r="G1647" s="342" t="str">
        <f>IFERROR(INDEX($D$2:$D$4444,_xlfn.AGGREGATE(15,3,(($C$2:$C$4444=$G$1)/($C$2:$C$4444=$G$1)*ROW($C$2:$C$4444))-ROW($C$1), ROWS($J$7:J1651))),"")</f>
        <v/>
      </c>
    </row>
    <row r="1648" spans="3:7" x14ac:dyDescent="0.25">
      <c r="C1648" s="340" t="s">
        <v>4350</v>
      </c>
      <c r="D1648" s="340" t="s">
        <v>1632</v>
      </c>
      <c r="E1648" s="340" t="str">
        <f t="shared" si="26"/>
        <v>NEW YORK CITYPS 28 WRIGHT BROTHERS</v>
      </c>
      <c r="F1648" s="369" t="s">
        <v>6268</v>
      </c>
      <c r="G1648" s="342" t="str">
        <f>IFERROR(INDEX($D$2:$D$4444,_xlfn.AGGREGATE(15,3,(($C$2:$C$4444=$G$1)/($C$2:$C$4444=$G$1)*ROW($C$2:$C$4444))-ROW($C$1), ROWS($J$7:J1652))),"")</f>
        <v/>
      </c>
    </row>
    <row r="1649" spans="3:7" x14ac:dyDescent="0.25">
      <c r="C1649" s="340" t="s">
        <v>4350</v>
      </c>
      <c r="D1649" s="340" t="s">
        <v>1633</v>
      </c>
      <c r="E1649" s="340" t="str">
        <f t="shared" si="26"/>
        <v>NEW YORK CITYPS 48 PO MICHAEL J BUCZEK</v>
      </c>
      <c r="F1649" s="369" t="s">
        <v>6269</v>
      </c>
      <c r="G1649" s="342" t="str">
        <f>IFERROR(INDEX($D$2:$D$4444,_xlfn.AGGREGATE(15,3,(($C$2:$C$4444=$G$1)/($C$2:$C$4444=$G$1)*ROW($C$2:$C$4444))-ROW($C$1), ROWS($J$7:J1653))),"")</f>
        <v/>
      </c>
    </row>
    <row r="1650" spans="3:7" x14ac:dyDescent="0.25">
      <c r="C1650" s="340" t="s">
        <v>4350</v>
      </c>
      <c r="D1650" s="340" t="s">
        <v>9217</v>
      </c>
      <c r="E1650" s="340" t="str">
        <f t="shared" si="26"/>
        <v>NEW YORK CITYHAROLD O LEVY SCHOOL</v>
      </c>
      <c r="F1650" s="369" t="s">
        <v>6270</v>
      </c>
      <c r="G1650" s="342" t="str">
        <f>IFERROR(INDEX($D$2:$D$4444,_xlfn.AGGREGATE(15,3,(($C$2:$C$4444=$G$1)/($C$2:$C$4444=$G$1)*ROW($C$2:$C$4444))-ROW($C$1), ROWS($J$7:J1654))),"")</f>
        <v/>
      </c>
    </row>
    <row r="1651" spans="3:7" x14ac:dyDescent="0.25">
      <c r="C1651" s="340" t="s">
        <v>4350</v>
      </c>
      <c r="D1651" s="340" t="s">
        <v>1634</v>
      </c>
      <c r="E1651" s="340" t="str">
        <f t="shared" si="26"/>
        <v>NEW YORK CITYPS 98 SHORAC KAPPOCK</v>
      </c>
      <c r="F1651" s="369" t="s">
        <v>6271</v>
      </c>
      <c r="G1651" s="342" t="str">
        <f>IFERROR(INDEX($D$2:$D$4444,_xlfn.AGGREGATE(15,3,(($C$2:$C$4444=$G$1)/($C$2:$C$4444=$G$1)*ROW($C$2:$C$4444))-ROW($C$1), ROWS($J$7:J1655))),"")</f>
        <v/>
      </c>
    </row>
    <row r="1652" spans="3:7" x14ac:dyDescent="0.25">
      <c r="C1652" s="340" t="s">
        <v>4350</v>
      </c>
      <c r="D1652" s="340" t="s">
        <v>9223</v>
      </c>
      <c r="E1652" s="340" t="str">
        <f t="shared" si="26"/>
        <v>NEW YORK CITYDOS PUENTES ELEMENTARY SCHOOL</v>
      </c>
      <c r="F1652" s="369" t="s">
        <v>6272</v>
      </c>
      <c r="G1652" s="342" t="str">
        <f>IFERROR(INDEX($D$2:$D$4444,_xlfn.AGGREGATE(15,3,(($C$2:$C$4444=$G$1)/($C$2:$C$4444=$G$1)*ROW($C$2:$C$4444))-ROW($C$1), ROWS($J$7:J1656))),"")</f>
        <v/>
      </c>
    </row>
    <row r="1653" spans="3:7" x14ac:dyDescent="0.25">
      <c r="C1653" s="340" t="s">
        <v>4350</v>
      </c>
      <c r="D1653" s="340" t="s">
        <v>1635</v>
      </c>
      <c r="E1653" s="340" t="str">
        <f t="shared" si="26"/>
        <v>NEW YORK CITYPS 115 ALEXANDER HUMBOLDT</v>
      </c>
      <c r="F1653" s="369" t="s">
        <v>6273</v>
      </c>
      <c r="G1653" s="342" t="str">
        <f>IFERROR(INDEX($D$2:$D$4444,_xlfn.AGGREGATE(15,3,(($C$2:$C$4444=$G$1)/($C$2:$C$4444=$G$1)*ROW($C$2:$C$4444))-ROW($C$1), ROWS($J$7:J1657))),"")</f>
        <v/>
      </c>
    </row>
    <row r="1654" spans="3:7" x14ac:dyDescent="0.25">
      <c r="C1654" s="340" t="s">
        <v>4350</v>
      </c>
      <c r="D1654" s="340" t="s">
        <v>1636</v>
      </c>
      <c r="E1654" s="340" t="str">
        <f t="shared" si="26"/>
        <v>NEW YORK CITYPS 128 AUDUBON</v>
      </c>
      <c r="F1654" s="369" t="s">
        <v>6274</v>
      </c>
      <c r="G1654" s="342" t="str">
        <f>IFERROR(INDEX($D$2:$D$4444,_xlfn.AGGREGATE(15,3,(($C$2:$C$4444=$G$1)/($C$2:$C$4444=$G$1)*ROW($C$2:$C$4444))-ROW($C$1), ROWS($J$7:J1658))),"")</f>
        <v/>
      </c>
    </row>
    <row r="1655" spans="3:7" x14ac:dyDescent="0.25">
      <c r="C1655" s="340" t="s">
        <v>4350</v>
      </c>
      <c r="D1655" s="340" t="s">
        <v>1637</v>
      </c>
      <c r="E1655" s="340" t="str">
        <f t="shared" si="26"/>
        <v>NEW YORK CITYPS 132 JUAN PABLO DUARTE</v>
      </c>
      <c r="F1655" s="369" t="s">
        <v>6275</v>
      </c>
      <c r="G1655" s="342" t="str">
        <f>IFERROR(INDEX($D$2:$D$4444,_xlfn.AGGREGATE(15,3,(($C$2:$C$4444=$G$1)/($C$2:$C$4444=$G$1)*ROW($C$2:$C$4444))-ROW($C$1), ROWS($J$7:J1659))),"")</f>
        <v/>
      </c>
    </row>
    <row r="1656" spans="3:7" x14ac:dyDescent="0.25">
      <c r="C1656" s="340" t="s">
        <v>4350</v>
      </c>
      <c r="D1656" s="340" t="s">
        <v>1638</v>
      </c>
      <c r="E1656" s="340" t="str">
        <f t="shared" si="26"/>
        <v>NEW YORK CITYJHS 143 ELEANOR ROOSEVELT</v>
      </c>
      <c r="F1656" s="369" t="s">
        <v>6276</v>
      </c>
      <c r="G1656" s="342" t="str">
        <f>IFERROR(INDEX($D$2:$D$4444,_xlfn.AGGREGATE(15,3,(($C$2:$C$4444=$G$1)/($C$2:$C$4444=$G$1)*ROW($C$2:$C$4444))-ROW($C$1), ROWS($J$7:J1660))),"")</f>
        <v/>
      </c>
    </row>
    <row r="1657" spans="3:7" x14ac:dyDescent="0.25">
      <c r="C1657" s="340" t="s">
        <v>4350</v>
      </c>
      <c r="D1657" s="340" t="s">
        <v>1639</v>
      </c>
      <c r="E1657" s="340" t="str">
        <f t="shared" si="26"/>
        <v>NEW YORK CITYPS 152 DYCKMAN VALLEY</v>
      </c>
      <c r="F1657" s="369" t="s">
        <v>6277</v>
      </c>
      <c r="G1657" s="342" t="str">
        <f>IFERROR(INDEX($D$2:$D$4444,_xlfn.AGGREGATE(15,3,(($C$2:$C$4444=$G$1)/($C$2:$C$4444=$G$1)*ROW($C$2:$C$4444))-ROW($C$1), ROWS($J$7:J1661))),"")</f>
        <v/>
      </c>
    </row>
    <row r="1658" spans="3:7" x14ac:dyDescent="0.25">
      <c r="C1658" s="340" t="s">
        <v>4350</v>
      </c>
      <c r="D1658" s="340" t="s">
        <v>1640</v>
      </c>
      <c r="E1658" s="340" t="str">
        <f t="shared" si="26"/>
        <v>NEW YORK CITYPS 153 ADAM CLAYTON POWELL</v>
      </c>
      <c r="F1658" s="369" t="s">
        <v>6278</v>
      </c>
      <c r="G1658" s="342" t="str">
        <f>IFERROR(INDEX($D$2:$D$4444,_xlfn.AGGREGATE(15,3,(($C$2:$C$4444=$G$1)/($C$2:$C$4444=$G$1)*ROW($C$2:$C$4444))-ROW($C$1), ROWS($J$7:J1662))),"")</f>
        <v/>
      </c>
    </row>
    <row r="1659" spans="3:7" x14ac:dyDescent="0.25">
      <c r="C1659" s="340" t="s">
        <v>4350</v>
      </c>
      <c r="D1659" s="340" t="s">
        <v>1641</v>
      </c>
      <c r="E1659" s="340" t="str">
        <f t="shared" si="26"/>
        <v>NEW YORK CITYPS 173</v>
      </c>
      <c r="F1659" s="369" t="s">
        <v>6279</v>
      </c>
      <c r="G1659" s="342" t="str">
        <f>IFERROR(INDEX($D$2:$D$4444,_xlfn.AGGREGATE(15,3,(($C$2:$C$4444=$G$1)/($C$2:$C$4444=$G$1)*ROW($C$2:$C$4444))-ROW($C$1), ROWS($J$7:J1663))),"")</f>
        <v/>
      </c>
    </row>
    <row r="1660" spans="3:7" x14ac:dyDescent="0.25">
      <c r="C1660" s="340" t="s">
        <v>4350</v>
      </c>
      <c r="D1660" s="340" t="s">
        <v>1642</v>
      </c>
      <c r="E1660" s="340" t="str">
        <f t="shared" si="26"/>
        <v>NEW YORK CITYPROFESSOR JUAN BOSCH PUBLIC SCHOOL</v>
      </c>
      <c r="F1660" s="369" t="s">
        <v>6280</v>
      </c>
      <c r="G1660" s="342" t="str">
        <f>IFERROR(INDEX($D$2:$D$4444,_xlfn.AGGREGATE(15,3,(($C$2:$C$4444=$G$1)/($C$2:$C$4444=$G$1)*ROW($C$2:$C$4444))-ROW($C$1), ROWS($J$7:J1664))),"")</f>
        <v/>
      </c>
    </row>
    <row r="1661" spans="3:7" x14ac:dyDescent="0.25">
      <c r="C1661" s="340" t="s">
        <v>4350</v>
      </c>
      <c r="D1661" s="340" t="s">
        <v>1643</v>
      </c>
      <c r="E1661" s="340" t="str">
        <f t="shared" si="26"/>
        <v>NEW YORK CITYPS/IS 187 HUDSON CLIFFS</v>
      </c>
      <c r="F1661" s="369" t="s">
        <v>6281</v>
      </c>
      <c r="G1661" s="342" t="str">
        <f>IFERROR(INDEX($D$2:$D$4444,_xlfn.AGGREGATE(15,3,(($C$2:$C$4444=$G$1)/($C$2:$C$4444=$G$1)*ROW($C$2:$C$4444))-ROW($C$1), ROWS($J$7:J1665))),"")</f>
        <v/>
      </c>
    </row>
    <row r="1662" spans="3:7" x14ac:dyDescent="0.25">
      <c r="C1662" s="340" t="s">
        <v>4350</v>
      </c>
      <c r="D1662" s="340" t="s">
        <v>1644</v>
      </c>
      <c r="E1662" s="340" t="str">
        <f t="shared" si="26"/>
        <v>NEW YORK CITYPS 189</v>
      </c>
      <c r="F1662" s="369" t="s">
        <v>6282</v>
      </c>
      <c r="G1662" s="342" t="str">
        <f>IFERROR(INDEX($D$2:$D$4444,_xlfn.AGGREGATE(15,3,(($C$2:$C$4444=$G$1)/($C$2:$C$4444=$G$1)*ROW($C$2:$C$4444))-ROW($C$1), ROWS($J$7:J1666))),"")</f>
        <v/>
      </c>
    </row>
    <row r="1663" spans="3:7" x14ac:dyDescent="0.25">
      <c r="C1663" s="340" t="s">
        <v>4350</v>
      </c>
      <c r="D1663" s="340" t="s">
        <v>1645</v>
      </c>
      <c r="E1663" s="340" t="str">
        <f t="shared" si="26"/>
        <v>NEW YORK CITYPS 192 JACOB H SCHIFF</v>
      </c>
      <c r="F1663" s="369" t="s">
        <v>6283</v>
      </c>
      <c r="G1663" s="342" t="str">
        <f>IFERROR(INDEX($D$2:$D$4444,_xlfn.AGGREGATE(15,3,(($C$2:$C$4444=$G$1)/($C$2:$C$4444=$G$1)*ROW($C$2:$C$4444))-ROW($C$1), ROWS($J$7:J1667))),"")</f>
        <v/>
      </c>
    </row>
    <row r="1664" spans="3:7" x14ac:dyDescent="0.25">
      <c r="C1664" s="340" t="s">
        <v>4350</v>
      </c>
      <c r="D1664" s="340" t="s">
        <v>1646</v>
      </c>
      <c r="E1664" s="340" t="str">
        <f t="shared" si="26"/>
        <v>NEW YORK CITYHAMILTON GRANGE MIDDLE SCHOOL</v>
      </c>
      <c r="F1664" s="369" t="s">
        <v>6284</v>
      </c>
      <c r="G1664" s="342" t="str">
        <f>IFERROR(INDEX($D$2:$D$4444,_xlfn.AGGREGATE(15,3,(($C$2:$C$4444=$G$1)/($C$2:$C$4444=$G$1)*ROW($C$2:$C$4444))-ROW($C$1), ROWS($J$7:J1668))),"")</f>
        <v/>
      </c>
    </row>
    <row r="1665" spans="3:7" x14ac:dyDescent="0.25">
      <c r="C1665" s="340" t="s">
        <v>4350</v>
      </c>
      <c r="D1665" s="340" t="s">
        <v>9218</v>
      </c>
      <c r="E1665" s="340" t="str">
        <f t="shared" si="26"/>
        <v>NEW YORK CITYPS/IS 210 TWENTY-FIRST CENTURY ACADEMY FOR COMMUNITY LEADERSHIP</v>
      </c>
      <c r="F1665" s="369" t="s">
        <v>6285</v>
      </c>
      <c r="G1665" s="342" t="str">
        <f>IFERROR(INDEX($D$2:$D$4444,_xlfn.AGGREGATE(15,3,(($C$2:$C$4444=$G$1)/($C$2:$C$4444=$G$1)*ROW($C$2:$C$4444))-ROW($C$1), ROWS($J$7:J1669))),"")</f>
        <v/>
      </c>
    </row>
    <row r="1666" spans="3:7" x14ac:dyDescent="0.25">
      <c r="C1666" s="340" t="s">
        <v>4350</v>
      </c>
      <c r="D1666" s="340" t="s">
        <v>1647</v>
      </c>
      <c r="E1666" s="340" t="str">
        <f t="shared" si="26"/>
        <v>NEW YORK CITYMOTT HALL SCHOOL (THE)</v>
      </c>
      <c r="F1666" s="369" t="s">
        <v>6286</v>
      </c>
      <c r="G1666" s="342" t="str">
        <f>IFERROR(INDEX($D$2:$D$4444,_xlfn.AGGREGATE(15,3,(($C$2:$C$4444=$G$1)/($C$2:$C$4444=$G$1)*ROW($C$2:$C$4444))-ROW($C$1), ROWS($J$7:J1670))),"")</f>
        <v/>
      </c>
    </row>
    <row r="1667" spans="3:7" x14ac:dyDescent="0.25">
      <c r="C1667" s="340" t="s">
        <v>4350</v>
      </c>
      <c r="D1667" s="340" t="s">
        <v>1648</v>
      </c>
      <c r="E1667" s="340" t="str">
        <f t="shared" ref="E1667:E1730" si="27">C1667&amp;D1667</f>
        <v>NEW YORK CITYPAULA HEDBAVNY SCHOOL</v>
      </c>
      <c r="F1667" s="369" t="s">
        <v>6287</v>
      </c>
      <c r="G1667" s="342" t="str">
        <f>IFERROR(INDEX($D$2:$D$4444,_xlfn.AGGREGATE(15,3,(($C$2:$C$4444=$G$1)/($C$2:$C$4444=$G$1)*ROW($C$2:$C$4444))-ROW($C$1), ROWS($J$7:J1671))),"")</f>
        <v/>
      </c>
    </row>
    <row r="1668" spans="3:7" x14ac:dyDescent="0.25">
      <c r="C1668" s="340" t="s">
        <v>4350</v>
      </c>
      <c r="D1668" s="340" t="s">
        <v>1649</v>
      </c>
      <c r="E1668" s="340" t="str">
        <f t="shared" si="27"/>
        <v>NEW YORK CITYAMISTAD DUAL LANGUAGE SCHOOL</v>
      </c>
      <c r="F1668" s="369" t="s">
        <v>6288</v>
      </c>
      <c r="G1668" s="342" t="str">
        <f>IFERROR(INDEX($D$2:$D$4444,_xlfn.AGGREGATE(15,3,(($C$2:$C$4444=$G$1)/($C$2:$C$4444=$G$1)*ROW($C$2:$C$4444))-ROW($C$1), ROWS($J$7:J1672))),"")</f>
        <v/>
      </c>
    </row>
    <row r="1669" spans="3:7" x14ac:dyDescent="0.25">
      <c r="C1669" s="340" t="s">
        <v>4350</v>
      </c>
      <c r="D1669" s="340" t="s">
        <v>1650</v>
      </c>
      <c r="E1669" s="340" t="str">
        <f t="shared" si="27"/>
        <v>NEW YORK CITYMUSCOTA</v>
      </c>
      <c r="F1669" s="369" t="s">
        <v>6289</v>
      </c>
      <c r="G1669" s="342" t="str">
        <f>IFERROR(INDEX($D$2:$D$4444,_xlfn.AGGREGATE(15,3,(($C$2:$C$4444=$G$1)/($C$2:$C$4444=$G$1)*ROW($C$2:$C$4444))-ROW($C$1), ROWS($J$7:J1673))),"")</f>
        <v/>
      </c>
    </row>
    <row r="1670" spans="3:7" x14ac:dyDescent="0.25">
      <c r="C1670" s="340" t="s">
        <v>4350</v>
      </c>
      <c r="D1670" s="340" t="s">
        <v>1651</v>
      </c>
      <c r="E1670" s="340" t="str">
        <f t="shared" si="27"/>
        <v>NEW YORK CITYMS 319 MARIE TERESA</v>
      </c>
      <c r="F1670" s="369" t="s">
        <v>6290</v>
      </c>
      <c r="G1670" s="342" t="str">
        <f>IFERROR(INDEX($D$2:$D$4444,_xlfn.AGGREGATE(15,3,(($C$2:$C$4444=$G$1)/($C$2:$C$4444=$G$1)*ROW($C$2:$C$4444))-ROW($C$1), ROWS($J$7:J1674))),"")</f>
        <v/>
      </c>
    </row>
    <row r="1671" spans="3:7" x14ac:dyDescent="0.25">
      <c r="C1671" s="340" t="s">
        <v>4350</v>
      </c>
      <c r="D1671" s="340" t="s">
        <v>1652</v>
      </c>
      <c r="E1671" s="340" t="str">
        <f t="shared" si="27"/>
        <v>NEW YORK CITYMIDDLE SCHOOL 322</v>
      </c>
      <c r="F1671" s="369" t="s">
        <v>6291</v>
      </c>
      <c r="G1671" s="342" t="str">
        <f>IFERROR(INDEX($D$2:$D$4444,_xlfn.AGGREGATE(15,3,(($C$2:$C$4444=$G$1)/($C$2:$C$4444=$G$1)*ROW($C$2:$C$4444))-ROW($C$1), ROWS($J$7:J1675))),"")</f>
        <v/>
      </c>
    </row>
    <row r="1672" spans="3:7" x14ac:dyDescent="0.25">
      <c r="C1672" s="340" t="s">
        <v>4350</v>
      </c>
      <c r="D1672" s="340" t="s">
        <v>1653</v>
      </c>
      <c r="E1672" s="340" t="str">
        <f t="shared" si="27"/>
        <v>NEW YORK CITYMS 324 PATRIA MIRABAL</v>
      </c>
      <c r="F1672" s="369" t="s">
        <v>6292</v>
      </c>
      <c r="G1672" s="342" t="str">
        <f>IFERROR(INDEX($D$2:$D$4444,_xlfn.AGGREGATE(15,3,(($C$2:$C$4444=$G$1)/($C$2:$C$4444=$G$1)*ROW($C$2:$C$4444))-ROW($C$1), ROWS($J$7:J1676))),"")</f>
        <v/>
      </c>
    </row>
    <row r="1673" spans="3:7" x14ac:dyDescent="0.25">
      <c r="C1673" s="340" t="s">
        <v>4350</v>
      </c>
      <c r="D1673" s="340" t="s">
        <v>9222</v>
      </c>
      <c r="E1673" s="340" t="str">
        <f t="shared" si="27"/>
        <v>NEW YORK CITYCOMMUNITY MATH AND SCIENCE PREP</v>
      </c>
      <c r="F1673" s="369" t="s">
        <v>6293</v>
      </c>
      <c r="G1673" s="342" t="str">
        <f>IFERROR(INDEX($D$2:$D$4444,_xlfn.AGGREGATE(15,3,(($C$2:$C$4444=$G$1)/($C$2:$C$4444=$G$1)*ROW($C$2:$C$4444))-ROW($C$1), ROWS($J$7:J1677))),"")</f>
        <v/>
      </c>
    </row>
    <row r="1674" spans="3:7" x14ac:dyDescent="0.25">
      <c r="C1674" s="340" t="s">
        <v>4350</v>
      </c>
      <c r="D1674" s="340" t="s">
        <v>1654</v>
      </c>
      <c r="E1674" s="340" t="str">
        <f t="shared" si="27"/>
        <v>NEW YORK CITYHARBOR HEIGHTS</v>
      </c>
      <c r="F1674" s="369" t="s">
        <v>6294</v>
      </c>
      <c r="G1674" s="342" t="str">
        <f>IFERROR(INDEX($D$2:$D$4444,_xlfn.AGGREGATE(15,3,(($C$2:$C$4444=$G$1)/($C$2:$C$4444=$G$1)*ROW($C$2:$C$4444))-ROW($C$1), ROWS($J$7:J1678))),"")</f>
        <v/>
      </c>
    </row>
    <row r="1675" spans="3:7" x14ac:dyDescent="0.25">
      <c r="C1675" s="340" t="s">
        <v>4350</v>
      </c>
      <c r="D1675" s="340" t="s">
        <v>1655</v>
      </c>
      <c r="E1675" s="340" t="str">
        <f t="shared" si="27"/>
        <v>NEW YORK CITYWASHINGTON HEIGHTS ACADEMY</v>
      </c>
      <c r="F1675" s="369" t="s">
        <v>6295</v>
      </c>
      <c r="G1675" s="342" t="str">
        <f>IFERROR(INDEX($D$2:$D$4444,_xlfn.AGGREGATE(15,3,(($C$2:$C$4444=$G$1)/($C$2:$C$4444=$G$1)*ROW($C$2:$C$4444))-ROW($C$1), ROWS($J$7:J1679))),"")</f>
        <v/>
      </c>
    </row>
    <row r="1676" spans="3:7" x14ac:dyDescent="0.25">
      <c r="C1676" s="340" t="s">
        <v>4350</v>
      </c>
      <c r="D1676" s="340" t="s">
        <v>1656</v>
      </c>
      <c r="E1676" s="340" t="str">
        <f t="shared" si="27"/>
        <v>NEW YORK CITYHAMILTON HEIGHTS SCHOOL</v>
      </c>
      <c r="F1676" s="369" t="s">
        <v>6296</v>
      </c>
      <c r="G1676" s="342" t="str">
        <f>IFERROR(INDEX($D$2:$D$4444,_xlfn.AGGREGATE(15,3,(($C$2:$C$4444=$G$1)/($C$2:$C$4444=$G$1)*ROW($C$2:$C$4444))-ROW($C$1), ROWS($J$7:J1680))),"")</f>
        <v/>
      </c>
    </row>
    <row r="1677" spans="3:7" x14ac:dyDescent="0.25">
      <c r="C1677" s="340" t="s">
        <v>4350</v>
      </c>
      <c r="D1677" s="340" t="s">
        <v>1657</v>
      </c>
      <c r="E1677" s="340" t="str">
        <f t="shared" si="27"/>
        <v>NEW YORK CITYCASTLE BRIDGE SCHOOL</v>
      </c>
      <c r="F1677" s="369" t="s">
        <v>6297</v>
      </c>
      <c r="G1677" s="342" t="str">
        <f>IFERROR(INDEX($D$2:$D$4444,_xlfn.AGGREGATE(15,3,(($C$2:$C$4444=$G$1)/($C$2:$C$4444=$G$1)*ROW($C$2:$C$4444))-ROW($C$1), ROWS($J$7:J1681))),"")</f>
        <v/>
      </c>
    </row>
    <row r="1678" spans="3:7" x14ac:dyDescent="0.25">
      <c r="C1678" s="340" t="s">
        <v>4350</v>
      </c>
      <c r="D1678" s="340" t="s">
        <v>1658</v>
      </c>
      <c r="E1678" s="340" t="str">
        <f t="shared" si="27"/>
        <v>NEW YORK CITYIS 528 BEA FULLER RODGERS SCHOOL</v>
      </c>
      <c r="F1678" s="369" t="s">
        <v>6298</v>
      </c>
      <c r="G1678" s="342" t="str">
        <f>IFERROR(INDEX($D$2:$D$4444,_xlfn.AGGREGATE(15,3,(($C$2:$C$4444=$G$1)/($C$2:$C$4444=$G$1)*ROW($C$2:$C$4444))-ROW($C$1), ROWS($J$7:J1682))),"")</f>
        <v/>
      </c>
    </row>
    <row r="1679" spans="3:7" x14ac:dyDescent="0.25">
      <c r="C1679" s="340" t="s">
        <v>4350</v>
      </c>
      <c r="D1679" s="340" t="s">
        <v>1659</v>
      </c>
      <c r="E1679" s="340" t="str">
        <f t="shared" si="27"/>
        <v>NEW YORK CITYINWOOD EARLY COLLEGE FOR HEALTH AND INFORMATION TECHNOLOGIES</v>
      </c>
      <c r="F1679" s="369" t="s">
        <v>6299</v>
      </c>
      <c r="G1679" s="342" t="str">
        <f>IFERROR(INDEX($D$2:$D$4444,_xlfn.AGGREGATE(15,3,(($C$2:$C$4444=$G$1)/($C$2:$C$4444=$G$1)*ROW($C$2:$C$4444))-ROW($C$1), ROWS($J$7:J1683))),"")</f>
        <v/>
      </c>
    </row>
    <row r="1680" spans="3:7" x14ac:dyDescent="0.25">
      <c r="C1680" s="340" t="s">
        <v>4350</v>
      </c>
      <c r="D1680" s="340" t="s">
        <v>1660</v>
      </c>
      <c r="E1680" s="340" t="str">
        <f t="shared" si="27"/>
        <v>NEW YORK CITYCITY COLLEGE ACADEMY OF THE ARTS</v>
      </c>
      <c r="F1680" s="369" t="s">
        <v>6300</v>
      </c>
      <c r="G1680" s="342" t="str">
        <f>IFERROR(INDEX($D$2:$D$4444,_xlfn.AGGREGATE(15,3,(($C$2:$C$4444=$G$1)/($C$2:$C$4444=$G$1)*ROW($C$2:$C$4444))-ROW($C$1), ROWS($J$7:J1684))),"")</f>
        <v/>
      </c>
    </row>
    <row r="1681" spans="3:7" x14ac:dyDescent="0.25">
      <c r="C1681" s="340" t="s">
        <v>4350</v>
      </c>
      <c r="D1681" s="340" t="s">
        <v>1661</v>
      </c>
      <c r="E1681" s="340" t="str">
        <f t="shared" si="27"/>
        <v>NEW YORK CITYCOMMUNITY HEALTH ACADEMY OF THE HEIGHTS</v>
      </c>
      <c r="F1681" s="369" t="s">
        <v>6301</v>
      </c>
      <c r="G1681" s="342" t="str">
        <f>IFERROR(INDEX($D$2:$D$4444,_xlfn.AGGREGATE(15,3,(($C$2:$C$4444=$G$1)/($C$2:$C$4444=$G$1)*ROW($C$2:$C$4444))-ROW($C$1), ROWS($J$7:J1685))),"")</f>
        <v/>
      </c>
    </row>
    <row r="1682" spans="3:7" x14ac:dyDescent="0.25">
      <c r="C1682" s="340" t="s">
        <v>4350</v>
      </c>
      <c r="D1682" s="340" t="s">
        <v>1662</v>
      </c>
      <c r="E1682" s="340" t="str">
        <f t="shared" si="27"/>
        <v>NEW YORK CITYWASHINGTON HEIGHTS EXPEDITIONARY LEARNING SCHOOL</v>
      </c>
      <c r="F1682" s="369" t="s">
        <v>6302</v>
      </c>
      <c r="G1682" s="342" t="str">
        <f>IFERROR(INDEX($D$2:$D$4444,_xlfn.AGGREGATE(15,3,(($C$2:$C$4444=$G$1)/($C$2:$C$4444=$G$1)*ROW($C$2:$C$4444))-ROW($C$1), ROWS($J$7:J1686))),"")</f>
        <v/>
      </c>
    </row>
    <row r="1683" spans="3:7" x14ac:dyDescent="0.25">
      <c r="C1683" s="340" t="s">
        <v>4350</v>
      </c>
      <c r="D1683" s="340" t="s">
        <v>1663</v>
      </c>
      <c r="E1683" s="340" t="str">
        <f t="shared" si="27"/>
        <v>NEW YORK CITYHIGH SCHOOL FOR EXCELLENCE AND INNOVATION</v>
      </c>
      <c r="F1683" s="369" t="s">
        <v>6303</v>
      </c>
      <c r="G1683" s="342" t="str">
        <f>IFERROR(INDEX($D$2:$D$4444,_xlfn.AGGREGATE(15,3,(($C$2:$C$4444=$G$1)/($C$2:$C$4444=$G$1)*ROW($C$2:$C$4444))-ROW($C$1), ROWS($J$7:J1687))),"")</f>
        <v/>
      </c>
    </row>
    <row r="1684" spans="3:7" x14ac:dyDescent="0.25">
      <c r="C1684" s="340" t="s">
        <v>4350</v>
      </c>
      <c r="D1684" s="340" t="s">
        <v>1664</v>
      </c>
      <c r="E1684" s="340" t="str">
        <f t="shared" si="27"/>
        <v>NEW YORK CITYCOLLEGE ACADEMY (THE)</v>
      </c>
      <c r="F1684" s="369" t="s">
        <v>6304</v>
      </c>
      <c r="G1684" s="342" t="str">
        <f>IFERROR(INDEX($D$2:$D$4444,_xlfn.AGGREGATE(15,3,(($C$2:$C$4444=$G$1)/($C$2:$C$4444=$G$1)*ROW($C$2:$C$4444))-ROW($C$1), ROWS($J$7:J1688))),"")</f>
        <v/>
      </c>
    </row>
    <row r="1685" spans="3:7" x14ac:dyDescent="0.25">
      <c r="C1685" s="340" t="s">
        <v>4350</v>
      </c>
      <c r="D1685" s="340" t="s">
        <v>9219</v>
      </c>
      <c r="E1685" s="340" t="str">
        <f t="shared" si="27"/>
        <v xml:space="preserve">NEW YORK CITYHIGH SCHOOL FOR MEDIA &amp; COMMUNICATIONS </v>
      </c>
      <c r="F1685" s="369" t="s">
        <v>6305</v>
      </c>
      <c r="G1685" s="342" t="str">
        <f>IFERROR(INDEX($D$2:$D$4444,_xlfn.AGGREGATE(15,3,(($C$2:$C$4444=$G$1)/($C$2:$C$4444=$G$1)*ROW($C$2:$C$4444))-ROW($C$1), ROWS($J$7:J1689))),"")</f>
        <v/>
      </c>
    </row>
    <row r="1686" spans="3:7" x14ac:dyDescent="0.25">
      <c r="C1686" s="340" t="s">
        <v>4350</v>
      </c>
      <c r="D1686" s="340" t="s">
        <v>9220</v>
      </c>
      <c r="E1686" s="340" t="str">
        <f t="shared" si="27"/>
        <v xml:space="preserve">NEW YORK CITYHIGH SCHOOL FOR LAW &amp; PUBLIC SERVICE </v>
      </c>
      <c r="F1686" s="369" t="s">
        <v>6306</v>
      </c>
      <c r="G1686" s="342" t="str">
        <f>IFERROR(INDEX($D$2:$D$4444,_xlfn.AGGREGATE(15,3,(($C$2:$C$4444=$G$1)/($C$2:$C$4444=$G$1)*ROW($C$2:$C$4444))-ROW($C$1), ROWS($J$7:J1690))),"")</f>
        <v/>
      </c>
    </row>
    <row r="1687" spans="3:7" x14ac:dyDescent="0.25">
      <c r="C1687" s="340" t="s">
        <v>4350</v>
      </c>
      <c r="D1687" s="340" t="s">
        <v>1665</v>
      </c>
      <c r="E1687" s="340" t="str">
        <f t="shared" si="27"/>
        <v>NEW YORK CITYHIGH SCHOOL FOR HEALTH CAREERS &amp; SCIENCES</v>
      </c>
      <c r="F1687" s="369" t="s">
        <v>6307</v>
      </c>
      <c r="G1687" s="342" t="str">
        <f>IFERROR(INDEX($D$2:$D$4444,_xlfn.AGGREGATE(15,3,(($C$2:$C$4444=$G$1)/($C$2:$C$4444=$G$1)*ROW($C$2:$C$4444))-ROW($C$1), ROWS($J$7:J1691))),"")</f>
        <v/>
      </c>
    </row>
    <row r="1688" spans="3:7" x14ac:dyDescent="0.25">
      <c r="C1688" s="340" t="s">
        <v>4350</v>
      </c>
      <c r="D1688" s="340" t="s">
        <v>1666</v>
      </c>
      <c r="E1688" s="340" t="str">
        <f t="shared" si="27"/>
        <v>NEW YORK CITYA PHILIP RANDOLPH CAMPUS HIGH SCHOOL</v>
      </c>
      <c r="F1688" s="369" t="s">
        <v>6308</v>
      </c>
      <c r="G1688" s="342" t="str">
        <f>IFERROR(INDEX($D$2:$D$4444,_xlfn.AGGREGATE(15,3,(($C$2:$C$4444=$G$1)/($C$2:$C$4444=$G$1)*ROW($C$2:$C$4444))-ROW($C$1), ROWS($J$7:J1692))),"")</f>
        <v/>
      </c>
    </row>
    <row r="1689" spans="3:7" x14ac:dyDescent="0.25">
      <c r="C1689" s="340" t="s">
        <v>4350</v>
      </c>
      <c r="D1689" s="340" t="s">
        <v>9221</v>
      </c>
      <c r="E1689" s="340" t="str">
        <f t="shared" si="27"/>
        <v>NEW YORK CITYGREGORIO LUPERON HIGH SCHOOL FOR SCIENCE AND MATHEMATICS</v>
      </c>
      <c r="F1689" s="369" t="s">
        <v>6309</v>
      </c>
      <c r="G1689" s="342" t="str">
        <f>IFERROR(INDEX($D$2:$D$4444,_xlfn.AGGREGATE(15,3,(($C$2:$C$4444=$G$1)/($C$2:$C$4444=$G$1)*ROW($C$2:$C$4444))-ROW($C$1), ROWS($J$7:J1693))),"")</f>
        <v/>
      </c>
    </row>
    <row r="1690" spans="3:7" x14ac:dyDescent="0.25">
      <c r="C1690" s="340" t="s">
        <v>4350</v>
      </c>
      <c r="D1690" s="340" t="s">
        <v>1667</v>
      </c>
      <c r="E1690" s="340" t="str">
        <f t="shared" si="27"/>
        <v>NEW YORK CITYPS 1 COURTLANDT SCHOOL</v>
      </c>
      <c r="F1690" s="369" t="s">
        <v>6310</v>
      </c>
      <c r="G1690" s="342" t="str">
        <f>IFERROR(INDEX($D$2:$D$4444,_xlfn.AGGREGATE(15,3,(($C$2:$C$4444=$G$1)/($C$2:$C$4444=$G$1)*ROW($C$2:$C$4444))-ROW($C$1), ROWS($J$7:J1694))),"")</f>
        <v/>
      </c>
    </row>
    <row r="1691" spans="3:7" x14ac:dyDescent="0.25">
      <c r="C1691" s="340" t="s">
        <v>4350</v>
      </c>
      <c r="D1691" s="340" t="s">
        <v>1668</v>
      </c>
      <c r="E1691" s="340" t="str">
        <f t="shared" si="27"/>
        <v>NEW YORK CITYPS 5 PORT MORRIS</v>
      </c>
      <c r="F1691" s="369" t="s">
        <v>6311</v>
      </c>
      <c r="G1691" s="342" t="str">
        <f>IFERROR(INDEX($D$2:$D$4444,_xlfn.AGGREGATE(15,3,(($C$2:$C$4444=$G$1)/($C$2:$C$4444=$G$1)*ROW($C$2:$C$4444))-ROW($C$1), ROWS($J$7:J1695))),"")</f>
        <v/>
      </c>
    </row>
    <row r="1692" spans="3:7" x14ac:dyDescent="0.25">
      <c r="C1692" s="340" t="s">
        <v>4350</v>
      </c>
      <c r="D1692" s="340" t="s">
        <v>1669</v>
      </c>
      <c r="E1692" s="340" t="str">
        <f t="shared" si="27"/>
        <v>NEW YORK CITYPS 18 JOHN PETER ZENGER</v>
      </c>
      <c r="F1692" s="369" t="s">
        <v>6312</v>
      </c>
      <c r="G1692" s="342" t="str">
        <f>IFERROR(INDEX($D$2:$D$4444,_xlfn.AGGREGATE(15,3,(($C$2:$C$4444=$G$1)/($C$2:$C$4444=$G$1)*ROW($C$2:$C$4444))-ROW($C$1), ROWS($J$7:J1696))),"")</f>
        <v/>
      </c>
    </row>
    <row r="1693" spans="3:7" x14ac:dyDescent="0.25">
      <c r="C1693" s="340" t="s">
        <v>4350</v>
      </c>
      <c r="D1693" s="340" t="s">
        <v>1670</v>
      </c>
      <c r="E1693" s="340" t="str">
        <f t="shared" si="27"/>
        <v>NEW YORK CITYPS 25 BILINGUAL SCHOOL</v>
      </c>
      <c r="F1693" s="369" t="s">
        <v>6313</v>
      </c>
      <c r="G1693" s="342" t="str">
        <f>IFERROR(INDEX($D$2:$D$4444,_xlfn.AGGREGATE(15,3,(($C$2:$C$4444=$G$1)/($C$2:$C$4444=$G$1)*ROW($C$2:$C$4444))-ROW($C$1), ROWS($J$7:J1697))),"")</f>
        <v/>
      </c>
    </row>
    <row r="1694" spans="3:7" x14ac:dyDescent="0.25">
      <c r="C1694" s="340" t="s">
        <v>4350</v>
      </c>
      <c r="D1694" s="340" t="s">
        <v>1671</v>
      </c>
      <c r="E1694" s="340" t="str">
        <f t="shared" si="27"/>
        <v>NEW YORK CITYPS/MS 29 MELROSE SCHOOL</v>
      </c>
      <c r="F1694" s="369" t="s">
        <v>6314</v>
      </c>
      <c r="G1694" s="342" t="str">
        <f>IFERROR(INDEX($D$2:$D$4444,_xlfn.AGGREGATE(15,3,(($C$2:$C$4444=$G$1)/($C$2:$C$4444=$G$1)*ROW($C$2:$C$4444))-ROW($C$1), ROWS($J$7:J1698))),"")</f>
        <v/>
      </c>
    </row>
    <row r="1695" spans="3:7" x14ac:dyDescent="0.25">
      <c r="C1695" s="340" t="s">
        <v>4350</v>
      </c>
      <c r="D1695" s="340" t="s">
        <v>1672</v>
      </c>
      <c r="E1695" s="340" t="str">
        <f t="shared" si="27"/>
        <v>NEW YORK CITYPS 30 WILTON</v>
      </c>
      <c r="F1695" s="369" t="s">
        <v>6315</v>
      </c>
      <c r="G1695" s="342" t="str">
        <f>IFERROR(INDEX($D$2:$D$4444,_xlfn.AGGREGATE(15,3,(($C$2:$C$4444=$G$1)/($C$2:$C$4444=$G$1)*ROW($C$2:$C$4444))-ROW($C$1), ROWS($J$7:J1699))),"")</f>
        <v/>
      </c>
    </row>
    <row r="1696" spans="3:7" x14ac:dyDescent="0.25">
      <c r="C1696" s="340" t="s">
        <v>4350</v>
      </c>
      <c r="D1696" s="340" t="s">
        <v>9225</v>
      </c>
      <c r="E1696" s="340" t="str">
        <f t="shared" si="27"/>
        <v>NEW YORK CITYPS/MS 31 WILLIAM LLOYD GARRISON (THE)</v>
      </c>
      <c r="F1696" s="369" t="s">
        <v>6316</v>
      </c>
      <c r="G1696" s="342" t="str">
        <f>IFERROR(INDEX($D$2:$D$4444,_xlfn.AGGREGATE(15,3,(($C$2:$C$4444=$G$1)/($C$2:$C$4444=$G$1)*ROW($C$2:$C$4444))-ROW($C$1), ROWS($J$7:J1700))),"")</f>
        <v/>
      </c>
    </row>
    <row r="1697" spans="3:7" x14ac:dyDescent="0.25">
      <c r="C1697" s="340" t="s">
        <v>4350</v>
      </c>
      <c r="D1697" s="340" t="s">
        <v>1673</v>
      </c>
      <c r="E1697" s="340" t="str">
        <f t="shared" si="27"/>
        <v>NEW YORK CITYPS 43 JONAS BRONCK</v>
      </c>
      <c r="F1697" s="369" t="s">
        <v>6317</v>
      </c>
      <c r="G1697" s="342" t="str">
        <f>IFERROR(INDEX($D$2:$D$4444,_xlfn.AGGREGATE(15,3,(($C$2:$C$4444=$G$1)/($C$2:$C$4444=$G$1)*ROW($C$2:$C$4444))-ROW($C$1), ROWS($J$7:J1701))),"")</f>
        <v/>
      </c>
    </row>
    <row r="1698" spans="3:7" x14ac:dyDescent="0.25">
      <c r="C1698" s="340" t="s">
        <v>4350</v>
      </c>
      <c r="D1698" s="340" t="s">
        <v>1674</v>
      </c>
      <c r="E1698" s="340" t="str">
        <f t="shared" si="27"/>
        <v>NEW YORK CITYPS 49 WILLIS AVENUE</v>
      </c>
      <c r="F1698" s="369" t="s">
        <v>6318</v>
      </c>
      <c r="G1698" s="342" t="str">
        <f>IFERROR(INDEX($D$2:$D$4444,_xlfn.AGGREGATE(15,3,(($C$2:$C$4444=$G$1)/($C$2:$C$4444=$G$1)*ROW($C$2:$C$4444))-ROW($C$1), ROWS($J$7:J1702))),"")</f>
        <v/>
      </c>
    </row>
    <row r="1699" spans="3:7" x14ac:dyDescent="0.25">
      <c r="C1699" s="340" t="s">
        <v>4350</v>
      </c>
      <c r="D1699" s="340" t="s">
        <v>1675</v>
      </c>
      <c r="E1699" s="340" t="str">
        <f t="shared" si="27"/>
        <v>NEW YORK CITYPS 65 MOTHER HALE ACADEMY</v>
      </c>
      <c r="F1699" s="369" t="s">
        <v>6319</v>
      </c>
      <c r="G1699" s="342" t="str">
        <f>IFERROR(INDEX($D$2:$D$4444,_xlfn.AGGREGATE(15,3,(($C$2:$C$4444=$G$1)/($C$2:$C$4444=$G$1)*ROW($C$2:$C$4444))-ROW($C$1), ROWS($J$7:J1703))),"")</f>
        <v/>
      </c>
    </row>
    <row r="1700" spans="3:7" x14ac:dyDescent="0.25">
      <c r="C1700" s="340" t="s">
        <v>4350</v>
      </c>
      <c r="D1700" s="340" t="s">
        <v>1676</v>
      </c>
      <c r="E1700" s="340" t="str">
        <f t="shared" si="27"/>
        <v>NEW YORK CITYJHS 151 LOU GEHRIG</v>
      </c>
      <c r="F1700" s="369" t="s">
        <v>6320</v>
      </c>
      <c r="G1700" s="342" t="str">
        <f>IFERROR(INDEX($D$2:$D$4444,_xlfn.AGGREGATE(15,3,(($C$2:$C$4444=$G$1)/($C$2:$C$4444=$G$1)*ROW($C$2:$C$4444))-ROW($C$1), ROWS($J$7:J1704))),"")</f>
        <v/>
      </c>
    </row>
    <row r="1701" spans="3:7" x14ac:dyDescent="0.25">
      <c r="C1701" s="340" t="s">
        <v>4350</v>
      </c>
      <c r="D1701" s="340" t="s">
        <v>1677</v>
      </c>
      <c r="E1701" s="340" t="str">
        <f t="shared" si="27"/>
        <v>NEW YORK CITYPS 154 JONATHAN D HYATT</v>
      </c>
      <c r="F1701" s="369" t="s">
        <v>6321</v>
      </c>
      <c r="G1701" s="342" t="str">
        <f>IFERROR(INDEX($D$2:$D$4444,_xlfn.AGGREGATE(15,3,(($C$2:$C$4444=$G$1)/($C$2:$C$4444=$G$1)*ROW($C$2:$C$4444))-ROW($C$1), ROWS($J$7:J1705))),"")</f>
        <v/>
      </c>
    </row>
    <row r="1702" spans="3:7" x14ac:dyDescent="0.25">
      <c r="C1702" s="340" t="s">
        <v>4350</v>
      </c>
      <c r="D1702" s="340" t="s">
        <v>1678</v>
      </c>
      <c r="E1702" s="340" t="str">
        <f t="shared" si="27"/>
        <v>NEW YORK CITYPS 157 GROVE HILL</v>
      </c>
      <c r="F1702" s="369" t="s">
        <v>6322</v>
      </c>
      <c r="G1702" s="342" t="str">
        <f>IFERROR(INDEX($D$2:$D$4444,_xlfn.AGGREGATE(15,3,(($C$2:$C$4444=$G$1)/($C$2:$C$4444=$G$1)*ROW($C$2:$C$4444))-ROW($C$1), ROWS($J$7:J1706))),"")</f>
        <v/>
      </c>
    </row>
    <row r="1703" spans="3:7" x14ac:dyDescent="0.25">
      <c r="C1703" s="340" t="s">
        <v>4350</v>
      </c>
      <c r="D1703" s="340" t="s">
        <v>9230</v>
      </c>
      <c r="E1703" s="340" t="str">
        <f t="shared" si="27"/>
        <v>NEW YORK CITYPS 161 JUAN PONCE DE LEON SCHOOL</v>
      </c>
      <c r="F1703" s="369" t="s">
        <v>6323</v>
      </c>
      <c r="G1703" s="342" t="str">
        <f>IFERROR(INDEX($D$2:$D$4444,_xlfn.AGGREGATE(15,3,(($C$2:$C$4444=$G$1)/($C$2:$C$4444=$G$1)*ROW($C$2:$C$4444))-ROW($C$1), ROWS($J$7:J1707))),"")</f>
        <v/>
      </c>
    </row>
    <row r="1704" spans="3:7" x14ac:dyDescent="0.25">
      <c r="C1704" s="340" t="s">
        <v>4350</v>
      </c>
      <c r="D1704" s="340" t="s">
        <v>1679</v>
      </c>
      <c r="E1704" s="340" t="str">
        <f t="shared" si="27"/>
        <v>NEW YORK CITYPS 179</v>
      </c>
      <c r="F1704" s="369" t="s">
        <v>6324</v>
      </c>
      <c r="G1704" s="342" t="str">
        <f>IFERROR(INDEX($D$2:$D$4444,_xlfn.AGGREGATE(15,3,(($C$2:$C$4444=$G$1)/($C$2:$C$4444=$G$1)*ROW($C$2:$C$4444))-ROW($C$1), ROWS($J$7:J1708))),"")</f>
        <v/>
      </c>
    </row>
    <row r="1705" spans="3:7" x14ac:dyDescent="0.25">
      <c r="C1705" s="340" t="s">
        <v>4350</v>
      </c>
      <c r="D1705" s="340" t="s">
        <v>9224</v>
      </c>
      <c r="E1705" s="340" t="str">
        <f t="shared" si="27"/>
        <v>NEW YORK CITYLABORATORY SCHOOL OF FINANCE AND TECHNOLOGY (THE):  X223</v>
      </c>
      <c r="F1705" s="369" t="s">
        <v>6325</v>
      </c>
      <c r="G1705" s="342" t="str">
        <f>IFERROR(INDEX($D$2:$D$4444,_xlfn.AGGREGATE(15,3,(($C$2:$C$4444=$G$1)/($C$2:$C$4444=$G$1)*ROW($C$2:$C$4444))-ROW($C$1), ROWS($J$7:J1709))),"")</f>
        <v/>
      </c>
    </row>
    <row r="1706" spans="3:7" x14ac:dyDescent="0.25">
      <c r="C1706" s="340" t="s">
        <v>4350</v>
      </c>
      <c r="D1706" s="340" t="s">
        <v>1680</v>
      </c>
      <c r="E1706" s="340" t="str">
        <f t="shared" si="27"/>
        <v>NEW YORK CITYPS/IS 224</v>
      </c>
      <c r="F1706" s="369" t="s">
        <v>6326</v>
      </c>
      <c r="G1706" s="342" t="str">
        <f>IFERROR(INDEX($D$2:$D$4444,_xlfn.AGGREGATE(15,3,(($C$2:$C$4444=$G$1)/($C$2:$C$4444=$G$1)*ROW($C$2:$C$4444))-ROW($C$1), ROWS($J$7:J1710))),"")</f>
        <v/>
      </c>
    </row>
    <row r="1707" spans="3:7" x14ac:dyDescent="0.25">
      <c r="C1707" s="340" t="s">
        <v>4350</v>
      </c>
      <c r="D1707" s="340" t="s">
        <v>9227</v>
      </c>
      <c r="E1707" s="340" t="str">
        <f t="shared" si="27"/>
        <v xml:space="preserve">NEW YORK CITYPS 277 </v>
      </c>
      <c r="F1707" s="369" t="s">
        <v>6327</v>
      </c>
      <c r="G1707" s="342" t="str">
        <f>IFERROR(INDEX($D$2:$D$4444,_xlfn.AGGREGATE(15,3,(($C$2:$C$4444=$G$1)/($C$2:$C$4444=$G$1)*ROW($C$2:$C$4444))-ROW($C$1), ROWS($J$7:J1711))),"")</f>
        <v/>
      </c>
    </row>
    <row r="1708" spans="3:7" x14ac:dyDescent="0.25">
      <c r="C1708" s="340" t="s">
        <v>4350</v>
      </c>
      <c r="D1708" s="340" t="s">
        <v>1681</v>
      </c>
      <c r="E1708" s="340" t="str">
        <f t="shared" si="27"/>
        <v>NEW YORK CITYSOUTH BRONX ACADEMY FOR APPLIED MEDIA</v>
      </c>
      <c r="F1708" s="369" t="s">
        <v>6328</v>
      </c>
      <c r="G1708" s="342" t="str">
        <f>IFERROR(INDEX($D$2:$D$4444,_xlfn.AGGREGATE(15,3,(($C$2:$C$4444=$G$1)/($C$2:$C$4444=$G$1)*ROW($C$2:$C$4444))-ROW($C$1), ROWS($J$7:J1712))),"")</f>
        <v/>
      </c>
    </row>
    <row r="1709" spans="3:7" x14ac:dyDescent="0.25">
      <c r="C1709" s="340" t="s">
        <v>4350</v>
      </c>
      <c r="D1709" s="340" t="s">
        <v>1682</v>
      </c>
      <c r="E1709" s="340" t="str">
        <f t="shared" si="27"/>
        <v>NEW YORK CITYACADEMY OF PUBLIC RELATIONS</v>
      </c>
      <c r="F1709" s="369" t="s">
        <v>6329</v>
      </c>
      <c r="G1709" s="342" t="str">
        <f>IFERROR(INDEX($D$2:$D$4444,_xlfn.AGGREGATE(15,3,(($C$2:$C$4444=$G$1)/($C$2:$C$4444=$G$1)*ROW($C$2:$C$4444))-ROW($C$1), ROWS($J$7:J1713))),"")</f>
        <v/>
      </c>
    </row>
    <row r="1710" spans="3:7" x14ac:dyDescent="0.25">
      <c r="C1710" s="340" t="s">
        <v>4350</v>
      </c>
      <c r="D1710" s="340" t="s">
        <v>1683</v>
      </c>
      <c r="E1710" s="340" t="str">
        <f t="shared" si="27"/>
        <v>NEW YORK CITYACADEMY OF APPLIED MATHEMATICS AND TECHNOLOGY</v>
      </c>
      <c r="F1710" s="369" t="s">
        <v>6330</v>
      </c>
      <c r="G1710" s="342" t="str">
        <f>IFERROR(INDEX($D$2:$D$4444,_xlfn.AGGREGATE(15,3,(($C$2:$C$4444=$G$1)/($C$2:$C$4444=$G$1)*ROW($C$2:$C$4444))-ROW($C$1), ROWS($J$7:J1714))),"")</f>
        <v/>
      </c>
    </row>
    <row r="1711" spans="3:7" x14ac:dyDescent="0.25">
      <c r="C1711" s="340" t="s">
        <v>4350</v>
      </c>
      <c r="D1711" s="340" t="s">
        <v>1684</v>
      </c>
      <c r="E1711" s="340" t="str">
        <f t="shared" si="27"/>
        <v>NEW YORK CITYCONCOURSE VILLAGE ELEMENTARY SCHOOL</v>
      </c>
      <c r="F1711" s="369" t="s">
        <v>6331</v>
      </c>
      <c r="G1711" s="342" t="str">
        <f>IFERROR(INDEX($D$2:$D$4444,_xlfn.AGGREGATE(15,3,(($C$2:$C$4444=$G$1)/($C$2:$C$4444=$G$1)*ROW($C$2:$C$4444))-ROW($C$1), ROWS($J$7:J1715))),"")</f>
        <v/>
      </c>
    </row>
    <row r="1712" spans="3:7" x14ac:dyDescent="0.25">
      <c r="C1712" s="340" t="s">
        <v>4350</v>
      </c>
      <c r="D1712" s="340" t="s">
        <v>1685</v>
      </c>
      <c r="E1712" s="340" t="str">
        <f t="shared" si="27"/>
        <v>NEW YORK CITYYOUNG LEADERS ELEMENTARY SCHOOL</v>
      </c>
      <c r="F1712" s="369" t="s">
        <v>6332</v>
      </c>
      <c r="G1712" s="342" t="str">
        <f>IFERROR(INDEX($D$2:$D$4444,_xlfn.AGGREGATE(15,3,(($C$2:$C$4444=$G$1)/($C$2:$C$4444=$G$1)*ROW($C$2:$C$4444))-ROW($C$1), ROWS($J$7:J1716))),"")</f>
        <v/>
      </c>
    </row>
    <row r="1713" spans="3:7" x14ac:dyDescent="0.25">
      <c r="C1713" s="340" t="s">
        <v>4350</v>
      </c>
      <c r="D1713" s="340" t="s">
        <v>9231</v>
      </c>
      <c r="E1713" s="340" t="str">
        <f t="shared" si="27"/>
        <v>NEW YORK CITYIS 584</v>
      </c>
      <c r="F1713" s="369" t="s">
        <v>6333</v>
      </c>
      <c r="G1713" s="342" t="str">
        <f>IFERROR(INDEX($D$2:$D$4444,_xlfn.AGGREGATE(15,3,(($C$2:$C$4444=$G$1)/($C$2:$C$4444=$G$1)*ROW($C$2:$C$4444))-ROW($C$1), ROWS($J$7:J1717))),"")</f>
        <v/>
      </c>
    </row>
    <row r="1714" spans="3:7" x14ac:dyDescent="0.25">
      <c r="C1714" s="340" t="s">
        <v>4350</v>
      </c>
      <c r="D1714" s="340" t="s">
        <v>1686</v>
      </c>
      <c r="E1714" s="340" t="str">
        <f t="shared" si="27"/>
        <v>NEW YORK CITYSOUTH BRONX PREPARATORY - A COLLEGE BOARD SCHOOL</v>
      </c>
      <c r="F1714" s="369" t="s">
        <v>6334</v>
      </c>
      <c r="G1714" s="342" t="str">
        <f>IFERROR(INDEX($D$2:$D$4444,_xlfn.AGGREGATE(15,3,(($C$2:$C$4444=$G$1)/($C$2:$C$4444=$G$1)*ROW($C$2:$C$4444))-ROW($C$1), ROWS($J$7:J1718))),"")</f>
        <v/>
      </c>
    </row>
    <row r="1715" spans="3:7" x14ac:dyDescent="0.25">
      <c r="C1715" s="340" t="s">
        <v>4350</v>
      </c>
      <c r="D1715" s="340" t="s">
        <v>1687</v>
      </c>
      <c r="E1715" s="340" t="str">
        <f t="shared" si="27"/>
        <v>NEW YORK CITYHERO (HEALTH, EDUCATION AND RESEARCH OCCUPATIONS) HIGH SCHOOL</v>
      </c>
      <c r="F1715" s="369" t="s">
        <v>6335</v>
      </c>
      <c r="G1715" s="342" t="str">
        <f>IFERROR(INDEX($D$2:$D$4444,_xlfn.AGGREGATE(15,3,(($C$2:$C$4444=$G$1)/($C$2:$C$4444=$G$1)*ROW($C$2:$C$4444))-ROW($C$1), ROWS($J$7:J1719))),"")</f>
        <v/>
      </c>
    </row>
    <row r="1716" spans="3:7" x14ac:dyDescent="0.25">
      <c r="C1716" s="340" t="s">
        <v>4350</v>
      </c>
      <c r="D1716" s="340" t="s">
        <v>1688</v>
      </c>
      <c r="E1716" s="340" t="str">
        <f t="shared" si="27"/>
        <v>NEW YORK CITYINTERNATIONAL COMMUNITY HIGH SCHOOL</v>
      </c>
      <c r="F1716" s="369" t="s">
        <v>6336</v>
      </c>
      <c r="G1716" s="342" t="str">
        <f>IFERROR(INDEX($D$2:$D$4444,_xlfn.AGGREGATE(15,3,(($C$2:$C$4444=$G$1)/($C$2:$C$4444=$G$1)*ROW($C$2:$C$4444))-ROW($C$1), ROWS($J$7:J1720))),"")</f>
        <v/>
      </c>
    </row>
    <row r="1717" spans="3:7" x14ac:dyDescent="0.25">
      <c r="C1717" s="340" t="s">
        <v>4350</v>
      </c>
      <c r="D1717" s="340" t="s">
        <v>1689</v>
      </c>
      <c r="E1717" s="340" t="str">
        <f t="shared" si="27"/>
        <v>NEW YORK CITYJILL CHAIFETZ TRANSFER HIGH SCHOOL</v>
      </c>
      <c r="F1717" s="369" t="s">
        <v>6337</v>
      </c>
      <c r="G1717" s="342" t="str">
        <f>IFERROR(INDEX($D$2:$D$4444,_xlfn.AGGREGATE(15,3,(($C$2:$C$4444=$G$1)/($C$2:$C$4444=$G$1)*ROW($C$2:$C$4444))-ROW($C$1), ROWS($J$7:J1721))),"")</f>
        <v/>
      </c>
    </row>
    <row r="1718" spans="3:7" x14ac:dyDescent="0.25">
      <c r="C1718" s="340" t="s">
        <v>4350</v>
      </c>
      <c r="D1718" s="340" t="s">
        <v>1690</v>
      </c>
      <c r="E1718" s="340" t="str">
        <f t="shared" si="27"/>
        <v>NEW YORK CITYBRONX HAVEN HIGH SCHOOL</v>
      </c>
      <c r="F1718" s="369" t="s">
        <v>6338</v>
      </c>
      <c r="G1718" s="342" t="str">
        <f>IFERROR(INDEX($D$2:$D$4444,_xlfn.AGGREGATE(15,3,(($C$2:$C$4444=$G$1)/($C$2:$C$4444=$G$1)*ROW($C$2:$C$4444))-ROW($C$1), ROWS($J$7:J1722))),"")</f>
        <v/>
      </c>
    </row>
    <row r="1719" spans="3:7" x14ac:dyDescent="0.25">
      <c r="C1719" s="340" t="s">
        <v>4350</v>
      </c>
      <c r="D1719" s="340" t="s">
        <v>1691</v>
      </c>
      <c r="E1719" s="340" t="str">
        <f t="shared" si="27"/>
        <v>NEW YORK CITYCOMMUNITY SCHOOL FOR SOCIAL JUSTICE</v>
      </c>
      <c r="F1719" s="369" t="s">
        <v>6339</v>
      </c>
      <c r="G1719" s="342" t="str">
        <f>IFERROR(INDEX($D$2:$D$4444,_xlfn.AGGREGATE(15,3,(($C$2:$C$4444=$G$1)/($C$2:$C$4444=$G$1)*ROW($C$2:$C$4444))-ROW($C$1), ROWS($J$7:J1723))),"")</f>
        <v/>
      </c>
    </row>
    <row r="1720" spans="3:7" x14ac:dyDescent="0.25">
      <c r="C1720" s="340" t="s">
        <v>4350</v>
      </c>
      <c r="D1720" s="340" t="s">
        <v>9226</v>
      </c>
      <c r="E1720" s="340" t="str">
        <f t="shared" si="27"/>
        <v>NEW YORK CITYMOTT HAVEN VILLAGE PREPARATORY HIGH SCHOOL</v>
      </c>
      <c r="F1720" s="369" t="s">
        <v>6340</v>
      </c>
      <c r="G1720" s="342" t="str">
        <f>IFERROR(INDEX($D$2:$D$4444,_xlfn.AGGREGATE(15,3,(($C$2:$C$4444=$G$1)/($C$2:$C$4444=$G$1)*ROW($C$2:$C$4444))-ROW($C$1), ROWS($J$7:J1724))),"")</f>
        <v/>
      </c>
    </row>
    <row r="1721" spans="3:7" x14ac:dyDescent="0.25">
      <c r="C1721" s="340" t="s">
        <v>4350</v>
      </c>
      <c r="D1721" s="340" t="s">
        <v>1692</v>
      </c>
      <c r="E1721" s="340" t="str">
        <f t="shared" si="27"/>
        <v>NEW YORK CITYUNIVERSITY HEIGHTS SECONDARY SCHOOL-BRONX COMMUNITY COLLEGE</v>
      </c>
      <c r="F1721" s="369" t="s">
        <v>6341</v>
      </c>
      <c r="G1721" s="342" t="str">
        <f>IFERROR(INDEX($D$2:$D$4444,_xlfn.AGGREGATE(15,3,(($C$2:$C$4444=$G$1)/($C$2:$C$4444=$G$1)*ROW($C$2:$C$4444))-ROW($C$1), ROWS($J$7:J1725))),"")</f>
        <v/>
      </c>
    </row>
    <row r="1722" spans="3:7" x14ac:dyDescent="0.25">
      <c r="C1722" s="340" t="s">
        <v>4350</v>
      </c>
      <c r="D1722" s="340" t="s">
        <v>1693</v>
      </c>
      <c r="E1722" s="340" t="str">
        <f t="shared" si="27"/>
        <v>NEW YORK CITYHOSTOS-LINCOLN ACADEMY OF SCIENCE</v>
      </c>
      <c r="F1722" s="369" t="s">
        <v>6342</v>
      </c>
      <c r="G1722" s="342" t="str">
        <f>IFERROR(INDEX($D$2:$D$4444,_xlfn.AGGREGATE(15,3,(($C$2:$C$4444=$G$1)/($C$2:$C$4444=$G$1)*ROW($C$2:$C$4444))-ROW($C$1), ROWS($J$7:J1726))),"")</f>
        <v/>
      </c>
    </row>
    <row r="1723" spans="3:7" x14ac:dyDescent="0.25">
      <c r="C1723" s="340" t="s">
        <v>4350</v>
      </c>
      <c r="D1723" s="340" t="s">
        <v>1694</v>
      </c>
      <c r="E1723" s="340" t="str">
        <f t="shared" si="27"/>
        <v>NEW YORK CITYBRONX DESIGN AND CONSTRUCTION ACADEMY</v>
      </c>
      <c r="F1723" s="369" t="s">
        <v>6343</v>
      </c>
      <c r="G1723" s="342" t="str">
        <f>IFERROR(INDEX($D$2:$D$4444,_xlfn.AGGREGATE(15,3,(($C$2:$C$4444=$G$1)/($C$2:$C$4444=$G$1)*ROW($C$2:$C$4444))-ROW($C$1), ROWS($J$7:J1727))),"")</f>
        <v/>
      </c>
    </row>
    <row r="1724" spans="3:7" x14ac:dyDescent="0.25">
      <c r="C1724" s="340" t="s">
        <v>4350</v>
      </c>
      <c r="D1724" s="340" t="s">
        <v>1695</v>
      </c>
      <c r="E1724" s="340" t="str">
        <f t="shared" si="27"/>
        <v>NEW YORK CITYBRONX LEADERSHIP ACADEMY II HIGH SCHOOL</v>
      </c>
      <c r="F1724" s="369" t="s">
        <v>6344</v>
      </c>
      <c r="G1724" s="342" t="str">
        <f>IFERROR(INDEX($D$2:$D$4444,_xlfn.AGGREGATE(15,3,(($C$2:$C$4444=$G$1)/($C$2:$C$4444=$G$1)*ROW($C$2:$C$4444))-ROW($C$1), ROWS($J$7:J1728))),"")</f>
        <v/>
      </c>
    </row>
    <row r="1725" spans="3:7" x14ac:dyDescent="0.25">
      <c r="C1725" s="340" t="s">
        <v>4350</v>
      </c>
      <c r="D1725" s="340" t="s">
        <v>9229</v>
      </c>
      <c r="E1725" s="340" t="str">
        <f t="shared" si="27"/>
        <v>NEW YORK CITYCAREERS IN SPORTS HIGH SCHOOL</v>
      </c>
      <c r="F1725" s="369" t="s">
        <v>6345</v>
      </c>
      <c r="G1725" s="342" t="str">
        <f>IFERROR(INDEX($D$2:$D$4444,_xlfn.AGGREGATE(15,3,(($C$2:$C$4444=$G$1)/($C$2:$C$4444=$G$1)*ROW($C$2:$C$4444))-ROW($C$1), ROWS($J$7:J1729))),"")</f>
        <v/>
      </c>
    </row>
    <row r="1726" spans="3:7" x14ac:dyDescent="0.25">
      <c r="C1726" s="340" t="s">
        <v>4350</v>
      </c>
      <c r="D1726" s="340" t="s">
        <v>1696</v>
      </c>
      <c r="E1726" s="340" t="str">
        <f t="shared" si="27"/>
        <v>NEW YORK CITYURBAN ASSEMBLY BRONX ACADEMY OF LETTERS (THE)</v>
      </c>
      <c r="F1726" s="369" t="s">
        <v>6346</v>
      </c>
      <c r="G1726" s="342" t="str">
        <f>IFERROR(INDEX($D$2:$D$4444,_xlfn.AGGREGATE(15,3,(($C$2:$C$4444=$G$1)/($C$2:$C$4444=$G$1)*ROW($C$2:$C$4444))-ROW($C$1), ROWS($J$7:J1730))),"")</f>
        <v/>
      </c>
    </row>
    <row r="1727" spans="3:7" x14ac:dyDescent="0.25">
      <c r="C1727" s="340" t="s">
        <v>4350</v>
      </c>
      <c r="D1727" s="340" t="s">
        <v>1697</v>
      </c>
      <c r="E1727" s="340" t="str">
        <f t="shared" si="27"/>
        <v>NEW YORK CITYMOTT HAVEN COMMUNITY HIGH SCHOOL</v>
      </c>
      <c r="F1727" s="369" t="s">
        <v>6347</v>
      </c>
      <c r="G1727" s="342" t="str">
        <f>IFERROR(INDEX($D$2:$D$4444,_xlfn.AGGREGATE(15,3,(($C$2:$C$4444=$G$1)/($C$2:$C$4444=$G$1)*ROW($C$2:$C$4444))-ROW($C$1), ROWS($J$7:J1731))),"")</f>
        <v/>
      </c>
    </row>
    <row r="1728" spans="3:7" x14ac:dyDescent="0.25">
      <c r="C1728" s="340" t="s">
        <v>4350</v>
      </c>
      <c r="D1728" s="340" t="s">
        <v>9228</v>
      </c>
      <c r="E1728" s="340" t="str">
        <f t="shared" si="27"/>
        <v>NEW YORK CITYALFRED E SMITH CAREER AND TECHNICAL EDUCATION HIGH SCHOOL</v>
      </c>
      <c r="F1728" s="369" t="s">
        <v>6348</v>
      </c>
      <c r="G1728" s="342" t="str">
        <f>IFERROR(INDEX($D$2:$D$4444,_xlfn.AGGREGATE(15,3,(($C$2:$C$4444=$G$1)/($C$2:$C$4444=$G$1)*ROW($C$2:$C$4444))-ROW($C$1), ROWS($J$7:J1732))),"")</f>
        <v/>
      </c>
    </row>
    <row r="1729" spans="3:7" x14ac:dyDescent="0.25">
      <c r="C1729" s="340" t="s">
        <v>4350</v>
      </c>
      <c r="D1729" s="340" t="s">
        <v>1698</v>
      </c>
      <c r="E1729" s="340" t="str">
        <f t="shared" si="27"/>
        <v>NEW YORK CITYHEALTH OPPORTUNITIES HIGH SCHOOL</v>
      </c>
      <c r="F1729" s="369" t="s">
        <v>6349</v>
      </c>
      <c r="G1729" s="342" t="str">
        <f>IFERROR(INDEX($D$2:$D$4444,_xlfn.AGGREGATE(15,3,(($C$2:$C$4444=$G$1)/($C$2:$C$4444=$G$1)*ROW($C$2:$C$4444))-ROW($C$1), ROWS($J$7:J1733))),"")</f>
        <v/>
      </c>
    </row>
    <row r="1730" spans="3:7" x14ac:dyDescent="0.25">
      <c r="C1730" s="340" t="s">
        <v>4350</v>
      </c>
      <c r="D1730" s="340" t="s">
        <v>1699</v>
      </c>
      <c r="E1730" s="340" t="str">
        <f t="shared" si="27"/>
        <v>NEW YORK CITYPS 14 SENATOR JOHN CALANDRA</v>
      </c>
      <c r="F1730" s="369" t="s">
        <v>6350</v>
      </c>
      <c r="G1730" s="342" t="str">
        <f>IFERROR(INDEX($D$2:$D$4444,_xlfn.AGGREGATE(15,3,(($C$2:$C$4444=$G$1)/($C$2:$C$4444=$G$1)*ROW($C$2:$C$4444))-ROW($C$1), ROWS($J$7:J1734))),"")</f>
        <v/>
      </c>
    </row>
    <row r="1731" spans="3:7" x14ac:dyDescent="0.25">
      <c r="C1731" s="340" t="s">
        <v>4350</v>
      </c>
      <c r="D1731" s="340" t="s">
        <v>1700</v>
      </c>
      <c r="E1731" s="340" t="str">
        <f t="shared" ref="E1731:E1794" si="28">C1731&amp;D1731</f>
        <v>NEW YORK CITYPS 36 UNIONPORT</v>
      </c>
      <c r="F1731" s="369" t="s">
        <v>6351</v>
      </c>
      <c r="G1731" s="342" t="str">
        <f>IFERROR(INDEX($D$2:$D$4444,_xlfn.AGGREGATE(15,3,(($C$2:$C$4444=$G$1)/($C$2:$C$4444=$G$1)*ROW($C$2:$C$4444))-ROW($C$1), ROWS($J$7:J1735))),"")</f>
        <v/>
      </c>
    </row>
    <row r="1732" spans="3:7" x14ac:dyDescent="0.25">
      <c r="C1732" s="340" t="s">
        <v>4350</v>
      </c>
      <c r="D1732" s="340" t="s">
        <v>1701</v>
      </c>
      <c r="E1732" s="340" t="str">
        <f t="shared" si="28"/>
        <v>NEW YORK CITYPS 48 JOSEPH R DRAKE</v>
      </c>
      <c r="F1732" s="369" t="s">
        <v>6352</v>
      </c>
      <c r="G1732" s="342" t="str">
        <f>IFERROR(INDEX($D$2:$D$4444,_xlfn.AGGREGATE(15,3,(($C$2:$C$4444=$G$1)/($C$2:$C$4444=$G$1)*ROW($C$2:$C$4444))-ROW($C$1), ROWS($J$7:J1736))),"")</f>
        <v/>
      </c>
    </row>
    <row r="1733" spans="3:7" x14ac:dyDescent="0.25">
      <c r="C1733" s="340" t="s">
        <v>4350</v>
      </c>
      <c r="D1733" s="340" t="s">
        <v>1702</v>
      </c>
      <c r="E1733" s="340" t="str">
        <f t="shared" si="28"/>
        <v>NEW YORK CITYPS 62 INOCENSIO CASANOVA</v>
      </c>
      <c r="F1733" s="369" t="s">
        <v>6353</v>
      </c>
      <c r="G1733" s="342" t="str">
        <f>IFERROR(INDEX($D$2:$D$4444,_xlfn.AGGREGATE(15,3,(($C$2:$C$4444=$G$1)/($C$2:$C$4444=$G$1)*ROW($C$2:$C$4444))-ROW($C$1), ROWS($J$7:J1737))),"")</f>
        <v/>
      </c>
    </row>
    <row r="1734" spans="3:7" x14ac:dyDescent="0.25">
      <c r="C1734" s="340" t="s">
        <v>4350</v>
      </c>
      <c r="D1734" s="340" t="s">
        <v>1703</v>
      </c>
      <c r="E1734" s="340" t="str">
        <f t="shared" si="28"/>
        <v>NEW YORK CITYPS 69 JOURNEY PREP SCHOOL</v>
      </c>
      <c r="F1734" s="369" t="s">
        <v>6354</v>
      </c>
      <c r="G1734" s="342" t="str">
        <f>IFERROR(INDEX($D$2:$D$4444,_xlfn.AGGREGATE(15,3,(($C$2:$C$4444=$G$1)/($C$2:$C$4444=$G$1)*ROW($C$2:$C$4444))-ROW($C$1), ROWS($J$7:J1738))),"")</f>
        <v/>
      </c>
    </row>
    <row r="1735" spans="3:7" x14ac:dyDescent="0.25">
      <c r="C1735" s="340" t="s">
        <v>4350</v>
      </c>
      <c r="D1735" s="340" t="s">
        <v>1704</v>
      </c>
      <c r="E1735" s="340" t="str">
        <f t="shared" si="28"/>
        <v>NEW YORK CITYPS 71 ROSE E SCALA</v>
      </c>
      <c r="F1735" s="369" t="s">
        <v>6355</v>
      </c>
      <c r="G1735" s="342" t="str">
        <f>IFERROR(INDEX($D$2:$D$4444,_xlfn.AGGREGATE(15,3,(($C$2:$C$4444=$G$1)/($C$2:$C$4444=$G$1)*ROW($C$2:$C$4444))-ROW($C$1), ROWS($J$7:J1739))),"")</f>
        <v/>
      </c>
    </row>
    <row r="1736" spans="3:7" x14ac:dyDescent="0.25">
      <c r="C1736" s="340" t="s">
        <v>4350</v>
      </c>
      <c r="D1736" s="340" t="s">
        <v>1705</v>
      </c>
      <c r="E1736" s="340" t="str">
        <f t="shared" si="28"/>
        <v>NEW YORK CITYPS 72 DR WILLIAM DORNEY</v>
      </c>
      <c r="F1736" s="369" t="s">
        <v>6356</v>
      </c>
      <c r="G1736" s="342" t="str">
        <f>IFERROR(INDEX($D$2:$D$4444,_xlfn.AGGREGATE(15,3,(($C$2:$C$4444=$G$1)/($C$2:$C$4444=$G$1)*ROW($C$2:$C$4444))-ROW($C$1), ROWS($J$7:J1740))),"")</f>
        <v/>
      </c>
    </row>
    <row r="1737" spans="3:7" x14ac:dyDescent="0.25">
      <c r="C1737" s="340" t="s">
        <v>4350</v>
      </c>
      <c r="D1737" s="340" t="s">
        <v>1706</v>
      </c>
      <c r="E1737" s="340" t="str">
        <f t="shared" si="28"/>
        <v>NEW YORK CITYPS 75 SCHOOL OF RESEARCH AND DISCOVERY</v>
      </c>
      <c r="F1737" s="369" t="s">
        <v>6357</v>
      </c>
      <c r="G1737" s="342" t="str">
        <f>IFERROR(INDEX($D$2:$D$4444,_xlfn.AGGREGATE(15,3,(($C$2:$C$4444=$G$1)/($C$2:$C$4444=$G$1)*ROW($C$2:$C$4444))-ROW($C$1), ROWS($J$7:J1741))),"")</f>
        <v/>
      </c>
    </row>
    <row r="1738" spans="3:7" x14ac:dyDescent="0.25">
      <c r="C1738" s="340" t="s">
        <v>4350</v>
      </c>
      <c r="D1738" s="340" t="s">
        <v>1707</v>
      </c>
      <c r="E1738" s="340" t="str">
        <f t="shared" si="28"/>
        <v>NEW YORK CITYPS 93 ALBERT G OLIVER</v>
      </c>
      <c r="F1738" s="369" t="s">
        <v>6358</v>
      </c>
      <c r="G1738" s="342" t="str">
        <f>IFERROR(INDEX($D$2:$D$4444,_xlfn.AGGREGATE(15,3,(($C$2:$C$4444=$G$1)/($C$2:$C$4444=$G$1)*ROW($C$2:$C$4444))-ROW($C$1), ROWS($J$7:J1742))),"")</f>
        <v/>
      </c>
    </row>
    <row r="1739" spans="3:7" x14ac:dyDescent="0.25">
      <c r="C1739" s="340" t="s">
        <v>4350</v>
      </c>
      <c r="D1739" s="340" t="s">
        <v>1708</v>
      </c>
      <c r="E1739" s="340" t="str">
        <f t="shared" si="28"/>
        <v>NEW YORK CITYPS 100 ISAAC CLASON</v>
      </c>
      <c r="F1739" s="369" t="s">
        <v>6359</v>
      </c>
      <c r="G1739" s="342" t="str">
        <f>IFERROR(INDEX($D$2:$D$4444,_xlfn.AGGREGATE(15,3,(($C$2:$C$4444=$G$1)/($C$2:$C$4444=$G$1)*ROW($C$2:$C$4444))-ROW($C$1), ROWS($J$7:J1743))),"")</f>
        <v/>
      </c>
    </row>
    <row r="1740" spans="3:7" x14ac:dyDescent="0.25">
      <c r="C1740" s="340" t="s">
        <v>4350</v>
      </c>
      <c r="D1740" s="340" t="s">
        <v>9236</v>
      </c>
      <c r="E1740" s="340" t="str">
        <f t="shared" si="28"/>
        <v xml:space="preserve">NEW YORK CITYMS 101 EDWARD R BYRNE </v>
      </c>
      <c r="F1740" s="369" t="s">
        <v>6360</v>
      </c>
      <c r="G1740" s="342" t="str">
        <f>IFERROR(INDEX($D$2:$D$4444,_xlfn.AGGREGATE(15,3,(($C$2:$C$4444=$G$1)/($C$2:$C$4444=$G$1)*ROW($C$2:$C$4444))-ROW($C$1), ROWS($J$7:J1744))),"")</f>
        <v/>
      </c>
    </row>
    <row r="1741" spans="3:7" x14ac:dyDescent="0.25">
      <c r="C1741" s="340" t="s">
        <v>4350</v>
      </c>
      <c r="D1741" s="340" t="s">
        <v>1709</v>
      </c>
      <c r="E1741" s="340" t="str">
        <f t="shared" si="28"/>
        <v>NEW YORK CITYPS 107</v>
      </c>
      <c r="F1741" s="369" t="s">
        <v>6361</v>
      </c>
      <c r="G1741" s="342" t="str">
        <f>IFERROR(INDEX($D$2:$D$4444,_xlfn.AGGREGATE(15,3,(($C$2:$C$4444=$G$1)/($C$2:$C$4444=$G$1)*ROW($C$2:$C$4444))-ROW($C$1), ROWS($J$7:J1745))),"")</f>
        <v/>
      </c>
    </row>
    <row r="1742" spans="3:7" x14ac:dyDescent="0.25">
      <c r="C1742" s="340" t="s">
        <v>4350</v>
      </c>
      <c r="D1742" s="340" t="s">
        <v>9234</v>
      </c>
      <c r="E1742" s="340" t="str">
        <f t="shared" si="28"/>
        <v>NEW YORK CITYDR EMMETT W BASSETT SCHOOL (THE)</v>
      </c>
      <c r="F1742" s="369" t="s">
        <v>6362</v>
      </c>
      <c r="G1742" s="342" t="str">
        <f>IFERROR(INDEX($D$2:$D$4444,_xlfn.AGGREGATE(15,3,(($C$2:$C$4444=$G$1)/($C$2:$C$4444=$G$1)*ROW($C$2:$C$4444))-ROW($C$1), ROWS($J$7:J1746))),"")</f>
        <v/>
      </c>
    </row>
    <row r="1743" spans="3:7" x14ac:dyDescent="0.25">
      <c r="C1743" s="340" t="s">
        <v>4350</v>
      </c>
      <c r="D1743" s="340" t="s">
        <v>1710</v>
      </c>
      <c r="E1743" s="340" t="str">
        <f t="shared" si="28"/>
        <v>NEW YORK CITYJHS 123 JAMES M KIERNAN</v>
      </c>
      <c r="F1743" s="369" t="s">
        <v>6363</v>
      </c>
      <c r="G1743" s="342" t="str">
        <f>IFERROR(INDEX($D$2:$D$4444,_xlfn.AGGREGATE(15,3,(($C$2:$C$4444=$G$1)/($C$2:$C$4444=$G$1)*ROW($C$2:$C$4444))-ROW($C$1), ROWS($J$7:J1747))),"")</f>
        <v/>
      </c>
    </row>
    <row r="1744" spans="3:7" x14ac:dyDescent="0.25">
      <c r="C1744" s="340" t="s">
        <v>4350</v>
      </c>
      <c r="D1744" s="340" t="s">
        <v>1711</v>
      </c>
      <c r="E1744" s="340" t="str">
        <f t="shared" si="28"/>
        <v>NEW YORK CITYPS 130 ABRAM STEVENS HEWITT</v>
      </c>
      <c r="F1744" s="369" t="s">
        <v>6364</v>
      </c>
      <c r="G1744" s="342" t="str">
        <f>IFERROR(INDEX($D$2:$D$4444,_xlfn.AGGREGATE(15,3,(($C$2:$C$4444=$G$1)/($C$2:$C$4444=$G$1)*ROW($C$2:$C$4444))-ROW($C$1), ROWS($J$7:J1748))),"")</f>
        <v/>
      </c>
    </row>
    <row r="1745" spans="3:7" x14ac:dyDescent="0.25">
      <c r="C1745" s="340" t="s">
        <v>4350</v>
      </c>
      <c r="D1745" s="340" t="s">
        <v>1712</v>
      </c>
      <c r="E1745" s="340" t="str">
        <f t="shared" si="28"/>
        <v>NEW YORK CITYJHS 131 ALBERT EINSTEIN</v>
      </c>
      <c r="F1745" s="369" t="s">
        <v>6365</v>
      </c>
      <c r="G1745" s="342" t="str">
        <f>IFERROR(INDEX($D$2:$D$4444,_xlfn.AGGREGATE(15,3,(($C$2:$C$4444=$G$1)/($C$2:$C$4444=$G$1)*ROW($C$2:$C$4444))-ROW($C$1), ROWS($J$7:J1749))),"")</f>
        <v/>
      </c>
    </row>
    <row r="1746" spans="3:7" x14ac:dyDescent="0.25">
      <c r="C1746" s="340" t="s">
        <v>4350</v>
      </c>
      <c r="D1746" s="340" t="s">
        <v>1713</v>
      </c>
      <c r="E1746" s="340" t="str">
        <f t="shared" si="28"/>
        <v>NEW YORK CITYPS 138 SAMUEL RANDALL</v>
      </c>
      <c r="F1746" s="369" t="s">
        <v>6366</v>
      </c>
      <c r="G1746" s="342" t="str">
        <f>IFERROR(INDEX($D$2:$D$4444,_xlfn.AGGREGATE(15,3,(($C$2:$C$4444=$G$1)/($C$2:$C$4444=$G$1)*ROW($C$2:$C$4444))-ROW($C$1), ROWS($J$7:J1750))),"")</f>
        <v/>
      </c>
    </row>
    <row r="1747" spans="3:7" x14ac:dyDescent="0.25">
      <c r="C1747" s="340" t="s">
        <v>4350</v>
      </c>
      <c r="D1747" s="340" t="s">
        <v>9235</v>
      </c>
      <c r="E1747" s="340" t="str">
        <f t="shared" si="28"/>
        <v>NEW YORK CITYPS 140 EAGLE SCHOOL (THE)</v>
      </c>
      <c r="F1747" s="369" t="s">
        <v>6367</v>
      </c>
      <c r="G1747" s="342" t="str">
        <f>IFERROR(INDEX($D$2:$D$4444,_xlfn.AGGREGATE(15,3,(($C$2:$C$4444=$G$1)/($C$2:$C$4444=$G$1)*ROW($C$2:$C$4444))-ROW($C$1), ROWS($J$7:J1751))),"")</f>
        <v/>
      </c>
    </row>
    <row r="1748" spans="3:7" x14ac:dyDescent="0.25">
      <c r="C1748" s="340" t="s">
        <v>4350</v>
      </c>
      <c r="D1748" s="340" t="s">
        <v>1714</v>
      </c>
      <c r="E1748" s="340" t="str">
        <f t="shared" si="28"/>
        <v>NEW YORK CITYPS 146 EDWARD COLLINS</v>
      </c>
      <c r="F1748" s="369" t="s">
        <v>6368</v>
      </c>
      <c r="G1748" s="342" t="str">
        <f>IFERROR(INDEX($D$2:$D$4444,_xlfn.AGGREGATE(15,3,(($C$2:$C$4444=$G$1)/($C$2:$C$4444=$G$1)*ROW($C$2:$C$4444))-ROW($C$1), ROWS($J$7:J1752))),"")</f>
        <v/>
      </c>
    </row>
    <row r="1749" spans="3:7" x14ac:dyDescent="0.25">
      <c r="C1749" s="340" t="s">
        <v>4350</v>
      </c>
      <c r="D1749" s="340" t="s">
        <v>1715</v>
      </c>
      <c r="E1749" s="340" t="str">
        <f t="shared" si="28"/>
        <v>NEW YORK CITYPS 152 EVERGREEN</v>
      </c>
      <c r="F1749" s="369" t="s">
        <v>6369</v>
      </c>
      <c r="G1749" s="342" t="str">
        <f>IFERROR(INDEX($D$2:$D$4444,_xlfn.AGGREGATE(15,3,(($C$2:$C$4444=$G$1)/($C$2:$C$4444=$G$1)*ROW($C$2:$C$4444))-ROW($C$1), ROWS($J$7:J1753))),"")</f>
        <v/>
      </c>
    </row>
    <row r="1750" spans="3:7" x14ac:dyDescent="0.25">
      <c r="C1750" s="340" t="s">
        <v>4350</v>
      </c>
      <c r="D1750" s="340" t="s">
        <v>1716</v>
      </c>
      <c r="E1750" s="340" t="str">
        <f t="shared" si="28"/>
        <v>NEW YORK CITYPS 182</v>
      </c>
      <c r="F1750" s="369" t="s">
        <v>6370</v>
      </c>
      <c r="G1750" s="342" t="str">
        <f>IFERROR(INDEX($D$2:$D$4444,_xlfn.AGGREGATE(15,3,(($C$2:$C$4444=$G$1)/($C$2:$C$4444=$G$1)*ROW($C$2:$C$4444))-ROW($C$1), ROWS($J$7:J1754))),"")</f>
        <v/>
      </c>
    </row>
    <row r="1751" spans="3:7" x14ac:dyDescent="0.25">
      <c r="C1751" s="340" t="s">
        <v>4350</v>
      </c>
      <c r="D1751" s="340" t="s">
        <v>1717</v>
      </c>
      <c r="E1751" s="340" t="str">
        <f t="shared" si="28"/>
        <v>NEW YORK CITYMS 301 PAUL L DUNBAR</v>
      </c>
      <c r="F1751" s="369" t="s">
        <v>6371</v>
      </c>
      <c r="G1751" s="342" t="str">
        <f>IFERROR(INDEX($D$2:$D$4444,_xlfn.AGGREGATE(15,3,(($C$2:$C$4444=$G$1)/($C$2:$C$4444=$G$1)*ROW($C$2:$C$4444))-ROW($C$1), ROWS($J$7:J1755))),"")</f>
        <v/>
      </c>
    </row>
    <row r="1752" spans="3:7" x14ac:dyDescent="0.25">
      <c r="C1752" s="340" t="s">
        <v>4350</v>
      </c>
      <c r="D1752" s="340" t="s">
        <v>1718</v>
      </c>
      <c r="E1752" s="340" t="str">
        <f t="shared" si="28"/>
        <v>NEW YORK CITYMS 302 LUISA DESSUS CRUZ</v>
      </c>
      <c r="F1752" s="369" t="s">
        <v>6372</v>
      </c>
      <c r="G1752" s="342" t="str">
        <f>IFERROR(INDEX($D$2:$D$4444,_xlfn.AGGREGATE(15,3,(($C$2:$C$4444=$G$1)/($C$2:$C$4444=$G$1)*ROW($C$2:$C$4444))-ROW($C$1), ROWS($J$7:J1756))),"")</f>
        <v/>
      </c>
    </row>
    <row r="1753" spans="3:7" x14ac:dyDescent="0.25">
      <c r="C1753" s="340" t="s">
        <v>4350</v>
      </c>
      <c r="D1753" s="340" t="s">
        <v>1719</v>
      </c>
      <c r="E1753" s="340" t="str">
        <f t="shared" si="28"/>
        <v>NEW YORK CITYPS 304 EARLY CHILDHOOD SCHOOL</v>
      </c>
      <c r="F1753" s="369" t="s">
        <v>6373</v>
      </c>
      <c r="G1753" s="342" t="str">
        <f>IFERROR(INDEX($D$2:$D$4444,_xlfn.AGGREGATE(15,3,(($C$2:$C$4444=$G$1)/($C$2:$C$4444=$G$1)*ROW($C$2:$C$4444))-ROW($C$1), ROWS($J$7:J1757))),"")</f>
        <v/>
      </c>
    </row>
    <row r="1754" spans="3:7" x14ac:dyDescent="0.25">
      <c r="C1754" s="340" t="s">
        <v>4350</v>
      </c>
      <c r="D1754" s="340" t="s">
        <v>1720</v>
      </c>
      <c r="E1754" s="340" t="str">
        <f t="shared" si="28"/>
        <v>NEW YORK CITYMILLENIUM ART ACADEMY</v>
      </c>
      <c r="F1754" s="369" t="s">
        <v>6374</v>
      </c>
      <c r="G1754" s="342" t="str">
        <f>IFERROR(INDEX($D$2:$D$4444,_xlfn.AGGREGATE(15,3,(($C$2:$C$4444=$G$1)/($C$2:$C$4444=$G$1)*ROW($C$2:$C$4444))-ROW($C$1), ROWS($J$7:J1758))),"")</f>
        <v/>
      </c>
    </row>
    <row r="1755" spans="3:7" x14ac:dyDescent="0.25">
      <c r="C1755" s="340" t="s">
        <v>4350</v>
      </c>
      <c r="D1755" s="340" t="s">
        <v>9238</v>
      </c>
      <c r="E1755" s="340" t="str">
        <f t="shared" si="28"/>
        <v>NEW YORK CITYLONGWOOD ACADEMY FOR DISCOVERY (THE)</v>
      </c>
      <c r="F1755" s="369" t="s">
        <v>6375</v>
      </c>
      <c r="G1755" s="342" t="str">
        <f>IFERROR(INDEX($D$2:$D$4444,_xlfn.AGGREGATE(15,3,(($C$2:$C$4444=$G$1)/($C$2:$C$4444=$G$1)*ROW($C$2:$C$4444))-ROW($C$1), ROWS($J$7:J1759))),"")</f>
        <v/>
      </c>
    </row>
    <row r="1756" spans="3:7" x14ac:dyDescent="0.25">
      <c r="C1756" s="340" t="s">
        <v>4350</v>
      </c>
      <c r="D1756" s="340" t="s">
        <v>1721</v>
      </c>
      <c r="E1756" s="340" t="str">
        <f t="shared" si="28"/>
        <v>NEW YORK CITYSCHOOL FOR INQUIRY AND SOCIAL JUSTICE (THE)</v>
      </c>
      <c r="F1756" s="369" t="s">
        <v>6376</v>
      </c>
      <c r="G1756" s="342" t="str">
        <f>IFERROR(INDEX($D$2:$D$4444,_xlfn.AGGREGATE(15,3,(($C$2:$C$4444=$G$1)/($C$2:$C$4444=$G$1)*ROW($C$2:$C$4444))-ROW($C$1), ROWS($J$7:J1760))),"")</f>
        <v/>
      </c>
    </row>
    <row r="1757" spans="3:7" x14ac:dyDescent="0.25">
      <c r="C1757" s="340" t="s">
        <v>4350</v>
      </c>
      <c r="D1757" s="340" t="s">
        <v>1722</v>
      </c>
      <c r="E1757" s="340" t="str">
        <f t="shared" si="28"/>
        <v>NEW YORK CITYURBAN INSTITUTE OF MATHEMATICS</v>
      </c>
      <c r="F1757" s="369" t="s">
        <v>6377</v>
      </c>
      <c r="G1757" s="342" t="str">
        <f>IFERROR(INDEX($D$2:$D$4444,_xlfn.AGGREGATE(15,3,(($C$2:$C$4444=$G$1)/($C$2:$C$4444=$G$1)*ROW($C$2:$C$4444))-ROW($C$1), ROWS($J$7:J1761))),"")</f>
        <v/>
      </c>
    </row>
    <row r="1758" spans="3:7" x14ac:dyDescent="0.25">
      <c r="C1758" s="340" t="s">
        <v>4350</v>
      </c>
      <c r="D1758" s="340" t="s">
        <v>1723</v>
      </c>
      <c r="E1758" s="340" t="str">
        <f t="shared" si="28"/>
        <v>NEW YORK CITYBRONX MATHEMATICS PREPARATORY SCHOOL (THE)</v>
      </c>
      <c r="F1758" s="369" t="s">
        <v>6378</v>
      </c>
      <c r="G1758" s="342" t="str">
        <f>IFERROR(INDEX($D$2:$D$4444,_xlfn.AGGREGATE(15,3,(($C$2:$C$4444=$G$1)/($C$2:$C$4444=$G$1)*ROW($C$2:$C$4444))-ROW($C$1), ROWS($J$7:J1762))),"")</f>
        <v/>
      </c>
    </row>
    <row r="1759" spans="3:7" x14ac:dyDescent="0.25">
      <c r="C1759" s="340" t="s">
        <v>4350</v>
      </c>
      <c r="D1759" s="340" t="s">
        <v>1724</v>
      </c>
      <c r="E1759" s="340" t="str">
        <f t="shared" si="28"/>
        <v>NEW YORK CITYBRONX DELTA SCHOOL</v>
      </c>
      <c r="F1759" s="369" t="s">
        <v>6379</v>
      </c>
      <c r="G1759" s="342" t="str">
        <f>IFERROR(INDEX($D$2:$D$4444,_xlfn.AGGREGATE(15,3,(($C$2:$C$4444=$G$1)/($C$2:$C$4444=$G$1)*ROW($C$2:$C$4444))-ROW($C$1), ROWS($J$7:J1763))),"")</f>
        <v/>
      </c>
    </row>
    <row r="1760" spans="3:7" x14ac:dyDescent="0.25">
      <c r="C1760" s="340" t="s">
        <v>4350</v>
      </c>
      <c r="D1760" s="340" t="s">
        <v>1725</v>
      </c>
      <c r="E1760" s="340" t="str">
        <f t="shared" si="28"/>
        <v>NEW YORK CITYHUNTS POINT SCHOOL (THE)</v>
      </c>
      <c r="F1760" s="369" t="s">
        <v>6380</v>
      </c>
      <c r="G1760" s="342" t="str">
        <f>IFERROR(INDEX($D$2:$D$4444,_xlfn.AGGREGATE(15,3,(($C$2:$C$4444=$G$1)/($C$2:$C$4444=$G$1)*ROW($C$2:$C$4444))-ROW($C$1), ROWS($J$7:J1764))),"")</f>
        <v/>
      </c>
    </row>
    <row r="1761" spans="3:7" x14ac:dyDescent="0.25">
      <c r="C1761" s="340" t="s">
        <v>4350</v>
      </c>
      <c r="D1761" s="340" t="s">
        <v>1726</v>
      </c>
      <c r="E1761" s="340" t="str">
        <f t="shared" si="28"/>
        <v>NEW YORK CITYSOUNDVIEW ACADEMY FOR CULTURE AND SCHOLARSHIP</v>
      </c>
      <c r="F1761" s="369" t="s">
        <v>6381</v>
      </c>
      <c r="G1761" s="342" t="str">
        <f>IFERROR(INDEX($D$2:$D$4444,_xlfn.AGGREGATE(15,3,(($C$2:$C$4444=$G$1)/($C$2:$C$4444=$G$1)*ROW($C$2:$C$4444))-ROW($C$1), ROWS($J$7:J1765))),"")</f>
        <v/>
      </c>
    </row>
    <row r="1762" spans="3:7" x14ac:dyDescent="0.25">
      <c r="C1762" s="340" t="s">
        <v>4350</v>
      </c>
      <c r="D1762" s="340" t="s">
        <v>1727</v>
      </c>
      <c r="E1762" s="340" t="str">
        <f t="shared" si="28"/>
        <v>NEW YORK CITYMOTT HALL COMMUNITY SCHOOL</v>
      </c>
      <c r="F1762" s="369" t="s">
        <v>6382</v>
      </c>
      <c r="G1762" s="342" t="str">
        <f>IFERROR(INDEX($D$2:$D$4444,_xlfn.AGGREGATE(15,3,(($C$2:$C$4444=$G$1)/($C$2:$C$4444=$G$1)*ROW($C$2:$C$4444))-ROW($C$1), ROWS($J$7:J1766))),"")</f>
        <v/>
      </c>
    </row>
    <row r="1763" spans="3:7" x14ac:dyDescent="0.25">
      <c r="C1763" s="340" t="s">
        <v>4350</v>
      </c>
      <c r="D1763" s="340" t="s">
        <v>1728</v>
      </c>
      <c r="E1763" s="340" t="str">
        <f t="shared" si="28"/>
        <v>NEW YORK CITYBLUEPRINT MIDDLE SCHOOL</v>
      </c>
      <c r="F1763" s="369" t="s">
        <v>6383</v>
      </c>
      <c r="G1763" s="342" t="str">
        <f>IFERROR(INDEX($D$2:$D$4444,_xlfn.AGGREGATE(15,3,(($C$2:$C$4444=$G$1)/($C$2:$C$4444=$G$1)*ROW($C$2:$C$4444))-ROW($C$1), ROWS($J$7:J1767))),"")</f>
        <v/>
      </c>
    </row>
    <row r="1764" spans="3:7" x14ac:dyDescent="0.25">
      <c r="C1764" s="340" t="s">
        <v>4350</v>
      </c>
      <c r="D1764" s="340" t="s">
        <v>1729</v>
      </c>
      <c r="E1764" s="340" t="str">
        <f t="shared" si="28"/>
        <v>NEW YORK CITYPS 583</v>
      </c>
      <c r="F1764" s="369" t="s">
        <v>6384</v>
      </c>
      <c r="G1764" s="342" t="str">
        <f>IFERROR(INDEX($D$2:$D$4444,_xlfn.AGGREGATE(15,3,(($C$2:$C$4444=$G$1)/($C$2:$C$4444=$G$1)*ROW($C$2:$C$4444))-ROW($C$1), ROWS($J$7:J1768))),"")</f>
        <v/>
      </c>
    </row>
    <row r="1765" spans="3:7" x14ac:dyDescent="0.25">
      <c r="C1765" s="340" t="s">
        <v>4350</v>
      </c>
      <c r="D1765" s="340" t="s">
        <v>1730</v>
      </c>
      <c r="E1765" s="340" t="str">
        <f t="shared" si="28"/>
        <v>NEW YORK CITYBRONX STUDIO SCHOOL FOR WRITERS AND ARTISTS</v>
      </c>
      <c r="F1765" s="369" t="s">
        <v>6385</v>
      </c>
      <c r="G1765" s="342" t="str">
        <f>IFERROR(INDEX($D$2:$D$4444,_xlfn.AGGREGATE(15,3,(($C$2:$C$4444=$G$1)/($C$2:$C$4444=$G$1)*ROW($C$2:$C$4444))-ROW($C$1), ROWS($J$7:J1769))),"")</f>
        <v/>
      </c>
    </row>
    <row r="1766" spans="3:7" x14ac:dyDescent="0.25">
      <c r="C1766" s="340" t="s">
        <v>4350</v>
      </c>
      <c r="D1766" s="340" t="s">
        <v>1731</v>
      </c>
      <c r="E1766" s="340" t="str">
        <f t="shared" si="28"/>
        <v>NEW YORK CITYWOMEN'S ACADEMY OF EXCELLENCE</v>
      </c>
      <c r="F1766" s="369" t="s">
        <v>6386</v>
      </c>
      <c r="G1766" s="342" t="str">
        <f>IFERROR(INDEX($D$2:$D$4444,_xlfn.AGGREGATE(15,3,(($C$2:$C$4444=$G$1)/($C$2:$C$4444=$G$1)*ROW($C$2:$C$4444))-ROW($C$1), ROWS($J$7:J1770))),"")</f>
        <v/>
      </c>
    </row>
    <row r="1767" spans="3:7" x14ac:dyDescent="0.25">
      <c r="C1767" s="340" t="s">
        <v>4350</v>
      </c>
      <c r="D1767" s="340" t="s">
        <v>9239</v>
      </c>
      <c r="E1767" s="340" t="str">
        <f t="shared" si="28"/>
        <v>NEW YORK CITYRENAISSANCE HIGH SCHOOL FOR MUSICAL THEATER AND THE ARTS</v>
      </c>
      <c r="F1767" s="369" t="s">
        <v>6387</v>
      </c>
      <c r="G1767" s="342" t="str">
        <f>IFERROR(INDEX($D$2:$D$4444,_xlfn.AGGREGATE(15,3,(($C$2:$C$4444=$G$1)/($C$2:$C$4444=$G$1)*ROW($C$2:$C$4444))-ROW($C$1), ROWS($J$7:J1771))),"")</f>
        <v/>
      </c>
    </row>
    <row r="1768" spans="3:7" x14ac:dyDescent="0.25">
      <c r="C1768" s="340" t="s">
        <v>4350</v>
      </c>
      <c r="D1768" s="340" t="s">
        <v>1732</v>
      </c>
      <c r="E1768" s="340" t="str">
        <f t="shared" si="28"/>
        <v>NEW YORK CITYPELHAM LAB HIGH SCHOOL</v>
      </c>
      <c r="F1768" s="369" t="s">
        <v>6388</v>
      </c>
      <c r="G1768" s="342" t="str">
        <f>IFERROR(INDEX($D$2:$D$4444,_xlfn.AGGREGATE(15,3,(($C$2:$C$4444=$G$1)/($C$2:$C$4444=$G$1)*ROW($C$2:$C$4444))-ROW($C$1), ROWS($J$7:J1772))),"")</f>
        <v/>
      </c>
    </row>
    <row r="1769" spans="3:7" x14ac:dyDescent="0.25">
      <c r="C1769" s="340" t="s">
        <v>4350</v>
      </c>
      <c r="D1769" s="340" t="s">
        <v>1733</v>
      </c>
      <c r="E1769" s="340" t="str">
        <f t="shared" si="28"/>
        <v>NEW YORK CITYSCHUYLERVILLE PREPARATORY HIGH SCHOOL</v>
      </c>
      <c r="F1769" s="369" t="s">
        <v>6389</v>
      </c>
      <c r="G1769" s="342" t="str">
        <f>IFERROR(INDEX($D$2:$D$4444,_xlfn.AGGREGATE(15,3,(($C$2:$C$4444=$G$1)/($C$2:$C$4444=$G$1)*ROW($C$2:$C$4444))-ROW($C$1), ROWS($J$7:J1773))),"")</f>
        <v/>
      </c>
    </row>
    <row r="1770" spans="3:7" x14ac:dyDescent="0.25">
      <c r="C1770" s="340" t="s">
        <v>4350</v>
      </c>
      <c r="D1770" s="340" t="s">
        <v>1734</v>
      </c>
      <c r="E1770" s="340" t="str">
        <f t="shared" si="28"/>
        <v>NEW YORK CITYBRONX RIVER HIGH SCHOOL</v>
      </c>
      <c r="F1770" s="369" t="s">
        <v>6390</v>
      </c>
      <c r="G1770" s="342" t="str">
        <f>IFERROR(INDEX($D$2:$D$4444,_xlfn.AGGREGATE(15,3,(($C$2:$C$4444=$G$1)/($C$2:$C$4444=$G$1)*ROW($C$2:$C$4444))-ROW($C$1), ROWS($J$7:J1774))),"")</f>
        <v/>
      </c>
    </row>
    <row r="1771" spans="3:7" x14ac:dyDescent="0.25">
      <c r="C1771" s="340" t="s">
        <v>4350</v>
      </c>
      <c r="D1771" s="340" t="s">
        <v>1735</v>
      </c>
      <c r="E1771" s="340" t="str">
        <f t="shared" si="28"/>
        <v>NEW YORK CITYARCHIMEDES ACADEMY FOR MATH, SCIENCE AND TECHNOLOGY APPLICATIONS</v>
      </c>
      <c r="F1771" s="369" t="s">
        <v>6391</v>
      </c>
      <c r="G1771" s="342" t="str">
        <f>IFERROR(INDEX($D$2:$D$4444,_xlfn.AGGREGATE(15,3,(($C$2:$C$4444=$G$1)/($C$2:$C$4444=$G$1)*ROW($C$2:$C$4444))-ROW($C$1), ROWS($J$7:J1775))),"")</f>
        <v/>
      </c>
    </row>
    <row r="1772" spans="3:7" x14ac:dyDescent="0.25">
      <c r="C1772" s="340" t="s">
        <v>4350</v>
      </c>
      <c r="D1772" s="340" t="s">
        <v>9237</v>
      </c>
      <c r="E1772" s="340" t="str">
        <f t="shared" si="28"/>
        <v>NEW YORK CITYANTONIA PANTOJA PREPARATORY ACADEMY - A COLLEGE BOARD SCHOOL</v>
      </c>
      <c r="F1772" s="369" t="s">
        <v>6392</v>
      </c>
      <c r="G1772" s="342" t="str">
        <f>IFERROR(INDEX($D$2:$D$4444,_xlfn.AGGREGATE(15,3,(($C$2:$C$4444=$G$1)/($C$2:$C$4444=$G$1)*ROW($C$2:$C$4444))-ROW($C$1), ROWS($J$7:J1776))),"")</f>
        <v/>
      </c>
    </row>
    <row r="1773" spans="3:7" x14ac:dyDescent="0.25">
      <c r="C1773" s="340" t="s">
        <v>4350</v>
      </c>
      <c r="D1773" s="340" t="s">
        <v>1736</v>
      </c>
      <c r="E1773" s="340" t="str">
        <f t="shared" si="28"/>
        <v>NEW YORK CITYBRONX COMMUNITY HIGH SCHOOL</v>
      </c>
      <c r="F1773" s="369" t="s">
        <v>6393</v>
      </c>
      <c r="G1773" s="342" t="str">
        <f>IFERROR(INDEX($D$2:$D$4444,_xlfn.AGGREGATE(15,3,(($C$2:$C$4444=$G$1)/($C$2:$C$4444=$G$1)*ROW($C$2:$C$4444))-ROW($C$1), ROWS($J$7:J1777))),"")</f>
        <v/>
      </c>
    </row>
    <row r="1774" spans="3:7" x14ac:dyDescent="0.25">
      <c r="C1774" s="340" t="s">
        <v>4350</v>
      </c>
      <c r="D1774" s="340" t="s">
        <v>1737</v>
      </c>
      <c r="E1774" s="340" t="str">
        <f t="shared" si="28"/>
        <v>NEW YORK CITYHERBERT H LEHMAN HIGH SCHOOL</v>
      </c>
      <c r="F1774" s="369" t="s">
        <v>6394</v>
      </c>
      <c r="G1774" s="342" t="str">
        <f>IFERROR(INDEX($D$2:$D$4444,_xlfn.AGGREGATE(15,3,(($C$2:$C$4444=$G$1)/($C$2:$C$4444=$G$1)*ROW($C$2:$C$4444))-ROW($C$1), ROWS($J$7:J1778))),"")</f>
        <v/>
      </c>
    </row>
    <row r="1775" spans="3:7" x14ac:dyDescent="0.25">
      <c r="C1775" s="340" t="s">
        <v>4350</v>
      </c>
      <c r="D1775" s="340" t="s">
        <v>1738</v>
      </c>
      <c r="E1775" s="340" t="str">
        <f t="shared" si="28"/>
        <v>NEW YORK CITYBRONX BRIDGES HIGH SCHOOL</v>
      </c>
      <c r="F1775" s="369" t="s">
        <v>6395</v>
      </c>
      <c r="G1775" s="342" t="str">
        <f>IFERROR(INDEX($D$2:$D$4444,_xlfn.AGGREGATE(15,3,(($C$2:$C$4444=$G$1)/($C$2:$C$4444=$G$1)*ROW($C$2:$C$4444))-ROW($C$1), ROWS($J$7:J1779))),"")</f>
        <v/>
      </c>
    </row>
    <row r="1776" spans="3:7" x14ac:dyDescent="0.25">
      <c r="C1776" s="340" t="s">
        <v>4350</v>
      </c>
      <c r="D1776" s="340" t="s">
        <v>9232</v>
      </c>
      <c r="E1776" s="340" t="str">
        <f t="shared" si="28"/>
        <v>NEW YORK CITYGOTHAM COLLABORATIVE HIGH SCHOOL</v>
      </c>
      <c r="F1776" s="369" t="s">
        <v>6396</v>
      </c>
      <c r="G1776" s="342" t="str">
        <f>IFERROR(INDEX($D$2:$D$4444,_xlfn.AGGREGATE(15,3,(($C$2:$C$4444=$G$1)/($C$2:$C$4444=$G$1)*ROW($C$2:$C$4444))-ROW($C$1), ROWS($J$7:J1780))),"")</f>
        <v/>
      </c>
    </row>
    <row r="1777" spans="3:7" x14ac:dyDescent="0.25">
      <c r="C1777" s="340" t="s">
        <v>4350</v>
      </c>
      <c r="D1777" s="340" t="s">
        <v>9233</v>
      </c>
      <c r="E1777" s="340" t="str">
        <f t="shared" si="28"/>
        <v>NEW YORK CITYLONGWOOD PREPARATORY ACADEMY</v>
      </c>
      <c r="F1777" s="369" t="s">
        <v>6397</v>
      </c>
      <c r="G1777" s="342" t="str">
        <f>IFERROR(INDEX($D$2:$D$4444,_xlfn.AGGREGATE(15,3,(($C$2:$C$4444=$G$1)/($C$2:$C$4444=$G$1)*ROW($C$2:$C$4444))-ROW($C$1), ROWS($J$7:J1781))),"")</f>
        <v/>
      </c>
    </row>
    <row r="1778" spans="3:7" x14ac:dyDescent="0.25">
      <c r="C1778" s="340" t="s">
        <v>4350</v>
      </c>
      <c r="D1778" s="340" t="s">
        <v>1739</v>
      </c>
      <c r="E1778" s="340" t="str">
        <f t="shared" si="28"/>
        <v>NEW YORK CITYBRONX ARENA HIGH SCHOOL</v>
      </c>
      <c r="F1778" s="369" t="s">
        <v>6398</v>
      </c>
      <c r="G1778" s="342" t="str">
        <f>IFERROR(INDEX($D$2:$D$4444,_xlfn.AGGREGATE(15,3,(($C$2:$C$4444=$G$1)/($C$2:$C$4444=$G$1)*ROW($C$2:$C$4444))-ROW($C$1), ROWS($J$7:J1782))),"")</f>
        <v/>
      </c>
    </row>
    <row r="1779" spans="3:7" x14ac:dyDescent="0.25">
      <c r="C1779" s="340" t="s">
        <v>4350</v>
      </c>
      <c r="D1779" s="340" t="s">
        <v>1740</v>
      </c>
      <c r="E1779" s="340" t="str">
        <f t="shared" si="28"/>
        <v>NEW YORK CITYWESTCHESTER SQUARE ACADEMY</v>
      </c>
      <c r="F1779" s="369" t="s">
        <v>6399</v>
      </c>
      <c r="G1779" s="342" t="str">
        <f>IFERROR(INDEX($D$2:$D$4444,_xlfn.AGGREGATE(15,3,(($C$2:$C$4444=$G$1)/($C$2:$C$4444=$G$1)*ROW($C$2:$C$4444))-ROW($C$1), ROWS($J$7:J1783))),"")</f>
        <v/>
      </c>
    </row>
    <row r="1780" spans="3:7" x14ac:dyDescent="0.25">
      <c r="C1780" s="340" t="s">
        <v>4350</v>
      </c>
      <c r="D1780" s="340" t="s">
        <v>1741</v>
      </c>
      <c r="E1780" s="340" t="str">
        <f t="shared" si="28"/>
        <v>NEW YORK CITYSCHOOL FOR TOURISM AND HOSPITALITY</v>
      </c>
      <c r="F1780" s="369" t="s">
        <v>6400</v>
      </c>
      <c r="G1780" s="342" t="str">
        <f>IFERROR(INDEX($D$2:$D$4444,_xlfn.AGGREGATE(15,3,(($C$2:$C$4444=$G$1)/($C$2:$C$4444=$G$1)*ROW($C$2:$C$4444))-ROW($C$1), ROWS($J$7:J1784))),"")</f>
        <v/>
      </c>
    </row>
    <row r="1781" spans="3:7" x14ac:dyDescent="0.25">
      <c r="C1781" s="340" t="s">
        <v>4350</v>
      </c>
      <c r="D1781" s="340" t="s">
        <v>1742</v>
      </c>
      <c r="E1781" s="340" t="str">
        <f t="shared" si="28"/>
        <v>NEW YORK CITYBRONX COMPASS HIGH SCHOOL</v>
      </c>
      <c r="F1781" s="369" t="s">
        <v>6401</v>
      </c>
      <c r="G1781" s="342" t="str">
        <f>IFERROR(INDEX($D$2:$D$4444,_xlfn.AGGREGATE(15,3,(($C$2:$C$4444=$G$1)/($C$2:$C$4444=$G$1)*ROW($C$2:$C$4444))-ROW($C$1), ROWS($J$7:J1785))),"")</f>
        <v/>
      </c>
    </row>
    <row r="1782" spans="3:7" x14ac:dyDescent="0.25">
      <c r="C1782" s="340" t="s">
        <v>4350</v>
      </c>
      <c r="D1782" s="340" t="s">
        <v>1743</v>
      </c>
      <c r="E1782" s="340" t="str">
        <f t="shared" si="28"/>
        <v>NEW YORK CITYPS/MS 4 CROTONA PARK WEST</v>
      </c>
      <c r="F1782" s="369" t="s">
        <v>6402</v>
      </c>
      <c r="G1782" s="342" t="str">
        <f>IFERROR(INDEX($D$2:$D$4444,_xlfn.AGGREGATE(15,3,(($C$2:$C$4444=$G$1)/($C$2:$C$4444=$G$1)*ROW($C$2:$C$4444))-ROW($C$1), ROWS($J$7:J1786))),"")</f>
        <v/>
      </c>
    </row>
    <row r="1783" spans="3:7" x14ac:dyDescent="0.25">
      <c r="C1783" s="340" t="s">
        <v>4350</v>
      </c>
      <c r="D1783" s="340" t="s">
        <v>1744</v>
      </c>
      <c r="E1783" s="340" t="str">
        <f t="shared" si="28"/>
        <v>NEW YORK CITYPS 11 HIGHBRIDGE</v>
      </c>
      <c r="F1783" s="369" t="s">
        <v>6403</v>
      </c>
      <c r="G1783" s="342" t="str">
        <f>IFERROR(INDEX($D$2:$D$4444,_xlfn.AGGREGATE(15,3,(($C$2:$C$4444=$G$1)/($C$2:$C$4444=$G$1)*ROW($C$2:$C$4444))-ROW($C$1), ROWS($J$7:J1787))),"")</f>
        <v/>
      </c>
    </row>
    <row r="1784" spans="3:7" x14ac:dyDescent="0.25">
      <c r="C1784" s="340" t="s">
        <v>4350</v>
      </c>
      <c r="D1784" s="340" t="s">
        <v>9255</v>
      </c>
      <c r="E1784" s="340" t="str">
        <f t="shared" si="28"/>
        <v xml:space="preserve">NEW YORK CITYJHS 22 JORDAN L MOTT </v>
      </c>
      <c r="F1784" s="369" t="s">
        <v>6404</v>
      </c>
      <c r="G1784" s="342" t="str">
        <f>IFERROR(INDEX($D$2:$D$4444,_xlfn.AGGREGATE(15,3,(($C$2:$C$4444=$G$1)/($C$2:$C$4444=$G$1)*ROW($C$2:$C$4444))-ROW($C$1), ROWS($J$7:J1788))),"")</f>
        <v/>
      </c>
    </row>
    <row r="1785" spans="3:7" x14ac:dyDescent="0.25">
      <c r="C1785" s="340" t="s">
        <v>4350</v>
      </c>
      <c r="D1785" s="340" t="s">
        <v>1745</v>
      </c>
      <c r="E1785" s="340" t="str">
        <f t="shared" si="28"/>
        <v>NEW YORK CITYPS 28 MOUNT HOPE</v>
      </c>
      <c r="F1785" s="369" t="s">
        <v>6405</v>
      </c>
      <c r="G1785" s="342" t="str">
        <f>IFERROR(INDEX($D$2:$D$4444,_xlfn.AGGREGATE(15,3,(($C$2:$C$4444=$G$1)/($C$2:$C$4444=$G$1)*ROW($C$2:$C$4444))-ROW($C$1), ROWS($J$7:J1789))),"")</f>
        <v/>
      </c>
    </row>
    <row r="1786" spans="3:7" x14ac:dyDescent="0.25">
      <c r="C1786" s="340" t="s">
        <v>4350</v>
      </c>
      <c r="D1786" s="340" t="s">
        <v>1746</v>
      </c>
      <c r="E1786" s="340" t="str">
        <f t="shared" si="28"/>
        <v>NEW YORK CITYPS 35 FRANZ SIEGEL</v>
      </c>
      <c r="F1786" s="369" t="s">
        <v>6406</v>
      </c>
      <c r="G1786" s="342" t="str">
        <f>IFERROR(INDEX($D$2:$D$4444,_xlfn.AGGREGATE(15,3,(($C$2:$C$4444=$G$1)/($C$2:$C$4444=$G$1)*ROW($C$2:$C$4444))-ROW($C$1), ROWS($J$7:J1790))),"")</f>
        <v/>
      </c>
    </row>
    <row r="1787" spans="3:7" x14ac:dyDescent="0.25">
      <c r="C1787" s="340" t="s">
        <v>4350</v>
      </c>
      <c r="D1787" s="340" t="s">
        <v>1747</v>
      </c>
      <c r="E1787" s="340" t="str">
        <f t="shared" si="28"/>
        <v>NEW YORK CITYPS 42 CLAREMONT</v>
      </c>
      <c r="F1787" s="369" t="s">
        <v>6407</v>
      </c>
      <c r="G1787" s="342" t="str">
        <f>IFERROR(INDEX($D$2:$D$4444,_xlfn.AGGREGATE(15,3,(($C$2:$C$4444=$G$1)/($C$2:$C$4444=$G$1)*ROW($C$2:$C$4444))-ROW($C$1), ROWS($J$7:J1791))),"")</f>
        <v/>
      </c>
    </row>
    <row r="1788" spans="3:7" x14ac:dyDescent="0.25">
      <c r="C1788" s="340" t="s">
        <v>4350</v>
      </c>
      <c r="D1788" s="340" t="s">
        <v>1748</v>
      </c>
      <c r="E1788" s="340" t="str">
        <f t="shared" si="28"/>
        <v>NEW YORK CITYPS 53 BASHEER QUISIM</v>
      </c>
      <c r="F1788" s="369" t="s">
        <v>6408</v>
      </c>
      <c r="G1788" s="342" t="str">
        <f>IFERROR(INDEX($D$2:$D$4444,_xlfn.AGGREGATE(15,3,(($C$2:$C$4444=$G$1)/($C$2:$C$4444=$G$1)*ROW($C$2:$C$4444))-ROW($C$1), ROWS($J$7:J1792))),"")</f>
        <v/>
      </c>
    </row>
    <row r="1789" spans="3:7" x14ac:dyDescent="0.25">
      <c r="C1789" s="340" t="s">
        <v>4350</v>
      </c>
      <c r="D1789" s="340" t="s">
        <v>1749</v>
      </c>
      <c r="E1789" s="340" t="str">
        <f t="shared" si="28"/>
        <v>NEW YORK CITYPS 55 BENJAMIN FRANKLIN</v>
      </c>
      <c r="F1789" s="369" t="s">
        <v>6409</v>
      </c>
      <c r="G1789" s="342" t="str">
        <f>IFERROR(INDEX($D$2:$D$4444,_xlfn.AGGREGATE(15,3,(($C$2:$C$4444=$G$1)/($C$2:$C$4444=$G$1)*ROW($C$2:$C$4444))-ROW($C$1), ROWS($J$7:J1793))),"")</f>
        <v/>
      </c>
    </row>
    <row r="1790" spans="3:7" x14ac:dyDescent="0.25">
      <c r="C1790" s="340" t="s">
        <v>4350</v>
      </c>
      <c r="D1790" s="340" t="s">
        <v>1750</v>
      </c>
      <c r="E1790" s="340" t="str">
        <f t="shared" si="28"/>
        <v>NEW YORK CITYPS 58</v>
      </c>
      <c r="F1790" s="369" t="s">
        <v>6410</v>
      </c>
      <c r="G1790" s="342" t="str">
        <f>IFERROR(INDEX($D$2:$D$4444,_xlfn.AGGREGATE(15,3,(($C$2:$C$4444=$G$1)/($C$2:$C$4444=$G$1)*ROW($C$2:$C$4444))-ROW($C$1), ROWS($J$7:J1794))),"")</f>
        <v/>
      </c>
    </row>
    <row r="1791" spans="3:7" x14ac:dyDescent="0.25">
      <c r="C1791" s="340" t="s">
        <v>4350</v>
      </c>
      <c r="D1791" s="340" t="s">
        <v>1751</v>
      </c>
      <c r="E1791" s="340" t="str">
        <f t="shared" si="28"/>
        <v>NEW YORK CITYPS 63 AUTHOR'S ACADEMY</v>
      </c>
      <c r="F1791" s="369" t="s">
        <v>6411</v>
      </c>
      <c r="G1791" s="342" t="str">
        <f>IFERROR(INDEX($D$2:$D$4444,_xlfn.AGGREGATE(15,3,(($C$2:$C$4444=$G$1)/($C$2:$C$4444=$G$1)*ROW($C$2:$C$4444))-ROW($C$1), ROWS($J$7:J1795))),"")</f>
        <v/>
      </c>
    </row>
    <row r="1792" spans="3:7" x14ac:dyDescent="0.25">
      <c r="C1792" s="340" t="s">
        <v>4350</v>
      </c>
      <c r="D1792" s="340" t="s">
        <v>1752</v>
      </c>
      <c r="E1792" s="340" t="str">
        <f t="shared" si="28"/>
        <v>NEW YORK CITYPS 70 MAX SCHOENFELD</v>
      </c>
      <c r="F1792" s="369" t="s">
        <v>6412</v>
      </c>
      <c r="G1792" s="342" t="str">
        <f>IFERROR(INDEX($D$2:$D$4444,_xlfn.AGGREGATE(15,3,(($C$2:$C$4444=$G$1)/($C$2:$C$4444=$G$1)*ROW($C$2:$C$4444))-ROW($C$1), ROWS($J$7:J1796))),"")</f>
        <v/>
      </c>
    </row>
    <row r="1793" spans="3:7" x14ac:dyDescent="0.25">
      <c r="C1793" s="340" t="s">
        <v>4350</v>
      </c>
      <c r="D1793" s="340" t="s">
        <v>1753</v>
      </c>
      <c r="E1793" s="340" t="str">
        <f t="shared" si="28"/>
        <v>NEW YORK CITYPS 73 BRONX</v>
      </c>
      <c r="F1793" s="369" t="s">
        <v>6413</v>
      </c>
      <c r="G1793" s="342" t="str">
        <f>IFERROR(INDEX($D$2:$D$4444,_xlfn.AGGREGATE(15,3,(($C$2:$C$4444=$G$1)/($C$2:$C$4444=$G$1)*ROW($C$2:$C$4444))-ROW($C$1), ROWS($J$7:J1797))),"")</f>
        <v/>
      </c>
    </row>
    <row r="1794" spans="3:7" x14ac:dyDescent="0.25">
      <c r="C1794" s="340" t="s">
        <v>4350</v>
      </c>
      <c r="D1794" s="340" t="s">
        <v>1754</v>
      </c>
      <c r="E1794" s="340" t="str">
        <f t="shared" si="28"/>
        <v>NEW YORK CITYPS 88 S SILVERSTEIN LITTLE SPARROW SCHOOL</v>
      </c>
      <c r="F1794" s="369" t="s">
        <v>6414</v>
      </c>
      <c r="G1794" s="342" t="str">
        <f>IFERROR(INDEX($D$2:$D$4444,_xlfn.AGGREGATE(15,3,(($C$2:$C$4444=$G$1)/($C$2:$C$4444=$G$1)*ROW($C$2:$C$4444))-ROW($C$1), ROWS($J$7:J1798))),"")</f>
        <v/>
      </c>
    </row>
    <row r="1795" spans="3:7" x14ac:dyDescent="0.25">
      <c r="C1795" s="340" t="s">
        <v>4350</v>
      </c>
      <c r="D1795" s="340" t="s">
        <v>1755</v>
      </c>
      <c r="E1795" s="340" t="str">
        <f t="shared" ref="E1795:E1858" si="29">C1795&amp;D1795</f>
        <v>NEW YORK CITYPS 109 SEDGWICK</v>
      </c>
      <c r="F1795" s="369" t="s">
        <v>6415</v>
      </c>
      <c r="G1795" s="342" t="str">
        <f>IFERROR(INDEX($D$2:$D$4444,_xlfn.AGGREGATE(15,3,(($C$2:$C$4444=$G$1)/($C$2:$C$4444=$G$1)*ROW($C$2:$C$4444))-ROW($C$1), ROWS($J$7:J1799))),"")</f>
        <v/>
      </c>
    </row>
    <row r="1796" spans="3:7" x14ac:dyDescent="0.25">
      <c r="C1796" s="340" t="s">
        <v>4350</v>
      </c>
      <c r="D1796" s="340" t="s">
        <v>1756</v>
      </c>
      <c r="E1796" s="340" t="str">
        <f t="shared" si="29"/>
        <v>NEW YORK CITYPS 110 THEODORE SCHOENFELD</v>
      </c>
      <c r="F1796" s="369" t="s">
        <v>6416</v>
      </c>
      <c r="G1796" s="342" t="str">
        <f>IFERROR(INDEX($D$2:$D$4444,_xlfn.AGGREGATE(15,3,(($C$2:$C$4444=$G$1)/($C$2:$C$4444=$G$1)*ROW($C$2:$C$4444))-ROW($C$1), ROWS($J$7:J1800))),"")</f>
        <v/>
      </c>
    </row>
    <row r="1797" spans="3:7" x14ac:dyDescent="0.25">
      <c r="C1797" s="340" t="s">
        <v>4350</v>
      </c>
      <c r="D1797" s="340" t="s">
        <v>9252</v>
      </c>
      <c r="E1797" s="340" t="str">
        <f t="shared" si="29"/>
        <v>NEW YORK CITYPS 114 LUIS LLORENS TORRES SCHOOL</v>
      </c>
      <c r="F1797" s="369" t="s">
        <v>6417</v>
      </c>
      <c r="G1797" s="342" t="str">
        <f>IFERROR(INDEX($D$2:$D$4444,_xlfn.AGGREGATE(15,3,(($C$2:$C$4444=$G$1)/($C$2:$C$4444=$G$1)*ROW($C$2:$C$4444))-ROW($C$1), ROWS($J$7:J1801))),"")</f>
        <v/>
      </c>
    </row>
    <row r="1798" spans="3:7" x14ac:dyDescent="0.25">
      <c r="C1798" s="340" t="s">
        <v>4350</v>
      </c>
      <c r="D1798" s="340" t="s">
        <v>9253</v>
      </c>
      <c r="E1798" s="340" t="str">
        <f t="shared" si="29"/>
        <v xml:space="preserve">NEW YORK CITYIS 117 JOSEPH H WADE </v>
      </c>
      <c r="F1798" s="369" t="s">
        <v>6418</v>
      </c>
      <c r="G1798" s="342" t="str">
        <f>IFERROR(INDEX($D$2:$D$4444,_xlfn.AGGREGATE(15,3,(($C$2:$C$4444=$G$1)/($C$2:$C$4444=$G$1)*ROW($C$2:$C$4444))-ROW($C$1), ROWS($J$7:J1802))),"")</f>
        <v/>
      </c>
    </row>
    <row r="1799" spans="3:7" x14ac:dyDescent="0.25">
      <c r="C1799" s="340" t="s">
        <v>4350</v>
      </c>
      <c r="D1799" s="340" t="s">
        <v>1757</v>
      </c>
      <c r="E1799" s="340" t="str">
        <f t="shared" si="29"/>
        <v>NEW YORK CITYPS 126 DR MARJORIE H DUNBAR</v>
      </c>
      <c r="F1799" s="369" t="s">
        <v>6419</v>
      </c>
      <c r="G1799" s="342" t="str">
        <f>IFERROR(INDEX($D$2:$D$4444,_xlfn.AGGREGATE(15,3,(($C$2:$C$4444=$G$1)/($C$2:$C$4444=$G$1)*ROW($C$2:$C$4444))-ROW($C$1), ROWS($J$7:J1803))),"")</f>
        <v/>
      </c>
    </row>
    <row r="1800" spans="3:7" x14ac:dyDescent="0.25">
      <c r="C1800" s="340" t="s">
        <v>4350</v>
      </c>
      <c r="D1800" s="340" t="s">
        <v>1758</v>
      </c>
      <c r="E1800" s="340" t="str">
        <f t="shared" si="29"/>
        <v>NEW YORK CITYMOTT HALL III</v>
      </c>
      <c r="F1800" s="369" t="s">
        <v>6420</v>
      </c>
      <c r="G1800" s="342" t="str">
        <f>IFERROR(INDEX($D$2:$D$4444,_xlfn.AGGREGATE(15,3,(($C$2:$C$4444=$G$1)/($C$2:$C$4444=$G$1)*ROW($C$2:$C$4444))-ROW($C$1), ROWS($J$7:J1804))),"")</f>
        <v/>
      </c>
    </row>
    <row r="1801" spans="3:7" x14ac:dyDescent="0.25">
      <c r="C1801" s="340" t="s">
        <v>4350</v>
      </c>
      <c r="D1801" s="340" t="s">
        <v>1759</v>
      </c>
      <c r="E1801" s="340" t="str">
        <f t="shared" si="29"/>
        <v>NEW YORK CITYPS 132 GARRETT A MORGAN</v>
      </c>
      <c r="F1801" s="369" t="s">
        <v>6421</v>
      </c>
      <c r="G1801" s="342" t="str">
        <f>IFERROR(INDEX($D$2:$D$4444,_xlfn.AGGREGATE(15,3,(($C$2:$C$4444=$G$1)/($C$2:$C$4444=$G$1)*ROW($C$2:$C$4444))-ROW($C$1), ROWS($J$7:J1805))),"")</f>
        <v/>
      </c>
    </row>
    <row r="1802" spans="3:7" x14ac:dyDescent="0.25">
      <c r="C1802" s="340" t="s">
        <v>4350</v>
      </c>
      <c r="D1802" s="340" t="s">
        <v>1760</v>
      </c>
      <c r="E1802" s="340" t="str">
        <f t="shared" si="29"/>
        <v>NEW YORK CITYPS 163 ARTHUR A SCHOMBERG</v>
      </c>
      <c r="F1802" s="369" t="s">
        <v>6422</v>
      </c>
      <c r="G1802" s="342" t="str">
        <f>IFERROR(INDEX($D$2:$D$4444,_xlfn.AGGREGATE(15,3,(($C$2:$C$4444=$G$1)/($C$2:$C$4444=$G$1)*ROW($C$2:$C$4444))-ROW($C$1), ROWS($J$7:J1806))),"")</f>
        <v/>
      </c>
    </row>
    <row r="1803" spans="3:7" x14ac:dyDescent="0.25">
      <c r="C1803" s="340" t="s">
        <v>4350</v>
      </c>
      <c r="D1803" s="340" t="s">
        <v>1761</v>
      </c>
      <c r="E1803" s="340" t="str">
        <f t="shared" si="29"/>
        <v>NEW YORK CITYPS 170</v>
      </c>
      <c r="F1803" s="369" t="s">
        <v>6423</v>
      </c>
      <c r="G1803" s="342" t="str">
        <f>IFERROR(INDEX($D$2:$D$4444,_xlfn.AGGREGATE(15,3,(($C$2:$C$4444=$G$1)/($C$2:$C$4444=$G$1)*ROW($C$2:$C$4444))-ROW($C$1), ROWS($J$7:J1807))),"")</f>
        <v/>
      </c>
    </row>
    <row r="1804" spans="3:7" x14ac:dyDescent="0.25">
      <c r="C1804" s="340" t="s">
        <v>4350</v>
      </c>
      <c r="D1804" s="340" t="s">
        <v>9249</v>
      </c>
      <c r="E1804" s="340" t="str">
        <f t="shared" si="29"/>
        <v>NEW YORK CITYPS 199 SHAKESPEARE SCHOOL (THE)</v>
      </c>
      <c r="F1804" s="369" t="s">
        <v>6424</v>
      </c>
      <c r="G1804" s="342" t="str">
        <f>IFERROR(INDEX($D$2:$D$4444,_xlfn.AGGREGATE(15,3,(($C$2:$C$4444=$G$1)/($C$2:$C$4444=$G$1)*ROW($C$2:$C$4444))-ROW($C$1), ROWS($J$7:J1808))),"")</f>
        <v/>
      </c>
    </row>
    <row r="1805" spans="3:7" x14ac:dyDescent="0.25">
      <c r="C1805" s="340" t="s">
        <v>4350</v>
      </c>
      <c r="D1805" s="340" t="s">
        <v>1762</v>
      </c>
      <c r="E1805" s="340" t="str">
        <f t="shared" si="29"/>
        <v>NEW YORK CITYPS 204 MORRIS HEIGHTS</v>
      </c>
      <c r="F1805" s="369" t="s">
        <v>6425</v>
      </c>
      <c r="G1805" s="342" t="str">
        <f>IFERROR(INDEX($D$2:$D$4444,_xlfn.AGGREGATE(15,3,(($C$2:$C$4444=$G$1)/($C$2:$C$4444=$G$1)*ROW($C$2:$C$4444))-ROW($C$1), ROWS($J$7:J1809))),"")</f>
        <v/>
      </c>
    </row>
    <row r="1806" spans="3:7" x14ac:dyDescent="0.25">
      <c r="C1806" s="340" t="s">
        <v>4350</v>
      </c>
      <c r="D1806" s="340" t="s">
        <v>1763</v>
      </c>
      <c r="E1806" s="340" t="str">
        <f t="shared" si="29"/>
        <v>NEW YORK CITYKAPPA</v>
      </c>
      <c r="F1806" s="369" t="s">
        <v>6426</v>
      </c>
      <c r="G1806" s="342" t="str">
        <f>IFERROR(INDEX($D$2:$D$4444,_xlfn.AGGREGATE(15,3,(($C$2:$C$4444=$G$1)/($C$2:$C$4444=$G$1)*ROW($C$2:$C$4444))-ROW($C$1), ROWS($J$7:J1810))),"")</f>
        <v/>
      </c>
    </row>
    <row r="1807" spans="3:7" x14ac:dyDescent="0.25">
      <c r="C1807" s="340" t="s">
        <v>4350</v>
      </c>
      <c r="D1807" s="340" t="s">
        <v>1764</v>
      </c>
      <c r="E1807" s="340" t="str">
        <f t="shared" si="29"/>
        <v>NEW YORK CITYPS/IS 218 RAFAEL HERNANDEZ DUAL LANGUAGE MAGNET SCHOOL</v>
      </c>
      <c r="F1807" s="369" t="s">
        <v>6427</v>
      </c>
      <c r="G1807" s="342" t="str">
        <f>IFERROR(INDEX($D$2:$D$4444,_xlfn.AGGREGATE(15,3,(($C$2:$C$4444=$G$1)/($C$2:$C$4444=$G$1)*ROW($C$2:$C$4444))-ROW($C$1), ROWS($J$7:J1811))),"")</f>
        <v/>
      </c>
    </row>
    <row r="1808" spans="3:7" x14ac:dyDescent="0.25">
      <c r="C1808" s="340" t="s">
        <v>4350</v>
      </c>
      <c r="D1808" s="340" t="s">
        <v>1765</v>
      </c>
      <c r="E1808" s="340" t="str">
        <f t="shared" si="29"/>
        <v>NEW YORK CITYIS 219 NEW VENTURE SCHOOL</v>
      </c>
      <c r="F1808" s="369" t="s">
        <v>6428</v>
      </c>
      <c r="G1808" s="342" t="str">
        <f>IFERROR(INDEX($D$2:$D$4444,_xlfn.AGGREGATE(15,3,(($C$2:$C$4444=$G$1)/($C$2:$C$4444=$G$1)*ROW($C$2:$C$4444))-ROW($C$1), ROWS($J$7:J1812))),"")</f>
        <v/>
      </c>
    </row>
    <row r="1809" spans="3:7" x14ac:dyDescent="0.25">
      <c r="C1809" s="340" t="s">
        <v>4350</v>
      </c>
      <c r="D1809" s="340" t="s">
        <v>1766</v>
      </c>
      <c r="E1809" s="340" t="str">
        <f t="shared" si="29"/>
        <v>NEW YORK CITYIS 229 ROLAND PATTERSON</v>
      </c>
      <c r="F1809" s="369" t="s">
        <v>6429</v>
      </c>
      <c r="G1809" s="342" t="str">
        <f>IFERROR(INDEX($D$2:$D$4444,_xlfn.AGGREGATE(15,3,(($C$2:$C$4444=$G$1)/($C$2:$C$4444=$G$1)*ROW($C$2:$C$4444))-ROW($C$1), ROWS($J$7:J1813))),"")</f>
        <v/>
      </c>
    </row>
    <row r="1810" spans="3:7" x14ac:dyDescent="0.25">
      <c r="C1810" s="340" t="s">
        <v>4350</v>
      </c>
      <c r="D1810" s="340" t="s">
        <v>1767</v>
      </c>
      <c r="E1810" s="340" t="str">
        <f t="shared" si="29"/>
        <v>NEW YORK CITYIS 232</v>
      </c>
      <c r="F1810" s="369" t="s">
        <v>6430</v>
      </c>
      <c r="G1810" s="342" t="str">
        <f>IFERROR(INDEX($D$2:$D$4444,_xlfn.AGGREGATE(15,3,(($C$2:$C$4444=$G$1)/($C$2:$C$4444=$G$1)*ROW($C$2:$C$4444))-ROW($C$1), ROWS($J$7:J1814))),"")</f>
        <v/>
      </c>
    </row>
    <row r="1811" spans="3:7" x14ac:dyDescent="0.25">
      <c r="C1811" s="340" t="s">
        <v>4350</v>
      </c>
      <c r="D1811" s="340" t="s">
        <v>1768</v>
      </c>
      <c r="E1811" s="340" t="str">
        <f t="shared" si="29"/>
        <v>NEW YORK CITYPS 236 LANGSTON HUGHES</v>
      </c>
      <c r="F1811" s="369" t="s">
        <v>6431</v>
      </c>
      <c r="G1811" s="342" t="str">
        <f>IFERROR(INDEX($D$2:$D$4444,_xlfn.AGGREGATE(15,3,(($C$2:$C$4444=$G$1)/($C$2:$C$4444=$G$1)*ROW($C$2:$C$4444))-ROW($C$1), ROWS($J$7:J1815))),"")</f>
        <v/>
      </c>
    </row>
    <row r="1812" spans="3:7" x14ac:dyDescent="0.25">
      <c r="C1812" s="340" t="s">
        <v>4350</v>
      </c>
      <c r="D1812" s="340" t="s">
        <v>9247</v>
      </c>
      <c r="E1812" s="340" t="str">
        <f t="shared" si="29"/>
        <v>NEW YORK CITYNEW AMERICAN ACADEMY AT ROBERTO CLEMENTE STATE PARK (THE)</v>
      </c>
      <c r="F1812" s="369" t="s">
        <v>6432</v>
      </c>
      <c r="G1812" s="342" t="str">
        <f>IFERROR(INDEX($D$2:$D$4444,_xlfn.AGGREGATE(15,3,(($C$2:$C$4444=$G$1)/($C$2:$C$4444=$G$1)*ROW($C$2:$C$4444))-ROW($C$1), ROWS($J$7:J1816))),"")</f>
        <v/>
      </c>
    </row>
    <row r="1813" spans="3:7" x14ac:dyDescent="0.25">
      <c r="C1813" s="340" t="s">
        <v>4350</v>
      </c>
      <c r="D1813" s="340" t="s">
        <v>1769</v>
      </c>
      <c r="E1813" s="340" t="str">
        <f t="shared" si="29"/>
        <v>NEW YORK CITYWALTON AVENUE SCHOOL (THE)</v>
      </c>
      <c r="F1813" s="369" t="s">
        <v>6433</v>
      </c>
      <c r="G1813" s="342" t="str">
        <f>IFERROR(INDEX($D$2:$D$4444,_xlfn.AGGREGATE(15,3,(($C$2:$C$4444=$G$1)/($C$2:$C$4444=$G$1)*ROW($C$2:$C$4444))-ROW($C$1), ROWS($J$7:J1817))),"")</f>
        <v/>
      </c>
    </row>
    <row r="1814" spans="3:7" x14ac:dyDescent="0.25">
      <c r="C1814" s="340" t="s">
        <v>4350</v>
      </c>
      <c r="D1814" s="340" t="s">
        <v>9240</v>
      </c>
      <c r="E1814" s="340" t="str">
        <f t="shared" si="29"/>
        <v>NEW YORK CITYIS 303 LEADERSHIP &amp; COMMUNITY SERVICE</v>
      </c>
      <c r="F1814" s="369" t="s">
        <v>6434</v>
      </c>
      <c r="G1814" s="342" t="str">
        <f>IFERROR(INDEX($D$2:$D$4444,_xlfn.AGGREGATE(15,3,(($C$2:$C$4444=$G$1)/($C$2:$C$4444=$G$1)*ROW($C$2:$C$4444))-ROW($C$1), ROWS($J$7:J1818))),"")</f>
        <v/>
      </c>
    </row>
    <row r="1815" spans="3:7" x14ac:dyDescent="0.25">
      <c r="C1815" s="340" t="s">
        <v>4350</v>
      </c>
      <c r="D1815" s="340" t="s">
        <v>1770</v>
      </c>
      <c r="E1815" s="340" t="str">
        <f t="shared" si="29"/>
        <v>NEW YORK CITYLUCERO ELEMENTARY SCHOOL</v>
      </c>
      <c r="F1815" s="369" t="s">
        <v>6435</v>
      </c>
      <c r="G1815" s="342" t="str">
        <f>IFERROR(INDEX($D$2:$D$4444,_xlfn.AGGREGATE(15,3,(($C$2:$C$4444=$G$1)/($C$2:$C$4444=$G$1)*ROW($C$2:$C$4444))-ROW($C$1), ROWS($J$7:J1819))),"")</f>
        <v/>
      </c>
    </row>
    <row r="1816" spans="3:7" x14ac:dyDescent="0.25">
      <c r="C1816" s="340" t="s">
        <v>4350</v>
      </c>
      <c r="D1816" s="340" t="s">
        <v>1771</v>
      </c>
      <c r="E1816" s="340" t="str">
        <f t="shared" si="29"/>
        <v>NEW YORK CITYIS 313 SCHOOL OF LEADERSHIP DEVELOPMENT</v>
      </c>
      <c r="F1816" s="369" t="s">
        <v>6436</v>
      </c>
      <c r="G1816" s="342" t="str">
        <f>IFERROR(INDEX($D$2:$D$4444,_xlfn.AGGREGATE(15,3,(($C$2:$C$4444=$G$1)/($C$2:$C$4444=$G$1)*ROW($C$2:$C$4444))-ROW($C$1), ROWS($J$7:J1820))),"")</f>
        <v/>
      </c>
    </row>
    <row r="1817" spans="3:7" x14ac:dyDescent="0.25">
      <c r="C1817" s="340" t="s">
        <v>4350</v>
      </c>
      <c r="D1817" s="340" t="s">
        <v>1772</v>
      </c>
      <c r="E1817" s="340" t="str">
        <f t="shared" si="29"/>
        <v>NEW YORK CITYBRONX WRITING ACADEMY</v>
      </c>
      <c r="F1817" s="369" t="s">
        <v>6437</v>
      </c>
      <c r="G1817" s="342" t="str">
        <f>IFERROR(INDEX($D$2:$D$4444,_xlfn.AGGREGATE(15,3,(($C$2:$C$4444=$G$1)/($C$2:$C$4444=$G$1)*ROW($C$2:$C$4444))-ROW($C$1), ROWS($J$7:J1821))),"")</f>
        <v/>
      </c>
    </row>
    <row r="1818" spans="3:7" x14ac:dyDescent="0.25">
      <c r="C1818" s="340" t="s">
        <v>4350</v>
      </c>
      <c r="D1818" s="340" t="s">
        <v>1773</v>
      </c>
      <c r="E1818" s="340" t="str">
        <f t="shared" si="29"/>
        <v>NEW YORK CITYCOMPREHENSIVE MODEL SCHOOL PROJECT MS 327</v>
      </c>
      <c r="F1818" s="369" t="s">
        <v>6438</v>
      </c>
      <c r="G1818" s="342" t="str">
        <f>IFERROR(INDEX($D$2:$D$4444,_xlfn.AGGREGATE(15,3,(($C$2:$C$4444=$G$1)/($C$2:$C$4444=$G$1)*ROW($C$2:$C$4444))-ROW($C$1), ROWS($J$7:J1822))),"")</f>
        <v/>
      </c>
    </row>
    <row r="1819" spans="3:7" x14ac:dyDescent="0.25">
      <c r="C1819" s="340" t="s">
        <v>4350</v>
      </c>
      <c r="D1819" s="340" t="s">
        <v>9241</v>
      </c>
      <c r="E1819" s="340" t="str">
        <f t="shared" si="29"/>
        <v>NEW YORK CITYNEW MILLENNIUM BRONX ACADEMY OF THE ARTS</v>
      </c>
      <c r="F1819" s="369" t="s">
        <v>6439</v>
      </c>
      <c r="G1819" s="342" t="str">
        <f>IFERROR(INDEX($D$2:$D$4444,_xlfn.AGGREGATE(15,3,(($C$2:$C$4444=$G$1)/($C$2:$C$4444=$G$1)*ROW($C$2:$C$4444))-ROW($C$1), ROWS($J$7:J1823))),"")</f>
        <v/>
      </c>
    </row>
    <row r="1820" spans="3:7" x14ac:dyDescent="0.25">
      <c r="C1820" s="340" t="s">
        <v>4350</v>
      </c>
      <c r="D1820" s="340" t="s">
        <v>1774</v>
      </c>
      <c r="E1820" s="340" t="str">
        <f t="shared" si="29"/>
        <v>NEW YORK CITYIS 339</v>
      </c>
      <c r="F1820" s="369" t="s">
        <v>6440</v>
      </c>
      <c r="G1820" s="342" t="str">
        <f>IFERROR(INDEX($D$2:$D$4444,_xlfn.AGGREGATE(15,3,(($C$2:$C$4444=$G$1)/($C$2:$C$4444=$G$1)*ROW($C$2:$C$4444))-ROW($C$1), ROWS($J$7:J1824))),"")</f>
        <v/>
      </c>
    </row>
    <row r="1821" spans="3:7" x14ac:dyDescent="0.25">
      <c r="C1821" s="340" t="s">
        <v>4350</v>
      </c>
      <c r="D1821" s="340" t="s">
        <v>1775</v>
      </c>
      <c r="E1821" s="340" t="str">
        <f t="shared" si="29"/>
        <v>NEW YORK CITYHIGHBRIDGE GREEN SCHOOL (THE)</v>
      </c>
      <c r="F1821" s="369" t="s">
        <v>6441</v>
      </c>
      <c r="G1821" s="342" t="str">
        <f>IFERROR(INDEX($D$2:$D$4444,_xlfn.AGGREGATE(15,3,(($C$2:$C$4444=$G$1)/($C$2:$C$4444=$G$1)*ROW($C$2:$C$4444))-ROW($C$1), ROWS($J$7:J1825))),"")</f>
        <v/>
      </c>
    </row>
    <row r="1822" spans="3:7" x14ac:dyDescent="0.25">
      <c r="C1822" s="340" t="s">
        <v>4350</v>
      </c>
      <c r="D1822" s="340" t="s">
        <v>1776</v>
      </c>
      <c r="E1822" s="340" t="str">
        <f t="shared" si="29"/>
        <v>NEW YORK CITYFAMILY SCHOOL (THE)</v>
      </c>
      <c r="F1822" s="369" t="s">
        <v>6442</v>
      </c>
      <c r="G1822" s="342" t="str">
        <f>IFERROR(INDEX($D$2:$D$4444,_xlfn.AGGREGATE(15,3,(($C$2:$C$4444=$G$1)/($C$2:$C$4444=$G$1)*ROW($C$2:$C$4444))-ROW($C$1), ROWS($J$7:J1826))),"")</f>
        <v/>
      </c>
    </row>
    <row r="1823" spans="3:7" x14ac:dyDescent="0.25">
      <c r="C1823" s="340" t="s">
        <v>4350</v>
      </c>
      <c r="D1823" s="340" t="s">
        <v>1777</v>
      </c>
      <c r="E1823" s="340" t="str">
        <f t="shared" si="29"/>
        <v>NEW YORK CITYGRANT AVENUE ELEMENTARY SCHOOL</v>
      </c>
      <c r="F1823" s="369" t="s">
        <v>6443</v>
      </c>
      <c r="G1823" s="342" t="str">
        <f>IFERROR(INDEX($D$2:$D$4444,_xlfn.AGGREGATE(15,3,(($C$2:$C$4444=$G$1)/($C$2:$C$4444=$G$1)*ROW($C$2:$C$4444))-ROW($C$1), ROWS($J$7:J1827))),"")</f>
        <v/>
      </c>
    </row>
    <row r="1824" spans="3:7" x14ac:dyDescent="0.25">
      <c r="C1824" s="340" t="s">
        <v>4350</v>
      </c>
      <c r="D1824" s="340" t="s">
        <v>9251</v>
      </c>
      <c r="E1824" s="340" t="str">
        <f t="shared" si="29"/>
        <v>NEW YORK CITYSCIENCE AND TECHNOLOGY ACADEMY:  A MOTT HALL SCHOOL</v>
      </c>
      <c r="F1824" s="369" t="s">
        <v>6444</v>
      </c>
      <c r="G1824" s="342" t="str">
        <f>IFERROR(INDEX($D$2:$D$4444,_xlfn.AGGREGATE(15,3,(($C$2:$C$4444=$G$1)/($C$2:$C$4444=$G$1)*ROW($C$2:$C$4444))-ROW($C$1), ROWS($J$7:J1828))),"")</f>
        <v/>
      </c>
    </row>
    <row r="1825" spans="3:7" x14ac:dyDescent="0.25">
      <c r="C1825" s="340" t="s">
        <v>4350</v>
      </c>
      <c r="D1825" s="340" t="s">
        <v>1778</v>
      </c>
      <c r="E1825" s="340" t="str">
        <f t="shared" si="29"/>
        <v>NEW YORK CITYSHERIDAN ACADEMY FOR YOUNG LEADERS</v>
      </c>
      <c r="F1825" s="369" t="s">
        <v>6445</v>
      </c>
      <c r="G1825" s="342" t="str">
        <f>IFERROR(INDEX($D$2:$D$4444,_xlfn.AGGREGATE(15,3,(($C$2:$C$4444=$G$1)/($C$2:$C$4444=$G$1)*ROW($C$2:$C$4444))-ROW($C$1), ROWS($J$7:J1829))),"")</f>
        <v/>
      </c>
    </row>
    <row r="1826" spans="3:7" x14ac:dyDescent="0.25">
      <c r="C1826" s="340" t="s">
        <v>4350</v>
      </c>
      <c r="D1826" s="340" t="s">
        <v>1779</v>
      </c>
      <c r="E1826" s="340" t="str">
        <f t="shared" si="29"/>
        <v>NEW YORK CITYMOUNT EDEN CHILDREN'S ACADEMY</v>
      </c>
      <c r="F1826" s="369" t="s">
        <v>6446</v>
      </c>
      <c r="G1826" s="342" t="str">
        <f>IFERROR(INDEX($D$2:$D$4444,_xlfn.AGGREGATE(15,3,(($C$2:$C$4444=$G$1)/($C$2:$C$4444=$G$1)*ROW($C$2:$C$4444))-ROW($C$1), ROWS($J$7:J1830))),"")</f>
        <v/>
      </c>
    </row>
    <row r="1827" spans="3:7" x14ac:dyDescent="0.25">
      <c r="C1827" s="340" t="s">
        <v>4350</v>
      </c>
      <c r="D1827" s="340" t="s">
        <v>1780</v>
      </c>
      <c r="E1827" s="340" t="str">
        <f t="shared" si="29"/>
        <v>NEW YORK CITYYOUNG WOMEN'S LEADERSHIP SCHOOL OF THE BRONX</v>
      </c>
      <c r="F1827" s="369" t="s">
        <v>6447</v>
      </c>
      <c r="G1827" s="342" t="str">
        <f>IFERROR(INDEX($D$2:$D$4444,_xlfn.AGGREGATE(15,3,(($C$2:$C$4444=$G$1)/($C$2:$C$4444=$G$1)*ROW($C$2:$C$4444))-ROW($C$1), ROWS($J$7:J1831))),"")</f>
        <v/>
      </c>
    </row>
    <row r="1828" spans="3:7" x14ac:dyDescent="0.25">
      <c r="C1828" s="340" t="s">
        <v>4350</v>
      </c>
      <c r="D1828" s="340" t="s">
        <v>9243</v>
      </c>
      <c r="E1828" s="340" t="str">
        <f t="shared" si="29"/>
        <v>NEW YORK CITYSOUTH BRONX INTERNATIONAL MIDDLE SCHOOL</v>
      </c>
      <c r="F1828" s="369" t="s">
        <v>9244</v>
      </c>
      <c r="G1828" s="342" t="str">
        <f>IFERROR(INDEX($D$2:$D$4444,_xlfn.AGGREGATE(15,3,(($C$2:$C$4444=$G$1)/($C$2:$C$4444=$G$1)*ROW($C$2:$C$4444))-ROW($C$1), ROWS($J$7:J1832))),"")</f>
        <v/>
      </c>
    </row>
    <row r="1829" spans="3:7" x14ac:dyDescent="0.25">
      <c r="C1829" s="340" t="s">
        <v>4350</v>
      </c>
      <c r="D1829" s="340" t="s">
        <v>9245</v>
      </c>
      <c r="E1829" s="340" t="str">
        <f t="shared" si="29"/>
        <v>NEW YORK CITYMS 594</v>
      </c>
      <c r="F1829" s="369" t="s">
        <v>9246</v>
      </c>
      <c r="G1829" s="342" t="str">
        <f>IFERROR(INDEX($D$2:$D$4444,_xlfn.AGGREGATE(15,3,(($C$2:$C$4444=$G$1)/($C$2:$C$4444=$G$1)*ROW($C$2:$C$4444))-ROW($C$1), ROWS($J$7:J1833))),"")</f>
        <v/>
      </c>
    </row>
    <row r="1830" spans="3:7" x14ac:dyDescent="0.25">
      <c r="C1830" s="340" t="s">
        <v>4350</v>
      </c>
      <c r="D1830" s="340" t="s">
        <v>9254</v>
      </c>
      <c r="E1830" s="340" t="str">
        <f t="shared" si="29"/>
        <v>NEW YORK CITYBRONX COLLEGIATE ACADEMY</v>
      </c>
      <c r="F1830" s="369" t="s">
        <v>6448</v>
      </c>
      <c r="G1830" s="342" t="str">
        <f>IFERROR(INDEX($D$2:$D$4444,_xlfn.AGGREGATE(15,3,(($C$2:$C$4444=$G$1)/($C$2:$C$4444=$G$1)*ROW($C$2:$C$4444))-ROW($C$1), ROWS($J$7:J1834))),"")</f>
        <v/>
      </c>
    </row>
    <row r="1831" spans="3:7" x14ac:dyDescent="0.25">
      <c r="C1831" s="340" t="s">
        <v>4350</v>
      </c>
      <c r="D1831" s="340" t="s">
        <v>1781</v>
      </c>
      <c r="E1831" s="340" t="str">
        <f t="shared" si="29"/>
        <v>NEW YORK CITYEAGLE ACADEMY FOR YOUNG MEN</v>
      </c>
      <c r="F1831" s="369" t="s">
        <v>6449</v>
      </c>
      <c r="G1831" s="342" t="str">
        <f>IFERROR(INDEX($D$2:$D$4444,_xlfn.AGGREGATE(15,3,(($C$2:$C$4444=$G$1)/($C$2:$C$4444=$G$1)*ROW($C$2:$C$4444))-ROW($C$1), ROWS($J$7:J1835))),"")</f>
        <v/>
      </c>
    </row>
    <row r="1832" spans="3:7" x14ac:dyDescent="0.25">
      <c r="C1832" s="340" t="s">
        <v>4350</v>
      </c>
      <c r="D1832" s="340" t="s">
        <v>9248</v>
      </c>
      <c r="E1832" s="340" t="str">
        <f t="shared" si="29"/>
        <v>NEW YORK CITYURBAN ASSEMBLY SCHOOL FOR APPLIED MATH AND SCIENCE (THE)</v>
      </c>
      <c r="F1832" s="369" t="s">
        <v>6450</v>
      </c>
      <c r="G1832" s="342" t="str">
        <f>IFERROR(INDEX($D$2:$D$4444,_xlfn.AGGREGATE(15,3,(($C$2:$C$4444=$G$1)/($C$2:$C$4444=$G$1)*ROW($C$2:$C$4444))-ROW($C$1), ROWS($J$7:J1836))),"")</f>
        <v/>
      </c>
    </row>
    <row r="1833" spans="3:7" x14ac:dyDescent="0.25">
      <c r="C1833" s="340" t="s">
        <v>4350</v>
      </c>
      <c r="D1833" s="340" t="s">
        <v>9250</v>
      </c>
      <c r="E1833" s="340" t="str">
        <f t="shared" si="29"/>
        <v>NEW YORK CITYEXIMIUS COLLEGE PREPARATORY ACADEMY:  A COLLEGE BOARD SCHOOL</v>
      </c>
      <c r="F1833" s="369" t="s">
        <v>6451</v>
      </c>
      <c r="G1833" s="342" t="str">
        <f>IFERROR(INDEX($D$2:$D$4444,_xlfn.AGGREGATE(15,3,(($C$2:$C$4444=$G$1)/($C$2:$C$4444=$G$1)*ROW($C$2:$C$4444))-ROW($C$1), ROWS($J$7:J1837))),"")</f>
        <v/>
      </c>
    </row>
    <row r="1834" spans="3:7" x14ac:dyDescent="0.25">
      <c r="C1834" s="340" t="s">
        <v>4350</v>
      </c>
      <c r="D1834" s="340" t="s">
        <v>1782</v>
      </c>
      <c r="E1834" s="340" t="str">
        <f t="shared" si="29"/>
        <v>NEW YORK CITYMOTT HALL BRONX HIGH SCHOOL</v>
      </c>
      <c r="F1834" s="369" t="s">
        <v>6452</v>
      </c>
      <c r="G1834" s="342" t="str">
        <f>IFERROR(INDEX($D$2:$D$4444,_xlfn.AGGREGATE(15,3,(($C$2:$C$4444=$G$1)/($C$2:$C$4444=$G$1)*ROW($C$2:$C$4444))-ROW($C$1), ROWS($J$7:J1838))),"")</f>
        <v/>
      </c>
    </row>
    <row r="1835" spans="3:7" x14ac:dyDescent="0.25">
      <c r="C1835" s="340" t="s">
        <v>4350</v>
      </c>
      <c r="D1835" s="340" t="s">
        <v>1783</v>
      </c>
      <c r="E1835" s="340" t="str">
        <f t="shared" si="29"/>
        <v>NEW YORK CITYBRONX CENTER FOR SCIENCE AND MATHEMATICS</v>
      </c>
      <c r="F1835" s="369" t="s">
        <v>6453</v>
      </c>
      <c r="G1835" s="342" t="str">
        <f>IFERROR(INDEX($D$2:$D$4444,_xlfn.AGGREGATE(15,3,(($C$2:$C$4444=$G$1)/($C$2:$C$4444=$G$1)*ROW($C$2:$C$4444))-ROW($C$1), ROWS($J$7:J1839))),"")</f>
        <v/>
      </c>
    </row>
    <row r="1836" spans="3:7" x14ac:dyDescent="0.25">
      <c r="C1836" s="340" t="s">
        <v>4350</v>
      </c>
      <c r="D1836" s="340" t="s">
        <v>1784</v>
      </c>
      <c r="E1836" s="340" t="str">
        <f t="shared" si="29"/>
        <v>NEW YORK CITYVALIDUS PREPARATORY ACADEMY</v>
      </c>
      <c r="F1836" s="369" t="s">
        <v>6454</v>
      </c>
      <c r="G1836" s="342" t="str">
        <f>IFERROR(INDEX($D$2:$D$4444,_xlfn.AGGREGATE(15,3,(($C$2:$C$4444=$G$1)/($C$2:$C$4444=$G$1)*ROW($C$2:$C$4444))-ROW($C$1), ROWS($J$7:J1840))),"")</f>
        <v/>
      </c>
    </row>
    <row r="1837" spans="3:7" x14ac:dyDescent="0.25">
      <c r="C1837" s="340" t="s">
        <v>4350</v>
      </c>
      <c r="D1837" s="340" t="s">
        <v>1785</v>
      </c>
      <c r="E1837" s="340" t="str">
        <f t="shared" si="29"/>
        <v>NEW YORK CITYMORRIS ACADEMY FOR COLLABORATIVE STUDIES</v>
      </c>
      <c r="F1837" s="369" t="s">
        <v>6455</v>
      </c>
      <c r="G1837" s="342" t="str">
        <f>IFERROR(INDEX($D$2:$D$4444,_xlfn.AGGREGATE(15,3,(($C$2:$C$4444=$G$1)/($C$2:$C$4444=$G$1)*ROW($C$2:$C$4444))-ROW($C$1), ROWS($J$7:J1841))),"")</f>
        <v/>
      </c>
    </row>
    <row r="1838" spans="3:7" x14ac:dyDescent="0.25">
      <c r="C1838" s="340" t="s">
        <v>4350</v>
      </c>
      <c r="D1838" s="340" t="s">
        <v>1786</v>
      </c>
      <c r="E1838" s="340" t="str">
        <f t="shared" si="29"/>
        <v>NEW YORK CITYBRONX EARLY COLLEGE ACADEMY FOR TEACHING AND LEARNING</v>
      </c>
      <c r="F1838" s="369" t="s">
        <v>6456</v>
      </c>
      <c r="G1838" s="342" t="str">
        <f>IFERROR(INDEX($D$2:$D$4444,_xlfn.AGGREGATE(15,3,(($C$2:$C$4444=$G$1)/($C$2:$C$4444=$G$1)*ROW($C$2:$C$4444))-ROW($C$1), ROWS($J$7:J1842))),"")</f>
        <v/>
      </c>
    </row>
    <row r="1839" spans="3:7" x14ac:dyDescent="0.25">
      <c r="C1839" s="340" t="s">
        <v>4350</v>
      </c>
      <c r="D1839" s="340" t="s">
        <v>1787</v>
      </c>
      <c r="E1839" s="340" t="str">
        <f t="shared" si="29"/>
        <v>NEW YORK CITYDREAMYARD PREPARATORY SCHOOL</v>
      </c>
      <c r="F1839" s="369" t="s">
        <v>6457</v>
      </c>
      <c r="G1839" s="342" t="str">
        <f>IFERROR(INDEX($D$2:$D$4444,_xlfn.AGGREGATE(15,3,(($C$2:$C$4444=$G$1)/($C$2:$C$4444=$G$1)*ROW($C$2:$C$4444))-ROW($C$1), ROWS($J$7:J1843))),"")</f>
        <v/>
      </c>
    </row>
    <row r="1840" spans="3:7" x14ac:dyDescent="0.25">
      <c r="C1840" s="340" t="s">
        <v>4350</v>
      </c>
      <c r="D1840" s="340" t="s">
        <v>1788</v>
      </c>
      <c r="E1840" s="340" t="str">
        <f t="shared" si="29"/>
        <v>NEW YORK CITYNEW DIRECTIONS SECONDARY SCHOOL</v>
      </c>
      <c r="F1840" s="369" t="s">
        <v>6458</v>
      </c>
      <c r="G1840" s="342" t="str">
        <f>IFERROR(INDEX($D$2:$D$4444,_xlfn.AGGREGATE(15,3,(($C$2:$C$4444=$G$1)/($C$2:$C$4444=$G$1)*ROW($C$2:$C$4444))-ROW($C$1), ROWS($J$7:J1844))),"")</f>
        <v/>
      </c>
    </row>
    <row r="1841" spans="3:7" x14ac:dyDescent="0.25">
      <c r="C1841" s="340" t="s">
        <v>4350</v>
      </c>
      <c r="D1841" s="340" t="s">
        <v>1789</v>
      </c>
      <c r="E1841" s="340" t="str">
        <f t="shared" si="29"/>
        <v>NEW YORK CITYACADEMY FOR LANGUAGE AND TECHNOLOGY</v>
      </c>
      <c r="F1841" s="369" t="s">
        <v>6459</v>
      </c>
      <c r="G1841" s="342" t="str">
        <f>IFERROR(INDEX($D$2:$D$4444,_xlfn.AGGREGATE(15,3,(($C$2:$C$4444=$G$1)/($C$2:$C$4444=$G$1)*ROW($C$2:$C$4444))-ROW($C$1), ROWS($J$7:J1845))),"")</f>
        <v/>
      </c>
    </row>
    <row r="1842" spans="3:7" x14ac:dyDescent="0.25">
      <c r="C1842" s="340" t="s">
        <v>4350</v>
      </c>
      <c r="D1842" s="340" t="s">
        <v>1790</v>
      </c>
      <c r="E1842" s="340" t="str">
        <f t="shared" si="29"/>
        <v>NEW YORK CITYBRONX INTERNATIONAL HIGH SCHOOL</v>
      </c>
      <c r="F1842" s="369" t="s">
        <v>6460</v>
      </c>
      <c r="G1842" s="342" t="str">
        <f>IFERROR(INDEX($D$2:$D$4444,_xlfn.AGGREGATE(15,3,(($C$2:$C$4444=$G$1)/($C$2:$C$4444=$G$1)*ROW($C$2:$C$4444))-ROW($C$1), ROWS($J$7:J1846))),"")</f>
        <v/>
      </c>
    </row>
    <row r="1843" spans="3:7" x14ac:dyDescent="0.25">
      <c r="C1843" s="340" t="s">
        <v>4350</v>
      </c>
      <c r="D1843" s="340" t="s">
        <v>9242</v>
      </c>
      <c r="E1843" s="340" t="str">
        <f t="shared" si="29"/>
        <v xml:space="preserve">NEW YORK CITYSCHOOL FOR EXCELLENCE </v>
      </c>
      <c r="F1843" s="369" t="s">
        <v>6461</v>
      </c>
      <c r="G1843" s="342" t="str">
        <f>IFERROR(INDEX($D$2:$D$4444,_xlfn.AGGREGATE(15,3,(($C$2:$C$4444=$G$1)/($C$2:$C$4444=$G$1)*ROW($C$2:$C$4444))-ROW($C$1), ROWS($J$7:J1847))),"")</f>
        <v/>
      </c>
    </row>
    <row r="1844" spans="3:7" x14ac:dyDescent="0.25">
      <c r="C1844" s="340" t="s">
        <v>4350</v>
      </c>
      <c r="D1844" s="340" t="s">
        <v>1791</v>
      </c>
      <c r="E1844" s="340" t="str">
        <f t="shared" si="29"/>
        <v>NEW YORK CITYBRONX HIGH SCHOOL OF BUSINESS</v>
      </c>
      <c r="F1844" s="369" t="s">
        <v>6462</v>
      </c>
      <c r="G1844" s="342" t="str">
        <f>IFERROR(INDEX($D$2:$D$4444,_xlfn.AGGREGATE(15,3,(($C$2:$C$4444=$G$1)/($C$2:$C$4444=$G$1)*ROW($C$2:$C$4444))-ROW($C$1), ROWS($J$7:J1848))),"")</f>
        <v/>
      </c>
    </row>
    <row r="1845" spans="3:7" x14ac:dyDescent="0.25">
      <c r="C1845" s="340" t="s">
        <v>4350</v>
      </c>
      <c r="D1845" s="340" t="s">
        <v>1792</v>
      </c>
      <c r="E1845" s="340" t="str">
        <f t="shared" si="29"/>
        <v>NEW YORK CITYBRONX HIGH SCHOOL FOR MEDICAL SCIENCE</v>
      </c>
      <c r="F1845" s="369" t="s">
        <v>6463</v>
      </c>
      <c r="G1845" s="342" t="str">
        <f>IFERROR(INDEX($D$2:$D$4444,_xlfn.AGGREGATE(15,3,(($C$2:$C$4444=$G$1)/($C$2:$C$4444=$G$1)*ROW($C$2:$C$4444))-ROW($C$1), ROWS($J$7:J1849))),"")</f>
        <v/>
      </c>
    </row>
    <row r="1846" spans="3:7" x14ac:dyDescent="0.25">
      <c r="C1846" s="340" t="s">
        <v>4350</v>
      </c>
      <c r="D1846" s="340" t="s">
        <v>1793</v>
      </c>
      <c r="E1846" s="340" t="str">
        <f t="shared" si="29"/>
        <v>NEW YORK CITYBRONX SCHOOL FOR LAW, GOVERNMENT AND JUSTICE</v>
      </c>
      <c r="F1846" s="369" t="s">
        <v>6464</v>
      </c>
      <c r="G1846" s="342" t="str">
        <f>IFERROR(INDEX($D$2:$D$4444,_xlfn.AGGREGATE(15,3,(($C$2:$C$4444=$G$1)/($C$2:$C$4444=$G$1)*ROW($C$2:$C$4444))-ROW($C$1), ROWS($J$7:J1850))),"")</f>
        <v/>
      </c>
    </row>
    <row r="1847" spans="3:7" x14ac:dyDescent="0.25">
      <c r="C1847" s="340" t="s">
        <v>4350</v>
      </c>
      <c r="D1847" s="340" t="s">
        <v>1794</v>
      </c>
      <c r="E1847" s="340" t="str">
        <f t="shared" si="29"/>
        <v>NEW YORK CITYFREDERICK DOUGLASS ACADEMY III SECONDARY SCHOOL</v>
      </c>
      <c r="F1847" s="369" t="s">
        <v>6465</v>
      </c>
      <c r="G1847" s="342" t="str">
        <f>IFERROR(INDEX($D$2:$D$4444,_xlfn.AGGREGATE(15,3,(($C$2:$C$4444=$G$1)/($C$2:$C$4444=$G$1)*ROW($C$2:$C$4444))-ROW($C$1), ROWS($J$7:J1851))),"")</f>
        <v/>
      </c>
    </row>
    <row r="1848" spans="3:7" x14ac:dyDescent="0.25">
      <c r="C1848" s="340" t="s">
        <v>4350</v>
      </c>
      <c r="D1848" s="340" t="s">
        <v>1795</v>
      </c>
      <c r="E1848" s="340" t="str">
        <f t="shared" si="29"/>
        <v>NEW YORK CITYBRONX LEADERSHIP ACADEMY HIGH SCHOOL</v>
      </c>
      <c r="F1848" s="369" t="s">
        <v>6466</v>
      </c>
      <c r="G1848" s="342" t="str">
        <f>IFERROR(INDEX($D$2:$D$4444,_xlfn.AGGREGATE(15,3,(($C$2:$C$4444=$G$1)/($C$2:$C$4444=$G$1)*ROW($C$2:$C$4444))-ROW($C$1), ROWS($J$7:J1852))),"")</f>
        <v/>
      </c>
    </row>
    <row r="1849" spans="3:7" x14ac:dyDescent="0.25">
      <c r="C1849" s="340" t="s">
        <v>4350</v>
      </c>
      <c r="D1849" s="340" t="s">
        <v>1796</v>
      </c>
      <c r="E1849" s="340" t="str">
        <f t="shared" si="29"/>
        <v>NEW YORK CITYHIGH SCHOOL FOR VIOLIN AND DANCE</v>
      </c>
      <c r="F1849" s="369" t="s">
        <v>6467</v>
      </c>
      <c r="G1849" s="342" t="str">
        <f>IFERROR(INDEX($D$2:$D$4444,_xlfn.AGGREGATE(15,3,(($C$2:$C$4444=$G$1)/($C$2:$C$4444=$G$1)*ROW($C$2:$C$4444))-ROW($C$1), ROWS($J$7:J1853))),"")</f>
        <v/>
      </c>
    </row>
    <row r="1850" spans="3:7" x14ac:dyDescent="0.25">
      <c r="C1850" s="340" t="s">
        <v>4350</v>
      </c>
      <c r="D1850" s="340" t="s">
        <v>1797</v>
      </c>
      <c r="E1850" s="340" t="str">
        <f t="shared" si="29"/>
        <v>NEW YORK CITYCLAREMONT INTERNATIONAL HIGH SCHOOL</v>
      </c>
      <c r="F1850" s="369" t="s">
        <v>6468</v>
      </c>
      <c r="G1850" s="342" t="str">
        <f>IFERROR(INDEX($D$2:$D$4444,_xlfn.AGGREGATE(15,3,(($C$2:$C$4444=$G$1)/($C$2:$C$4444=$G$1)*ROW($C$2:$C$4444))-ROW($C$1), ROWS($J$7:J1854))),"")</f>
        <v/>
      </c>
    </row>
    <row r="1851" spans="3:7" x14ac:dyDescent="0.25">
      <c r="C1851" s="340" t="s">
        <v>4350</v>
      </c>
      <c r="D1851" s="340" t="s">
        <v>1798</v>
      </c>
      <c r="E1851" s="340" t="str">
        <f t="shared" si="29"/>
        <v>NEW YORK CITYPS 3 RAUL JULIA MICRO SOCIETY</v>
      </c>
      <c r="F1851" s="369" t="s">
        <v>6469</v>
      </c>
      <c r="G1851" s="342" t="str">
        <f>IFERROR(INDEX($D$2:$D$4444,_xlfn.AGGREGATE(15,3,(($C$2:$C$4444=$G$1)/($C$2:$C$4444=$G$1)*ROW($C$2:$C$4444))-ROW($C$1), ROWS($J$7:J1855))),"")</f>
        <v/>
      </c>
    </row>
    <row r="1852" spans="3:7" x14ac:dyDescent="0.25">
      <c r="C1852" s="340" t="s">
        <v>4350</v>
      </c>
      <c r="D1852" s="340" t="s">
        <v>1799</v>
      </c>
      <c r="E1852" s="340" t="str">
        <f t="shared" si="29"/>
        <v>NEW YORK CITYMILTON FEIN SCHOOL</v>
      </c>
      <c r="F1852" s="369" t="s">
        <v>6470</v>
      </c>
      <c r="G1852" s="342" t="str">
        <f>IFERROR(INDEX($D$2:$D$4444,_xlfn.AGGREGATE(15,3,(($C$2:$C$4444=$G$1)/($C$2:$C$4444=$G$1)*ROW($C$2:$C$4444))-ROW($C$1), ROWS($J$7:J1856))),"")</f>
        <v/>
      </c>
    </row>
    <row r="1853" spans="3:7" x14ac:dyDescent="0.25">
      <c r="C1853" s="340" t="s">
        <v>4350</v>
      </c>
      <c r="D1853" s="340" t="s">
        <v>1800</v>
      </c>
      <c r="E1853" s="340" t="str">
        <f t="shared" si="29"/>
        <v>NEW YORK CITYPS 8 ISSAC VARIAN</v>
      </c>
      <c r="F1853" s="369" t="s">
        <v>6471</v>
      </c>
      <c r="G1853" s="342" t="str">
        <f>IFERROR(INDEX($D$2:$D$4444,_xlfn.AGGREGATE(15,3,(($C$2:$C$4444=$G$1)/($C$2:$C$4444=$G$1)*ROW($C$2:$C$4444))-ROW($C$1), ROWS($J$7:J1857))),"")</f>
        <v/>
      </c>
    </row>
    <row r="1854" spans="3:7" x14ac:dyDescent="0.25">
      <c r="C1854" s="340" t="s">
        <v>4350</v>
      </c>
      <c r="D1854" s="340" t="s">
        <v>1801</v>
      </c>
      <c r="E1854" s="340" t="str">
        <f t="shared" si="29"/>
        <v>NEW YORK CITYPS 9 RYER AVENUE ELEMENTARY SCHOOL</v>
      </c>
      <c r="F1854" s="369" t="s">
        <v>6472</v>
      </c>
      <c r="G1854" s="342" t="str">
        <f>IFERROR(INDEX($D$2:$D$4444,_xlfn.AGGREGATE(15,3,(($C$2:$C$4444=$G$1)/($C$2:$C$4444=$G$1)*ROW($C$2:$C$4444))-ROW($C$1), ROWS($J$7:J1858))),"")</f>
        <v/>
      </c>
    </row>
    <row r="1855" spans="3:7" x14ac:dyDescent="0.25">
      <c r="C1855" s="340" t="s">
        <v>4350</v>
      </c>
      <c r="D1855" s="340" t="s">
        <v>1802</v>
      </c>
      <c r="E1855" s="340" t="str">
        <f t="shared" si="29"/>
        <v>NEW YORK CITYPS 15 INSTITUTE FOR ENVIRONMENTAL LEARNING</v>
      </c>
      <c r="F1855" s="369" t="s">
        <v>6473</v>
      </c>
      <c r="G1855" s="342" t="str">
        <f>IFERROR(INDEX($D$2:$D$4444,_xlfn.AGGREGATE(15,3,(($C$2:$C$4444=$G$1)/($C$2:$C$4444=$G$1)*ROW($C$2:$C$4444))-ROW($C$1), ROWS($J$7:J1859))),"")</f>
        <v/>
      </c>
    </row>
    <row r="1856" spans="3:7" x14ac:dyDescent="0.25">
      <c r="C1856" s="340" t="s">
        <v>4350</v>
      </c>
      <c r="D1856" s="340" t="s">
        <v>9263</v>
      </c>
      <c r="E1856" s="340" t="str">
        <f t="shared" si="29"/>
        <v>NEW YORK CITYPS/MS 20 PO GEORGE J WERDAN III</v>
      </c>
      <c r="F1856" s="369" t="s">
        <v>6474</v>
      </c>
      <c r="G1856" s="342" t="str">
        <f>IFERROR(INDEX($D$2:$D$4444,_xlfn.AGGREGATE(15,3,(($C$2:$C$4444=$G$1)/($C$2:$C$4444=$G$1)*ROW($C$2:$C$4444))-ROW($C$1), ROWS($J$7:J1860))),"")</f>
        <v/>
      </c>
    </row>
    <row r="1857" spans="3:7" x14ac:dyDescent="0.25">
      <c r="C1857" s="340" t="s">
        <v>4350</v>
      </c>
      <c r="D1857" s="340" t="s">
        <v>1803</v>
      </c>
      <c r="E1857" s="340" t="str">
        <f t="shared" si="29"/>
        <v>NEW YORK CITYPS 23 NEW CHILDREN'S SCHOOL (THE)</v>
      </c>
      <c r="F1857" s="369" t="s">
        <v>6475</v>
      </c>
      <c r="G1857" s="342" t="str">
        <f>IFERROR(INDEX($D$2:$D$4444,_xlfn.AGGREGATE(15,3,(($C$2:$C$4444=$G$1)/($C$2:$C$4444=$G$1)*ROW($C$2:$C$4444))-ROW($C$1), ROWS($J$7:J1861))),"")</f>
        <v/>
      </c>
    </row>
    <row r="1858" spans="3:7" x14ac:dyDescent="0.25">
      <c r="C1858" s="340" t="s">
        <v>4350</v>
      </c>
      <c r="D1858" s="340" t="s">
        <v>1804</v>
      </c>
      <c r="E1858" s="340" t="str">
        <f t="shared" si="29"/>
        <v>NEW YORK CITYPS 24 SPUYTEN DUYVIL</v>
      </c>
      <c r="F1858" s="369" t="s">
        <v>6476</v>
      </c>
      <c r="G1858" s="342" t="str">
        <f>IFERROR(INDEX($D$2:$D$4444,_xlfn.AGGREGATE(15,3,(($C$2:$C$4444=$G$1)/($C$2:$C$4444=$G$1)*ROW($C$2:$C$4444))-ROW($C$1), ROWS($J$7:J1862))),"")</f>
        <v/>
      </c>
    </row>
    <row r="1859" spans="3:7" x14ac:dyDescent="0.25">
      <c r="C1859" s="340" t="s">
        <v>4350</v>
      </c>
      <c r="D1859" s="340" t="s">
        <v>1805</v>
      </c>
      <c r="E1859" s="340" t="str">
        <f t="shared" ref="E1859:E1922" si="30">C1859&amp;D1859</f>
        <v>NEW YORK CITYPS 32 BELMONT</v>
      </c>
      <c r="F1859" s="369" t="s">
        <v>6477</v>
      </c>
      <c r="G1859" s="342" t="str">
        <f>IFERROR(INDEX($D$2:$D$4444,_xlfn.AGGREGATE(15,3,(($C$2:$C$4444=$G$1)/($C$2:$C$4444=$G$1)*ROW($C$2:$C$4444))-ROW($C$1), ROWS($J$7:J1863))),"")</f>
        <v/>
      </c>
    </row>
    <row r="1860" spans="3:7" x14ac:dyDescent="0.25">
      <c r="C1860" s="340" t="s">
        <v>4350</v>
      </c>
      <c r="D1860" s="340" t="s">
        <v>1806</v>
      </c>
      <c r="E1860" s="340" t="str">
        <f t="shared" si="30"/>
        <v>NEW YORK CITYPS 33 TIMOTHY DWIGHT</v>
      </c>
      <c r="F1860" s="369" t="s">
        <v>6478</v>
      </c>
      <c r="G1860" s="342" t="str">
        <f>IFERROR(INDEX($D$2:$D$4444,_xlfn.AGGREGATE(15,3,(($C$2:$C$4444=$G$1)/($C$2:$C$4444=$G$1)*ROW($C$2:$C$4444))-ROW($C$1), ROWS($J$7:J1864))),"")</f>
        <v/>
      </c>
    </row>
    <row r="1861" spans="3:7" x14ac:dyDescent="0.25">
      <c r="C1861" s="340" t="s">
        <v>4350</v>
      </c>
      <c r="D1861" s="340" t="s">
        <v>1807</v>
      </c>
      <c r="E1861" s="340" t="str">
        <f t="shared" si="30"/>
        <v>NEW YORK CITYPS 37 MULTIPLE INTELLIGENCE SCHOOL</v>
      </c>
      <c r="F1861" s="369" t="s">
        <v>6479</v>
      </c>
      <c r="G1861" s="342" t="str">
        <f>IFERROR(INDEX($D$2:$D$4444,_xlfn.AGGREGATE(15,3,(($C$2:$C$4444=$G$1)/($C$2:$C$4444=$G$1)*ROW($C$2:$C$4444))-ROW($C$1), ROWS($J$7:J1865))),"")</f>
        <v/>
      </c>
    </row>
    <row r="1862" spans="3:7" x14ac:dyDescent="0.25">
      <c r="C1862" s="340" t="s">
        <v>4350</v>
      </c>
      <c r="D1862" s="340" t="s">
        <v>1808</v>
      </c>
      <c r="E1862" s="340" t="str">
        <f t="shared" si="30"/>
        <v>NEW YORK CITYTHOMAS C GIORDANO MIDDLE SCHOOL 45</v>
      </c>
      <c r="F1862" s="369" t="s">
        <v>6480</v>
      </c>
      <c r="G1862" s="342" t="str">
        <f>IFERROR(INDEX($D$2:$D$4444,_xlfn.AGGREGATE(15,3,(($C$2:$C$4444=$G$1)/($C$2:$C$4444=$G$1)*ROW($C$2:$C$4444))-ROW($C$1), ROWS($J$7:J1866))),"")</f>
        <v/>
      </c>
    </row>
    <row r="1863" spans="3:7" x14ac:dyDescent="0.25">
      <c r="C1863" s="340" t="s">
        <v>4350</v>
      </c>
      <c r="D1863" s="340" t="s">
        <v>9264</v>
      </c>
      <c r="E1863" s="340" t="str">
        <f t="shared" si="30"/>
        <v>NEW YORK CITYPS 46 EDGAR ALLAN POE</v>
      </c>
      <c r="F1863" s="369" t="s">
        <v>6481</v>
      </c>
      <c r="G1863" s="342" t="str">
        <f>IFERROR(INDEX($D$2:$D$4444,_xlfn.AGGREGATE(15,3,(($C$2:$C$4444=$G$1)/($C$2:$C$4444=$G$1)*ROW($C$2:$C$4444))-ROW($C$1), ROWS($J$7:J1867))),"")</f>
        <v/>
      </c>
    </row>
    <row r="1864" spans="3:7" x14ac:dyDescent="0.25">
      <c r="C1864" s="340" t="s">
        <v>4350</v>
      </c>
      <c r="D1864" s="340" t="s">
        <v>9265</v>
      </c>
      <c r="E1864" s="340" t="str">
        <f t="shared" si="30"/>
        <v>NEW YORK CITYBRONX STEM AND ARTS ACADEMY (THE)</v>
      </c>
      <c r="F1864" s="369" t="s">
        <v>6482</v>
      </c>
      <c r="G1864" s="342" t="str">
        <f>IFERROR(INDEX($D$2:$D$4444,_xlfn.AGGREGATE(15,3,(($C$2:$C$4444=$G$1)/($C$2:$C$4444=$G$1)*ROW($C$2:$C$4444))-ROW($C$1), ROWS($J$7:J1868))),"")</f>
        <v/>
      </c>
    </row>
    <row r="1865" spans="3:7" x14ac:dyDescent="0.25">
      <c r="C1865" s="340" t="s">
        <v>4350</v>
      </c>
      <c r="D1865" s="340" t="s">
        <v>9266</v>
      </c>
      <c r="E1865" s="340" t="str">
        <f t="shared" si="30"/>
        <v xml:space="preserve">NEW YORK CITYPS/IS 54 </v>
      </c>
      <c r="F1865" s="369" t="s">
        <v>6483</v>
      </c>
      <c r="G1865" s="342" t="str">
        <f>IFERROR(INDEX($D$2:$D$4444,_xlfn.AGGREGATE(15,3,(($C$2:$C$4444=$G$1)/($C$2:$C$4444=$G$1)*ROW($C$2:$C$4444))-ROW($C$1), ROWS($J$7:J1869))),"")</f>
        <v/>
      </c>
    </row>
    <row r="1866" spans="3:7" x14ac:dyDescent="0.25">
      <c r="C1866" s="340" t="s">
        <v>4350</v>
      </c>
      <c r="D1866" s="340" t="s">
        <v>1809</v>
      </c>
      <c r="E1866" s="340" t="str">
        <f t="shared" si="30"/>
        <v>NEW YORK CITYPS 56 NORWOOD HEIGHTS</v>
      </c>
      <c r="F1866" s="369" t="s">
        <v>6484</v>
      </c>
      <c r="G1866" s="342" t="str">
        <f>IFERROR(INDEX($D$2:$D$4444,_xlfn.AGGREGATE(15,3,(($C$2:$C$4444=$G$1)/($C$2:$C$4444=$G$1)*ROW($C$2:$C$4444))-ROW($C$1), ROWS($J$7:J1870))),"")</f>
        <v/>
      </c>
    </row>
    <row r="1867" spans="3:7" x14ac:dyDescent="0.25">
      <c r="C1867" s="340" t="s">
        <v>4350</v>
      </c>
      <c r="D1867" s="340" t="s">
        <v>9258</v>
      </c>
      <c r="E1867" s="340" t="str">
        <f t="shared" si="30"/>
        <v>NEW YORK CITYPS 59 COMMUNITY SCHOOL OF TECHNOLOGY (THE)</v>
      </c>
      <c r="F1867" s="369" t="s">
        <v>6485</v>
      </c>
      <c r="G1867" s="342" t="str">
        <f>IFERROR(INDEX($D$2:$D$4444,_xlfn.AGGREGATE(15,3,(($C$2:$C$4444=$G$1)/($C$2:$C$4444=$G$1)*ROW($C$2:$C$4444))-ROW($C$1), ROWS($J$7:J1871))),"")</f>
        <v/>
      </c>
    </row>
    <row r="1868" spans="3:7" x14ac:dyDescent="0.25">
      <c r="C1868" s="340" t="s">
        <v>4350</v>
      </c>
      <c r="D1868" s="340" t="s">
        <v>1810</v>
      </c>
      <c r="E1868" s="340" t="str">
        <f t="shared" si="30"/>
        <v>NEW YORK CITYBEDFORD PARK ELEMENTARY SCHOOL</v>
      </c>
      <c r="F1868" s="369" t="s">
        <v>6486</v>
      </c>
      <c r="G1868" s="342" t="str">
        <f>IFERROR(INDEX($D$2:$D$4444,_xlfn.AGGREGATE(15,3,(($C$2:$C$4444=$G$1)/($C$2:$C$4444=$G$1)*ROW($C$2:$C$4444))-ROW($C$1), ROWS($J$7:J1872))),"")</f>
        <v/>
      </c>
    </row>
    <row r="1869" spans="3:7" x14ac:dyDescent="0.25">
      <c r="C1869" s="340" t="s">
        <v>4350</v>
      </c>
      <c r="D1869" s="340" t="s">
        <v>9260</v>
      </c>
      <c r="E1869" s="340" t="str">
        <f t="shared" si="30"/>
        <v>NEW YORK CITYJHS 80 MOSHOLU PARKWAY (THE)</v>
      </c>
      <c r="F1869" s="369" t="s">
        <v>6487</v>
      </c>
      <c r="G1869" s="342" t="str">
        <f>IFERROR(INDEX($D$2:$D$4444,_xlfn.AGGREGATE(15,3,(($C$2:$C$4444=$G$1)/($C$2:$C$4444=$G$1)*ROW($C$2:$C$4444))-ROW($C$1), ROWS($J$7:J1873))),"")</f>
        <v/>
      </c>
    </row>
    <row r="1870" spans="3:7" x14ac:dyDescent="0.25">
      <c r="C1870" s="340" t="s">
        <v>4350</v>
      </c>
      <c r="D1870" s="340" t="s">
        <v>1811</v>
      </c>
      <c r="E1870" s="340" t="str">
        <f t="shared" si="30"/>
        <v>NEW YORK CITYPS 81 ROBERT J CHRISTEN</v>
      </c>
      <c r="F1870" s="369" t="s">
        <v>6488</v>
      </c>
      <c r="G1870" s="342" t="str">
        <f>IFERROR(INDEX($D$2:$D$4444,_xlfn.AGGREGATE(15,3,(($C$2:$C$4444=$G$1)/($C$2:$C$4444=$G$1)*ROW($C$2:$C$4444))-ROW($C$1), ROWS($J$7:J1874))),"")</f>
        <v/>
      </c>
    </row>
    <row r="1871" spans="3:7" x14ac:dyDescent="0.25">
      <c r="C1871" s="340" t="s">
        <v>4350</v>
      </c>
      <c r="D1871" s="340" t="s">
        <v>1812</v>
      </c>
      <c r="E1871" s="340" t="str">
        <f t="shared" si="30"/>
        <v>NEW YORK CITYPS 85 GREAT EXPECTATIONS</v>
      </c>
      <c r="F1871" s="369" t="s">
        <v>6489</v>
      </c>
      <c r="G1871" s="342" t="str">
        <f>IFERROR(INDEX($D$2:$D$4444,_xlfn.AGGREGATE(15,3,(($C$2:$C$4444=$G$1)/($C$2:$C$4444=$G$1)*ROW($C$2:$C$4444))-ROW($C$1), ROWS($J$7:J1875))),"")</f>
        <v/>
      </c>
    </row>
    <row r="1872" spans="3:7" x14ac:dyDescent="0.25">
      <c r="C1872" s="340" t="s">
        <v>4350</v>
      </c>
      <c r="D1872" s="340" t="s">
        <v>1813</v>
      </c>
      <c r="E1872" s="340" t="str">
        <f t="shared" si="30"/>
        <v>NEW YORK CITYPS 86 KINGSBRIDGE HEIGHTS</v>
      </c>
      <c r="F1872" s="369" t="s">
        <v>6490</v>
      </c>
      <c r="G1872" s="342" t="str">
        <f>IFERROR(INDEX($D$2:$D$4444,_xlfn.AGGREGATE(15,3,(($C$2:$C$4444=$G$1)/($C$2:$C$4444=$G$1)*ROW($C$2:$C$4444))-ROW($C$1), ROWS($J$7:J1876))),"")</f>
        <v/>
      </c>
    </row>
    <row r="1873" spans="3:7" x14ac:dyDescent="0.25">
      <c r="C1873" s="340" t="s">
        <v>4350</v>
      </c>
      <c r="D1873" s="340" t="s">
        <v>9270</v>
      </c>
      <c r="E1873" s="340" t="str">
        <f t="shared" si="30"/>
        <v>NEW YORK CITYPS 91</v>
      </c>
      <c r="F1873" s="369" t="s">
        <v>6491</v>
      </c>
      <c r="G1873" s="342" t="str">
        <f>IFERROR(INDEX($D$2:$D$4444,_xlfn.AGGREGATE(15,3,(($C$2:$C$4444=$G$1)/($C$2:$C$4444=$G$1)*ROW($C$2:$C$4444))-ROW($C$1), ROWS($J$7:J1877))),"")</f>
        <v/>
      </c>
    </row>
    <row r="1874" spans="3:7" x14ac:dyDescent="0.25">
      <c r="C1874" s="340" t="s">
        <v>4350</v>
      </c>
      <c r="D1874" s="340" t="s">
        <v>1814</v>
      </c>
      <c r="E1874" s="340" t="str">
        <f t="shared" si="30"/>
        <v>NEW YORK CITYPS 94 KINGS COLLEGE SCHOOL</v>
      </c>
      <c r="F1874" s="369" t="s">
        <v>6492</v>
      </c>
      <c r="G1874" s="342" t="str">
        <f>IFERROR(INDEX($D$2:$D$4444,_xlfn.AGGREGATE(15,3,(($C$2:$C$4444=$G$1)/($C$2:$C$4444=$G$1)*ROW($C$2:$C$4444))-ROW($C$1), ROWS($J$7:J1878))),"")</f>
        <v/>
      </c>
    </row>
    <row r="1875" spans="3:7" x14ac:dyDescent="0.25">
      <c r="C1875" s="340" t="s">
        <v>4350</v>
      </c>
      <c r="D1875" s="340" t="s">
        <v>1815</v>
      </c>
      <c r="E1875" s="340" t="str">
        <f t="shared" si="30"/>
        <v>NEW YORK CITYPS 95 SHEILA MENCHER</v>
      </c>
      <c r="F1875" s="369" t="s">
        <v>6493</v>
      </c>
      <c r="G1875" s="342" t="str">
        <f>IFERROR(INDEX($D$2:$D$4444,_xlfn.AGGREGATE(15,3,(($C$2:$C$4444=$G$1)/($C$2:$C$4444=$G$1)*ROW($C$2:$C$4444))-ROW($C$1), ROWS($J$7:J1879))),"")</f>
        <v/>
      </c>
    </row>
    <row r="1876" spans="3:7" x14ac:dyDescent="0.25">
      <c r="C1876" s="340" t="s">
        <v>4350</v>
      </c>
      <c r="D1876" s="340" t="s">
        <v>1816</v>
      </c>
      <c r="E1876" s="340" t="str">
        <f t="shared" si="30"/>
        <v>NEW YORK CITYJHS 118 WILLIAM W NILES</v>
      </c>
      <c r="F1876" s="369" t="s">
        <v>6494</v>
      </c>
      <c r="G1876" s="342" t="str">
        <f>IFERROR(INDEX($D$2:$D$4444,_xlfn.AGGREGATE(15,3,(($C$2:$C$4444=$G$1)/($C$2:$C$4444=$G$1)*ROW($C$2:$C$4444))-ROW($C$1), ROWS($J$7:J1880))),"")</f>
        <v/>
      </c>
    </row>
    <row r="1877" spans="3:7" x14ac:dyDescent="0.25">
      <c r="C1877" s="340" t="s">
        <v>4350</v>
      </c>
      <c r="D1877" s="340" t="s">
        <v>1817</v>
      </c>
      <c r="E1877" s="340" t="str">
        <f t="shared" si="30"/>
        <v>NEW YORK CITYPS 159 LUIS MUMOZ MARIN BILING</v>
      </c>
      <c r="F1877" s="369" t="s">
        <v>6495</v>
      </c>
      <c r="G1877" s="342" t="str">
        <f>IFERROR(INDEX($D$2:$D$4444,_xlfn.AGGREGATE(15,3,(($C$2:$C$4444=$G$1)/($C$2:$C$4444=$G$1)*ROW($C$2:$C$4444))-ROW($C$1), ROWS($J$7:J1881))),"")</f>
        <v/>
      </c>
    </row>
    <row r="1878" spans="3:7" x14ac:dyDescent="0.25">
      <c r="C1878" s="340" t="s">
        <v>4350</v>
      </c>
      <c r="D1878" s="340" t="s">
        <v>1818</v>
      </c>
      <c r="E1878" s="340" t="str">
        <f t="shared" si="30"/>
        <v>NEW YORK CITYPS 205 FIORELLO LAGUARDIA</v>
      </c>
      <c r="F1878" s="369" t="s">
        <v>6496</v>
      </c>
      <c r="G1878" s="342" t="str">
        <f>IFERROR(INDEX($D$2:$D$4444,_xlfn.AGGREGATE(15,3,(($C$2:$C$4444=$G$1)/($C$2:$C$4444=$G$1)*ROW($C$2:$C$4444))-ROW($C$1), ROWS($J$7:J1882))),"")</f>
        <v/>
      </c>
    </row>
    <row r="1879" spans="3:7" x14ac:dyDescent="0.25">
      <c r="C1879" s="340" t="s">
        <v>4350</v>
      </c>
      <c r="D1879" s="340" t="s">
        <v>1819</v>
      </c>
      <c r="E1879" s="340" t="str">
        <f t="shared" si="30"/>
        <v>NEW YORK CITYIS 206 ANN MERSEREAU</v>
      </c>
      <c r="F1879" s="369" t="s">
        <v>6497</v>
      </c>
      <c r="G1879" s="342" t="str">
        <f>IFERROR(INDEX($D$2:$D$4444,_xlfn.AGGREGATE(15,3,(($C$2:$C$4444=$G$1)/($C$2:$C$4444=$G$1)*ROW($C$2:$C$4444))-ROW($C$1), ROWS($J$7:J1883))),"")</f>
        <v/>
      </c>
    </row>
    <row r="1880" spans="3:7" x14ac:dyDescent="0.25">
      <c r="C1880" s="340" t="s">
        <v>4350</v>
      </c>
      <c r="D1880" s="340" t="s">
        <v>1820</v>
      </c>
      <c r="E1880" s="340" t="str">
        <f t="shared" si="30"/>
        <v>NEW YORK CITYPS 207</v>
      </c>
      <c r="F1880" s="369" t="s">
        <v>6498</v>
      </c>
      <c r="G1880" s="342" t="str">
        <f>IFERROR(INDEX($D$2:$D$4444,_xlfn.AGGREGATE(15,3,(($C$2:$C$4444=$G$1)/($C$2:$C$4444=$G$1)*ROW($C$2:$C$4444))-ROW($C$1), ROWS($J$7:J1884))),"")</f>
        <v/>
      </c>
    </row>
    <row r="1881" spans="3:7" x14ac:dyDescent="0.25">
      <c r="C1881" s="340" t="s">
        <v>4350</v>
      </c>
      <c r="D1881" s="340" t="s">
        <v>1821</v>
      </c>
      <c r="E1881" s="340" t="str">
        <f t="shared" si="30"/>
        <v>NEW YORK CITYPS 209</v>
      </c>
      <c r="F1881" s="369" t="s">
        <v>6499</v>
      </c>
      <c r="G1881" s="342" t="str">
        <f>IFERROR(INDEX($D$2:$D$4444,_xlfn.AGGREGATE(15,3,(($C$2:$C$4444=$G$1)/($C$2:$C$4444=$G$1)*ROW($C$2:$C$4444))-ROW($C$1), ROWS($J$7:J1885))),"")</f>
        <v/>
      </c>
    </row>
    <row r="1882" spans="3:7" x14ac:dyDescent="0.25">
      <c r="C1882" s="340" t="s">
        <v>4350</v>
      </c>
      <c r="D1882" s="340" t="s">
        <v>1822</v>
      </c>
      <c r="E1882" s="340" t="str">
        <f t="shared" si="30"/>
        <v>NEW YORK CITYTHEATRE ARTS PRODUCTION COMPANY SCHOOL</v>
      </c>
      <c r="F1882" s="369" t="s">
        <v>6500</v>
      </c>
      <c r="G1882" s="342" t="str">
        <f>IFERROR(INDEX($D$2:$D$4444,_xlfn.AGGREGATE(15,3,(($C$2:$C$4444=$G$1)/($C$2:$C$4444=$G$1)*ROW($C$2:$C$4444))-ROW($C$1), ROWS($J$7:J1886))),"")</f>
        <v/>
      </c>
    </row>
    <row r="1883" spans="3:7" x14ac:dyDescent="0.25">
      <c r="C1883" s="340" t="s">
        <v>4350</v>
      </c>
      <c r="D1883" s="340" t="s">
        <v>1823</v>
      </c>
      <c r="E1883" s="340" t="str">
        <f t="shared" si="30"/>
        <v>NEW YORK CITYPS 226</v>
      </c>
      <c r="F1883" s="369" t="s">
        <v>6501</v>
      </c>
      <c r="G1883" s="342" t="str">
        <f>IFERROR(INDEX($D$2:$D$4444,_xlfn.AGGREGATE(15,3,(($C$2:$C$4444=$G$1)/($C$2:$C$4444=$G$1)*ROW($C$2:$C$4444))-ROW($C$1), ROWS($J$7:J1887))),"")</f>
        <v/>
      </c>
    </row>
    <row r="1884" spans="3:7" x14ac:dyDescent="0.25">
      <c r="C1884" s="340" t="s">
        <v>4350</v>
      </c>
      <c r="D1884" s="340" t="s">
        <v>1824</v>
      </c>
      <c r="E1884" s="340" t="str">
        <f t="shared" si="30"/>
        <v>NEW YORK CITYJONAS BRONCK ACADEMY</v>
      </c>
      <c r="F1884" s="369" t="s">
        <v>6502</v>
      </c>
      <c r="G1884" s="342" t="str">
        <f>IFERROR(INDEX($D$2:$D$4444,_xlfn.AGGREGATE(15,3,(($C$2:$C$4444=$G$1)/($C$2:$C$4444=$G$1)*ROW($C$2:$C$4444))-ROW($C$1), ROWS($J$7:J1888))),"")</f>
        <v/>
      </c>
    </row>
    <row r="1885" spans="3:7" x14ac:dyDescent="0.25">
      <c r="C1885" s="340" t="s">
        <v>4350</v>
      </c>
      <c r="D1885" s="340" t="s">
        <v>1825</v>
      </c>
      <c r="E1885" s="340" t="str">
        <f t="shared" si="30"/>
        <v>NEW YORK CITYNEW SCHOOL FOR LEADERSHIP AND JOURNALISM (THE)</v>
      </c>
      <c r="F1885" s="369" t="s">
        <v>6503</v>
      </c>
      <c r="G1885" s="342" t="str">
        <f>IFERROR(INDEX($D$2:$D$4444,_xlfn.AGGREGATE(15,3,(($C$2:$C$4444=$G$1)/($C$2:$C$4444=$G$1)*ROW($C$2:$C$4444))-ROW($C$1), ROWS($J$7:J1889))),"")</f>
        <v/>
      </c>
    </row>
    <row r="1886" spans="3:7" x14ac:dyDescent="0.25">
      <c r="C1886" s="340" t="s">
        <v>4350</v>
      </c>
      <c r="D1886" s="340" t="s">
        <v>1826</v>
      </c>
      <c r="E1886" s="340" t="str">
        <f t="shared" si="30"/>
        <v>NEW YORK CITYPS 246 POE CENTER</v>
      </c>
      <c r="F1886" s="369" t="s">
        <v>6504</v>
      </c>
      <c r="G1886" s="342" t="str">
        <f>IFERROR(INDEX($D$2:$D$4444,_xlfn.AGGREGATE(15,3,(($C$2:$C$4444=$G$1)/($C$2:$C$4444=$G$1)*ROW($C$2:$C$4444))-ROW($C$1), ROWS($J$7:J1890))),"")</f>
        <v/>
      </c>
    </row>
    <row r="1887" spans="3:7" x14ac:dyDescent="0.25">
      <c r="C1887" s="340" t="s">
        <v>4350</v>
      </c>
      <c r="D1887" s="340" t="s">
        <v>1827</v>
      </c>
      <c r="E1887" s="340" t="str">
        <f t="shared" si="30"/>
        <v>NEW YORK CITYIS 254</v>
      </c>
      <c r="F1887" s="369" t="s">
        <v>6505</v>
      </c>
      <c r="G1887" s="342" t="str">
        <f>IFERROR(INDEX($D$2:$D$4444,_xlfn.AGGREGATE(15,3,(($C$2:$C$4444=$G$1)/($C$2:$C$4444=$G$1)*ROW($C$2:$C$4444))-ROW($C$1), ROWS($J$7:J1891))),"")</f>
        <v/>
      </c>
    </row>
    <row r="1888" spans="3:7" x14ac:dyDescent="0.25">
      <c r="C1888" s="340" t="s">
        <v>4350</v>
      </c>
      <c r="D1888" s="340" t="s">
        <v>1828</v>
      </c>
      <c r="E1888" s="340" t="str">
        <f t="shared" si="30"/>
        <v>NEW YORK CITYPS 279 CAPT MANUEL RIVERA JR</v>
      </c>
      <c r="F1888" s="369" t="s">
        <v>6506</v>
      </c>
      <c r="G1888" s="342" t="str">
        <f>IFERROR(INDEX($D$2:$D$4444,_xlfn.AGGREGATE(15,3,(($C$2:$C$4444=$G$1)/($C$2:$C$4444=$G$1)*ROW($C$2:$C$4444))-ROW($C$1), ROWS($J$7:J1892))),"")</f>
        <v/>
      </c>
    </row>
    <row r="1889" spans="3:7" x14ac:dyDescent="0.25">
      <c r="C1889" s="340" t="s">
        <v>4350</v>
      </c>
      <c r="D1889" s="340" t="s">
        <v>1829</v>
      </c>
      <c r="E1889" s="340" t="str">
        <f t="shared" si="30"/>
        <v>NEW YORK CITYPS/MS 280 MOSHOLU PARKWAY</v>
      </c>
      <c r="F1889" s="369" t="s">
        <v>6507</v>
      </c>
      <c r="G1889" s="342" t="str">
        <f>IFERROR(INDEX($D$2:$D$4444,_xlfn.AGGREGATE(15,3,(($C$2:$C$4444=$G$1)/($C$2:$C$4444=$G$1)*ROW($C$2:$C$4444))-ROW($C$1), ROWS($J$7:J1893))),"")</f>
        <v/>
      </c>
    </row>
    <row r="1890" spans="3:7" x14ac:dyDescent="0.25">
      <c r="C1890" s="340" t="s">
        <v>4350</v>
      </c>
      <c r="D1890" s="340" t="s">
        <v>1830</v>
      </c>
      <c r="E1890" s="340" t="str">
        <f t="shared" si="30"/>
        <v>NEW YORK CITYPS 291</v>
      </c>
      <c r="F1890" s="369" t="s">
        <v>6508</v>
      </c>
      <c r="G1890" s="342" t="str">
        <f>IFERROR(INDEX($D$2:$D$4444,_xlfn.AGGREGATE(15,3,(($C$2:$C$4444=$G$1)/($C$2:$C$4444=$G$1)*ROW($C$2:$C$4444))-ROW($C$1), ROWS($J$7:J1894))),"")</f>
        <v/>
      </c>
    </row>
    <row r="1891" spans="3:7" x14ac:dyDescent="0.25">
      <c r="C1891" s="340" t="s">
        <v>4350</v>
      </c>
      <c r="D1891" s="340" t="s">
        <v>1831</v>
      </c>
      <c r="E1891" s="340" t="str">
        <f t="shared" si="30"/>
        <v>NEW YORK CITYPS 306</v>
      </c>
      <c r="F1891" s="369" t="s">
        <v>6509</v>
      </c>
      <c r="G1891" s="342" t="str">
        <f>IFERROR(INDEX($D$2:$D$4444,_xlfn.AGGREGATE(15,3,(($C$2:$C$4444=$G$1)/($C$2:$C$4444=$G$1)*ROW($C$2:$C$4444))-ROW($C$1), ROWS($J$7:J1895))),"")</f>
        <v/>
      </c>
    </row>
    <row r="1892" spans="3:7" x14ac:dyDescent="0.25">
      <c r="C1892" s="340" t="s">
        <v>4350</v>
      </c>
      <c r="D1892" s="340" t="s">
        <v>1832</v>
      </c>
      <c r="E1892" s="340" t="str">
        <f t="shared" si="30"/>
        <v>NEW YORK CITYLUISA PINEIRO FUENTES SCHOOL OF SCIENCE AND DISCOVERY</v>
      </c>
      <c r="F1892" s="369" t="s">
        <v>6510</v>
      </c>
      <c r="G1892" s="342" t="str">
        <f>IFERROR(INDEX($D$2:$D$4444,_xlfn.AGGREGATE(15,3,(($C$2:$C$4444=$G$1)/($C$2:$C$4444=$G$1)*ROW($C$2:$C$4444))-ROW($C$1), ROWS($J$7:J1896))),"")</f>
        <v/>
      </c>
    </row>
    <row r="1893" spans="3:7" x14ac:dyDescent="0.25">
      <c r="C1893" s="340" t="s">
        <v>4350</v>
      </c>
      <c r="D1893" s="340" t="s">
        <v>1833</v>
      </c>
      <c r="E1893" s="340" t="str">
        <f t="shared" si="30"/>
        <v>NEW YORK CITYBRONX DANCE ACADEMY SCHOOL</v>
      </c>
      <c r="F1893" s="369" t="s">
        <v>6511</v>
      </c>
      <c r="G1893" s="342" t="str">
        <f>IFERROR(INDEX($D$2:$D$4444,_xlfn.AGGREGATE(15,3,(($C$2:$C$4444=$G$1)/($C$2:$C$4444=$G$1)*ROW($C$2:$C$4444))-ROW($C$1), ROWS($J$7:J1897))),"")</f>
        <v/>
      </c>
    </row>
    <row r="1894" spans="3:7" x14ac:dyDescent="0.25">
      <c r="C1894" s="340" t="s">
        <v>4350</v>
      </c>
      <c r="D1894" s="340" t="s">
        <v>1834</v>
      </c>
      <c r="E1894" s="340" t="str">
        <f t="shared" si="30"/>
        <v>NEW YORK CITYPS 310 MARBLE HILL</v>
      </c>
      <c r="F1894" s="369" t="s">
        <v>6512</v>
      </c>
      <c r="G1894" s="342" t="str">
        <f>IFERROR(INDEX($D$2:$D$4444,_xlfn.AGGREGATE(15,3,(($C$2:$C$4444=$G$1)/($C$2:$C$4444=$G$1)*ROW($C$2:$C$4444))-ROW($C$1), ROWS($J$7:J1898))),"")</f>
        <v/>
      </c>
    </row>
    <row r="1895" spans="3:7" x14ac:dyDescent="0.25">
      <c r="C1895" s="340" t="s">
        <v>4350</v>
      </c>
      <c r="D1895" s="340" t="s">
        <v>1835</v>
      </c>
      <c r="E1895" s="340" t="str">
        <f t="shared" si="30"/>
        <v>NEW YORK CITYPS 315 LAB SCHOOL</v>
      </c>
      <c r="F1895" s="369" t="s">
        <v>6513</v>
      </c>
      <c r="G1895" s="342" t="str">
        <f>IFERROR(INDEX($D$2:$D$4444,_xlfn.AGGREGATE(15,3,(($C$2:$C$4444=$G$1)/($C$2:$C$4444=$G$1)*ROW($C$2:$C$4444))-ROW($C$1), ROWS($J$7:J1899))),"")</f>
        <v/>
      </c>
    </row>
    <row r="1896" spans="3:7" x14ac:dyDescent="0.25">
      <c r="C1896" s="340" t="s">
        <v>4350</v>
      </c>
      <c r="D1896" s="340" t="s">
        <v>9261</v>
      </c>
      <c r="E1896" s="340" t="str">
        <f t="shared" si="30"/>
        <v>NEW YORK CITYBRONX SCHOOL OF YOUNG LEADERS (THE)</v>
      </c>
      <c r="F1896" s="369" t="s">
        <v>6514</v>
      </c>
      <c r="G1896" s="342" t="str">
        <f>IFERROR(INDEX($D$2:$D$4444,_xlfn.AGGREGATE(15,3,(($C$2:$C$4444=$G$1)/($C$2:$C$4444=$G$1)*ROW($C$2:$C$4444))-ROW($C$1), ROWS($J$7:J1900))),"")</f>
        <v/>
      </c>
    </row>
    <row r="1897" spans="3:7" x14ac:dyDescent="0.25">
      <c r="C1897" s="340" t="s">
        <v>4350</v>
      </c>
      <c r="D1897" s="340" t="s">
        <v>1836</v>
      </c>
      <c r="E1897" s="340" t="str">
        <f t="shared" si="30"/>
        <v>NEW YORK CITYPS 340</v>
      </c>
      <c r="F1897" s="369" t="s">
        <v>6515</v>
      </c>
      <c r="G1897" s="342" t="str">
        <f>IFERROR(INDEX($D$2:$D$4444,_xlfn.AGGREGATE(15,3,(($C$2:$C$4444=$G$1)/($C$2:$C$4444=$G$1)*ROW($C$2:$C$4444))-ROW($C$1), ROWS($J$7:J1901))),"")</f>
        <v/>
      </c>
    </row>
    <row r="1898" spans="3:7" x14ac:dyDescent="0.25">
      <c r="C1898" s="340" t="s">
        <v>4350</v>
      </c>
      <c r="D1898" s="340" t="s">
        <v>1837</v>
      </c>
      <c r="E1898" s="340" t="str">
        <f t="shared" si="30"/>
        <v>NEW YORK CITYAMPARK NEIGHBORHOOD</v>
      </c>
      <c r="F1898" s="369" t="s">
        <v>6516</v>
      </c>
      <c r="G1898" s="342" t="str">
        <f>IFERROR(INDEX($D$2:$D$4444,_xlfn.AGGREGATE(15,3,(($C$2:$C$4444=$G$1)/($C$2:$C$4444=$G$1)*ROW($C$2:$C$4444))-ROW($C$1), ROWS($J$7:J1902))),"")</f>
        <v/>
      </c>
    </row>
    <row r="1899" spans="3:7" x14ac:dyDescent="0.25">
      <c r="C1899" s="340" t="s">
        <v>4350</v>
      </c>
      <c r="D1899" s="340" t="s">
        <v>1838</v>
      </c>
      <c r="E1899" s="340" t="str">
        <f t="shared" si="30"/>
        <v>NEW YORK CITYPS 360</v>
      </c>
      <c r="F1899" s="369" t="s">
        <v>6517</v>
      </c>
      <c r="G1899" s="342" t="str">
        <f>IFERROR(INDEX($D$2:$D$4444,_xlfn.AGGREGATE(15,3,(($C$2:$C$4444=$G$1)/($C$2:$C$4444=$G$1)*ROW($C$2:$C$4444))-ROW($C$1), ROWS($J$7:J1903))),"")</f>
        <v/>
      </c>
    </row>
    <row r="1900" spans="3:7" x14ac:dyDescent="0.25">
      <c r="C1900" s="340" t="s">
        <v>4350</v>
      </c>
      <c r="D1900" s="340" t="s">
        <v>1839</v>
      </c>
      <c r="E1900" s="340" t="str">
        <f t="shared" si="30"/>
        <v>NEW YORK CITYACADEMY FOR PERSONAL LEADERSHIP AND EXCELLENCE</v>
      </c>
      <c r="F1900" s="369" t="s">
        <v>6518</v>
      </c>
      <c r="G1900" s="342" t="str">
        <f>IFERROR(INDEX($D$2:$D$4444,_xlfn.AGGREGATE(15,3,(($C$2:$C$4444=$G$1)/($C$2:$C$4444=$G$1)*ROW($C$2:$C$4444))-ROW($C$1), ROWS($J$7:J1904))),"")</f>
        <v/>
      </c>
    </row>
    <row r="1901" spans="3:7" x14ac:dyDescent="0.25">
      <c r="C1901" s="340" t="s">
        <v>4350</v>
      </c>
      <c r="D1901" s="340" t="s">
        <v>1840</v>
      </c>
      <c r="E1901" s="340" t="str">
        <f t="shared" si="30"/>
        <v>NEW YORK CITYIN-TECH ACADEMY (MS/HS 368)</v>
      </c>
      <c r="F1901" s="369" t="s">
        <v>6519</v>
      </c>
      <c r="G1901" s="342" t="str">
        <f>IFERROR(INDEX($D$2:$D$4444,_xlfn.AGGREGATE(15,3,(($C$2:$C$4444=$G$1)/($C$2:$C$4444=$G$1)*ROW($C$2:$C$4444))-ROW($C$1), ROWS($J$7:J1905))),"")</f>
        <v/>
      </c>
    </row>
    <row r="1902" spans="3:7" x14ac:dyDescent="0.25">
      <c r="C1902" s="340" t="s">
        <v>4350</v>
      </c>
      <c r="D1902" s="340" t="s">
        <v>1841</v>
      </c>
      <c r="E1902" s="340" t="str">
        <f t="shared" si="30"/>
        <v>NEW YORK CITYELEMENTARY SCHOOL FOR MATH, SCIENCE AND TECHNOLOGY</v>
      </c>
      <c r="F1902" s="369" t="s">
        <v>6520</v>
      </c>
      <c r="G1902" s="342" t="str">
        <f>IFERROR(INDEX($D$2:$D$4444,_xlfn.AGGREGATE(15,3,(($C$2:$C$4444=$G$1)/($C$2:$C$4444=$G$1)*ROW($C$2:$C$4444))-ROW($C$1), ROWS($J$7:J1906))),"")</f>
        <v/>
      </c>
    </row>
    <row r="1903" spans="3:7" x14ac:dyDescent="0.25">
      <c r="C1903" s="340" t="s">
        <v>4350</v>
      </c>
      <c r="D1903" s="340" t="s">
        <v>1842</v>
      </c>
      <c r="E1903" s="340" t="str">
        <f t="shared" si="30"/>
        <v>NEW YORK CITYSCHOOL FOR ENVIRONMENTAL CITIZENSHIP</v>
      </c>
      <c r="F1903" s="369" t="s">
        <v>6521</v>
      </c>
      <c r="G1903" s="342" t="str">
        <f>IFERROR(INDEX($D$2:$D$4444,_xlfn.AGGREGATE(15,3,(($C$2:$C$4444=$G$1)/($C$2:$C$4444=$G$1)*ROW($C$2:$C$4444))-ROW($C$1), ROWS($J$7:J1907))),"")</f>
        <v/>
      </c>
    </row>
    <row r="1904" spans="3:7" x14ac:dyDescent="0.25">
      <c r="C1904" s="340" t="s">
        <v>4350</v>
      </c>
      <c r="D1904" s="340" t="s">
        <v>1843</v>
      </c>
      <c r="E1904" s="340" t="str">
        <f t="shared" si="30"/>
        <v>NEW YORK CITYMS 390</v>
      </c>
      <c r="F1904" s="369" t="s">
        <v>6522</v>
      </c>
      <c r="G1904" s="342" t="str">
        <f>IFERROR(INDEX($D$2:$D$4444,_xlfn.AGGREGATE(15,3,(($C$2:$C$4444=$G$1)/($C$2:$C$4444=$G$1)*ROW($C$2:$C$4444))-ROW($C$1), ROWS($J$7:J1908))),"")</f>
        <v/>
      </c>
    </row>
    <row r="1905" spans="3:7" x14ac:dyDescent="0.25">
      <c r="C1905" s="340" t="s">
        <v>4350</v>
      </c>
      <c r="D1905" s="340" t="s">
        <v>1844</v>
      </c>
      <c r="E1905" s="340" t="str">
        <f t="shared" si="30"/>
        <v>NEW YORK CITYANGELO PATRI MIDDLE SCHOOL (THE)</v>
      </c>
      <c r="F1905" s="369" t="s">
        <v>6523</v>
      </c>
      <c r="G1905" s="342" t="str">
        <f>IFERROR(INDEX($D$2:$D$4444,_xlfn.AGGREGATE(15,3,(($C$2:$C$4444=$G$1)/($C$2:$C$4444=$G$1)*ROW($C$2:$C$4444))-ROW($C$1), ROWS($J$7:J1909))),"")</f>
        <v/>
      </c>
    </row>
    <row r="1906" spans="3:7" x14ac:dyDescent="0.25">
      <c r="C1906" s="340" t="s">
        <v>4350</v>
      </c>
      <c r="D1906" s="340" t="s">
        <v>1845</v>
      </c>
      <c r="E1906" s="340" t="str">
        <f t="shared" si="30"/>
        <v>NEW YORK CITYPS 396</v>
      </c>
      <c r="F1906" s="369" t="s">
        <v>6524</v>
      </c>
      <c r="G1906" s="342" t="str">
        <f>IFERROR(INDEX($D$2:$D$4444,_xlfn.AGGREGATE(15,3,(($C$2:$C$4444=$G$1)/($C$2:$C$4444=$G$1)*ROW($C$2:$C$4444))-ROW($C$1), ROWS($J$7:J1910))),"")</f>
        <v/>
      </c>
    </row>
    <row r="1907" spans="3:7" x14ac:dyDescent="0.25">
      <c r="C1907" s="340" t="s">
        <v>4350</v>
      </c>
      <c r="D1907" s="340" t="s">
        <v>1846</v>
      </c>
      <c r="E1907" s="340" t="str">
        <f t="shared" si="30"/>
        <v>NEW YORK CITYCRESTON ACADEMY</v>
      </c>
      <c r="F1907" s="369" t="s">
        <v>6525</v>
      </c>
      <c r="G1907" s="342" t="str">
        <f>IFERROR(INDEX($D$2:$D$4444,_xlfn.AGGREGATE(15,3,(($C$2:$C$4444=$G$1)/($C$2:$C$4444=$G$1)*ROW($C$2:$C$4444))-ROW($C$1), ROWS($J$7:J1911))),"")</f>
        <v/>
      </c>
    </row>
    <row r="1908" spans="3:7" x14ac:dyDescent="0.25">
      <c r="C1908" s="340" t="s">
        <v>4350</v>
      </c>
      <c r="D1908" s="340" t="s">
        <v>1847</v>
      </c>
      <c r="E1908" s="340" t="str">
        <f t="shared" si="30"/>
        <v>NEW YORK CITYRIVERDALE/KINGSBRIDGE ACADEMY (MS/HS 141)</v>
      </c>
      <c r="F1908" s="369" t="s">
        <v>6526</v>
      </c>
      <c r="G1908" s="342" t="str">
        <f>IFERROR(INDEX($D$2:$D$4444,_xlfn.AGGREGATE(15,3,(($C$2:$C$4444=$G$1)/($C$2:$C$4444=$G$1)*ROW($C$2:$C$4444))-ROW($C$1), ROWS($J$7:J1912))),"")</f>
        <v/>
      </c>
    </row>
    <row r="1909" spans="3:7" x14ac:dyDescent="0.25">
      <c r="C1909" s="340" t="s">
        <v>4350</v>
      </c>
      <c r="D1909" s="340" t="s">
        <v>9257</v>
      </c>
      <c r="E1909" s="340" t="str">
        <f t="shared" si="30"/>
        <v xml:space="preserve">NEW YORK CITYBRONX ENGINEERING AND TECHNOLOGY ACADEMY </v>
      </c>
      <c r="F1909" s="369" t="s">
        <v>6527</v>
      </c>
      <c r="G1909" s="342" t="str">
        <f>IFERROR(INDEX($D$2:$D$4444,_xlfn.AGGREGATE(15,3,(($C$2:$C$4444=$G$1)/($C$2:$C$4444=$G$1)*ROW($C$2:$C$4444))-ROW($C$1), ROWS($J$7:J1913))),"")</f>
        <v/>
      </c>
    </row>
    <row r="1910" spans="3:7" x14ac:dyDescent="0.25">
      <c r="C1910" s="340" t="s">
        <v>4350</v>
      </c>
      <c r="D1910" s="340" t="s">
        <v>9262</v>
      </c>
      <c r="E1910" s="340" t="str">
        <f t="shared" si="30"/>
        <v>NEW YORK CITYMARIE CURIE HIGH SCH-NURSING, MEDICINE &amp; HEALTH PROFESSIONALS (THE)</v>
      </c>
      <c r="F1910" s="369" t="s">
        <v>6528</v>
      </c>
      <c r="G1910" s="342" t="str">
        <f>IFERROR(INDEX($D$2:$D$4444,_xlfn.AGGREGATE(15,3,(($C$2:$C$4444=$G$1)/($C$2:$C$4444=$G$1)*ROW($C$2:$C$4444))-ROW($C$1), ROWS($J$7:J1914))),"")</f>
        <v/>
      </c>
    </row>
    <row r="1911" spans="3:7" x14ac:dyDescent="0.25">
      <c r="C1911" s="340" t="s">
        <v>4350</v>
      </c>
      <c r="D1911" s="340" t="s">
        <v>1848</v>
      </c>
      <c r="E1911" s="340" t="str">
        <f t="shared" si="30"/>
        <v>NEW YORK CITYWEST BRONX ACADEMY FOR THE FUTURE</v>
      </c>
      <c r="F1911" s="369" t="s">
        <v>6529</v>
      </c>
      <c r="G1911" s="342" t="str">
        <f>IFERROR(INDEX($D$2:$D$4444,_xlfn.AGGREGATE(15,3,(($C$2:$C$4444=$G$1)/($C$2:$C$4444=$G$1)*ROW($C$2:$C$4444))-ROW($C$1), ROWS($J$7:J1915))),"")</f>
        <v/>
      </c>
    </row>
    <row r="1912" spans="3:7" x14ac:dyDescent="0.25">
      <c r="C1912" s="340" t="s">
        <v>4350</v>
      </c>
      <c r="D1912" s="340" t="s">
        <v>1849</v>
      </c>
      <c r="E1912" s="340" t="str">
        <f t="shared" si="30"/>
        <v>NEW YORK CITYBRONX ACADEMY FOR SOFTWARE ENGINEERING (BASE)</v>
      </c>
      <c r="F1912" s="369" t="s">
        <v>6530</v>
      </c>
      <c r="G1912" s="342" t="str">
        <f>IFERROR(INDEX($D$2:$D$4444,_xlfn.AGGREGATE(15,3,(($C$2:$C$4444=$G$1)/($C$2:$C$4444=$G$1)*ROW($C$2:$C$4444))-ROW($C$1), ROWS($J$7:J1916))),"")</f>
        <v/>
      </c>
    </row>
    <row r="1913" spans="3:7" x14ac:dyDescent="0.25">
      <c r="C1913" s="340" t="s">
        <v>4350</v>
      </c>
      <c r="D1913" s="340" t="s">
        <v>1850</v>
      </c>
      <c r="E1913" s="340" t="str">
        <f t="shared" si="30"/>
        <v>NEW YORK CITYKINGSBRIDGE INTERNATIONAL HIGH SCHOOL</v>
      </c>
      <c r="F1913" s="369" t="s">
        <v>6531</v>
      </c>
      <c r="G1913" s="342" t="str">
        <f>IFERROR(INDEX($D$2:$D$4444,_xlfn.AGGREGATE(15,3,(($C$2:$C$4444=$G$1)/($C$2:$C$4444=$G$1)*ROW($C$2:$C$4444))-ROW($C$1), ROWS($J$7:J1917))),"")</f>
        <v/>
      </c>
    </row>
    <row r="1914" spans="3:7" x14ac:dyDescent="0.25">
      <c r="C1914" s="340" t="s">
        <v>4350</v>
      </c>
      <c r="D1914" s="340" t="s">
        <v>1851</v>
      </c>
      <c r="E1914" s="340" t="str">
        <f t="shared" si="30"/>
        <v>NEW YORK CITYBRONX SCHOOL OF LAW AND FINANCE</v>
      </c>
      <c r="F1914" s="369" t="s">
        <v>6532</v>
      </c>
      <c r="G1914" s="342" t="str">
        <f>IFERROR(INDEX($D$2:$D$4444,_xlfn.AGGREGATE(15,3,(($C$2:$C$4444=$G$1)/($C$2:$C$4444=$G$1)*ROW($C$2:$C$4444))-ROW($C$1), ROWS($J$7:J1918))),"")</f>
        <v/>
      </c>
    </row>
    <row r="1915" spans="3:7" x14ac:dyDescent="0.25">
      <c r="C1915" s="340" t="s">
        <v>4350</v>
      </c>
      <c r="D1915" s="340" t="s">
        <v>1852</v>
      </c>
      <c r="E1915" s="340" t="str">
        <f t="shared" si="30"/>
        <v>NEW YORK CITYPROVIDING URBAN LEARNERS SUCCESS IN EDUCATION HIGH SCHOOL</v>
      </c>
      <c r="F1915" s="369" t="s">
        <v>6533</v>
      </c>
      <c r="G1915" s="342" t="str">
        <f>IFERROR(INDEX($D$2:$D$4444,_xlfn.AGGREGATE(15,3,(($C$2:$C$4444=$G$1)/($C$2:$C$4444=$G$1)*ROW($C$2:$C$4444))-ROW($C$1), ROWS($J$7:J1919))),"")</f>
        <v/>
      </c>
    </row>
    <row r="1916" spans="3:7" x14ac:dyDescent="0.25">
      <c r="C1916" s="340" t="s">
        <v>4350</v>
      </c>
      <c r="D1916" s="340" t="s">
        <v>1853</v>
      </c>
      <c r="E1916" s="340" t="str">
        <f t="shared" si="30"/>
        <v>NEW YORK CITYINTERNATIONAL SCHOOL FOR LIBERAL ARTS</v>
      </c>
      <c r="F1916" s="369" t="s">
        <v>6534</v>
      </c>
      <c r="G1916" s="342" t="str">
        <f>IFERROR(INDEX($D$2:$D$4444,_xlfn.AGGREGATE(15,3,(($C$2:$C$4444=$G$1)/($C$2:$C$4444=$G$1)*ROW($C$2:$C$4444))-ROW($C$1), ROWS($J$7:J1920))),"")</f>
        <v/>
      </c>
    </row>
    <row r="1917" spans="3:7" x14ac:dyDescent="0.25">
      <c r="C1917" s="340" t="s">
        <v>4350</v>
      </c>
      <c r="D1917" s="340" t="s">
        <v>1854</v>
      </c>
      <c r="E1917" s="340" t="str">
        <f t="shared" si="30"/>
        <v>NEW YORK CITYBRONX COLLABORATIVE HIGH SCHOOL</v>
      </c>
      <c r="F1917" s="369" t="s">
        <v>6535</v>
      </c>
      <c r="G1917" s="342" t="str">
        <f>IFERROR(INDEX($D$2:$D$4444,_xlfn.AGGREGATE(15,3,(($C$2:$C$4444=$G$1)/($C$2:$C$4444=$G$1)*ROW($C$2:$C$4444))-ROW($C$1), ROWS($J$7:J1921))),"")</f>
        <v/>
      </c>
    </row>
    <row r="1918" spans="3:7" x14ac:dyDescent="0.25">
      <c r="C1918" s="340" t="s">
        <v>4350</v>
      </c>
      <c r="D1918" s="340" t="s">
        <v>1855</v>
      </c>
      <c r="E1918" s="340" t="str">
        <f t="shared" si="30"/>
        <v>NEW YORK CITYWORLD VIEW HIGH SCHOOL</v>
      </c>
      <c r="F1918" s="369" t="s">
        <v>6536</v>
      </c>
      <c r="G1918" s="342" t="str">
        <f>IFERROR(INDEX($D$2:$D$4444,_xlfn.AGGREGATE(15,3,(($C$2:$C$4444=$G$1)/($C$2:$C$4444=$G$1)*ROW($C$2:$C$4444))-ROW($C$1), ROWS($J$7:J1922))),"")</f>
        <v/>
      </c>
    </row>
    <row r="1919" spans="3:7" x14ac:dyDescent="0.25">
      <c r="C1919" s="340" t="s">
        <v>4350</v>
      </c>
      <c r="D1919" s="340" t="s">
        <v>1856</v>
      </c>
      <c r="E1919" s="340" t="str">
        <f t="shared" si="30"/>
        <v>NEW YORK CITYKNOWLEDGE AND POWER PREP ACADEMY INTERNATIONAL HIGH SCHOOL</v>
      </c>
      <c r="F1919" s="369" t="s">
        <v>6537</v>
      </c>
      <c r="G1919" s="342" t="str">
        <f>IFERROR(INDEX($D$2:$D$4444,_xlfn.AGGREGATE(15,3,(($C$2:$C$4444=$G$1)/($C$2:$C$4444=$G$1)*ROW($C$2:$C$4444))-ROW($C$1), ROWS($J$7:J1923))),"")</f>
        <v/>
      </c>
    </row>
    <row r="1920" spans="3:7" x14ac:dyDescent="0.25">
      <c r="C1920" s="340" t="s">
        <v>4350</v>
      </c>
      <c r="D1920" s="340" t="s">
        <v>9259</v>
      </c>
      <c r="E1920" s="340" t="str">
        <f t="shared" si="30"/>
        <v>NEW YORK CITYENGLISH LANGUAGE LEARNERS AND INTERNATIONAL SUPPORT PREPARATORY ACADEMY</v>
      </c>
      <c r="F1920" s="369" t="s">
        <v>6538</v>
      </c>
      <c r="G1920" s="342" t="str">
        <f>IFERROR(INDEX($D$2:$D$4444,_xlfn.AGGREGATE(15,3,(($C$2:$C$4444=$G$1)/($C$2:$C$4444=$G$1)*ROW($C$2:$C$4444))-ROW($C$1), ROWS($J$7:J1924))),"")</f>
        <v/>
      </c>
    </row>
    <row r="1921" spans="3:7" x14ac:dyDescent="0.25">
      <c r="C1921" s="340" t="s">
        <v>4350</v>
      </c>
      <c r="D1921" s="340" t="s">
        <v>1857</v>
      </c>
      <c r="E1921" s="340" t="str">
        <f t="shared" si="30"/>
        <v>NEW YORK CITYHIGH SCHOOL FOR TEACHING AND THE PROFESSIONS</v>
      </c>
      <c r="F1921" s="369" t="s">
        <v>6539</v>
      </c>
      <c r="G1921" s="342" t="str">
        <f>IFERROR(INDEX($D$2:$D$4444,_xlfn.AGGREGATE(15,3,(($C$2:$C$4444=$G$1)/($C$2:$C$4444=$G$1)*ROW($C$2:$C$4444))-ROW($C$1), ROWS($J$7:J1925))),"")</f>
        <v/>
      </c>
    </row>
    <row r="1922" spans="3:7" x14ac:dyDescent="0.25">
      <c r="C1922" s="340" t="s">
        <v>4350</v>
      </c>
      <c r="D1922" s="340" t="s">
        <v>1858</v>
      </c>
      <c r="E1922" s="340" t="str">
        <f t="shared" si="30"/>
        <v>NEW YORK CITYBELMONT PREPARATORY HIGH SCHOOL</v>
      </c>
      <c r="F1922" s="369" t="s">
        <v>6540</v>
      </c>
      <c r="G1922" s="342" t="str">
        <f>IFERROR(INDEX($D$2:$D$4444,_xlfn.AGGREGATE(15,3,(($C$2:$C$4444=$G$1)/($C$2:$C$4444=$G$1)*ROW($C$2:$C$4444))-ROW($C$1), ROWS($J$7:J1926))),"")</f>
        <v/>
      </c>
    </row>
    <row r="1923" spans="3:7" x14ac:dyDescent="0.25">
      <c r="C1923" s="340" t="s">
        <v>4350</v>
      </c>
      <c r="D1923" s="340" t="s">
        <v>1859</v>
      </c>
      <c r="E1923" s="340" t="str">
        <f t="shared" ref="E1923:E1986" si="31">C1923&amp;D1923</f>
        <v>NEW YORK CITYFORDHAM HIGH SCHOOL FOR THE ARTS</v>
      </c>
      <c r="F1923" s="369" t="s">
        <v>6541</v>
      </c>
      <c r="G1923" s="342" t="str">
        <f>IFERROR(INDEX($D$2:$D$4444,_xlfn.AGGREGATE(15,3,(($C$2:$C$4444=$G$1)/($C$2:$C$4444=$G$1)*ROW($C$2:$C$4444))-ROW($C$1), ROWS($J$7:J1927))),"")</f>
        <v/>
      </c>
    </row>
    <row r="1924" spans="3:7" x14ac:dyDescent="0.25">
      <c r="C1924" s="340" t="s">
        <v>4350</v>
      </c>
      <c r="D1924" s="340" t="s">
        <v>9269</v>
      </c>
      <c r="E1924" s="340" t="str">
        <f t="shared" si="31"/>
        <v xml:space="preserve">NEW YORK CITYFORDHAM LEADERSHIP ACADEMY </v>
      </c>
      <c r="F1924" s="369" t="s">
        <v>6542</v>
      </c>
      <c r="G1924" s="342" t="str">
        <f>IFERROR(INDEX($D$2:$D$4444,_xlfn.AGGREGATE(15,3,(($C$2:$C$4444=$G$1)/($C$2:$C$4444=$G$1)*ROW($C$2:$C$4444))-ROW($C$1), ROWS($J$7:J1928))),"")</f>
        <v/>
      </c>
    </row>
    <row r="1925" spans="3:7" x14ac:dyDescent="0.25">
      <c r="C1925" s="340" t="s">
        <v>4350</v>
      </c>
      <c r="D1925" s="340" t="s">
        <v>9267</v>
      </c>
      <c r="E1925" s="340" t="str">
        <f t="shared" si="31"/>
        <v>NEW YORK CITYBRONX HIGH SCHOOL FOR LAW AND COMMUNITY SERVICE</v>
      </c>
      <c r="F1925" s="369" t="s">
        <v>6543</v>
      </c>
      <c r="G1925" s="342" t="str">
        <f>IFERROR(INDEX($D$2:$D$4444,_xlfn.AGGREGATE(15,3,(($C$2:$C$4444=$G$1)/($C$2:$C$4444=$G$1)*ROW($C$2:$C$4444))-ROW($C$1), ROWS($J$7:J1929))),"")</f>
        <v/>
      </c>
    </row>
    <row r="1926" spans="3:7" x14ac:dyDescent="0.25">
      <c r="C1926" s="340" t="s">
        <v>4350</v>
      </c>
      <c r="D1926" s="340" t="s">
        <v>1860</v>
      </c>
      <c r="E1926" s="340" t="str">
        <f t="shared" si="31"/>
        <v>NEW YORK CITYDEWITT CLINTON HIGH SCHOOL</v>
      </c>
      <c r="F1926" s="369" t="s">
        <v>6544</v>
      </c>
      <c r="G1926" s="342" t="str">
        <f>IFERROR(INDEX($D$2:$D$4444,_xlfn.AGGREGATE(15,3,(($C$2:$C$4444=$G$1)/($C$2:$C$4444=$G$1)*ROW($C$2:$C$4444))-ROW($C$1), ROWS($J$7:J1930))),"")</f>
        <v/>
      </c>
    </row>
    <row r="1927" spans="3:7" x14ac:dyDescent="0.25">
      <c r="C1927" s="340" t="s">
        <v>4350</v>
      </c>
      <c r="D1927" s="340" t="s">
        <v>1861</v>
      </c>
      <c r="E1927" s="340" t="str">
        <f t="shared" si="31"/>
        <v>NEW YORK CITYCELIA CRUZ BRONX HIGH SCHOOL OF MUSIC (THE)</v>
      </c>
      <c r="F1927" s="369" t="s">
        <v>6545</v>
      </c>
      <c r="G1927" s="342" t="str">
        <f>IFERROR(INDEX($D$2:$D$4444,_xlfn.AGGREGATE(15,3,(($C$2:$C$4444=$G$1)/($C$2:$C$4444=$G$1)*ROW($C$2:$C$4444))-ROW($C$1), ROWS($J$7:J1931))),"")</f>
        <v/>
      </c>
    </row>
    <row r="1928" spans="3:7" x14ac:dyDescent="0.25">
      <c r="C1928" s="340" t="s">
        <v>4350</v>
      </c>
      <c r="D1928" s="340" t="s">
        <v>9268</v>
      </c>
      <c r="E1928" s="340" t="str">
        <f t="shared" si="31"/>
        <v>NEW YORK CITYBRONX HIGH SCHOOL OF SCIENCE (THE)</v>
      </c>
      <c r="F1928" s="369" t="s">
        <v>6546</v>
      </c>
      <c r="G1928" s="342" t="str">
        <f>IFERROR(INDEX($D$2:$D$4444,_xlfn.AGGREGATE(15,3,(($C$2:$C$4444=$G$1)/($C$2:$C$4444=$G$1)*ROW($C$2:$C$4444))-ROW($C$1), ROWS($J$7:J1932))),"")</f>
        <v/>
      </c>
    </row>
    <row r="1929" spans="3:7" x14ac:dyDescent="0.25">
      <c r="C1929" s="340" t="s">
        <v>4350</v>
      </c>
      <c r="D1929" s="340" t="s">
        <v>1862</v>
      </c>
      <c r="E1929" s="340" t="str">
        <f t="shared" si="31"/>
        <v>NEW YORK CITYMARBLE HILL HIGH SCHOOL OF INTERNATIONAL STUDIES</v>
      </c>
      <c r="F1929" s="369" t="s">
        <v>6547</v>
      </c>
      <c r="G1929" s="342" t="str">
        <f>IFERROR(INDEX($D$2:$D$4444,_xlfn.AGGREGATE(15,3,(($C$2:$C$4444=$G$1)/($C$2:$C$4444=$G$1)*ROW($C$2:$C$4444))-ROW($C$1), ROWS($J$7:J1933))),"")</f>
        <v/>
      </c>
    </row>
    <row r="1930" spans="3:7" x14ac:dyDescent="0.25">
      <c r="C1930" s="340" t="s">
        <v>4350</v>
      </c>
      <c r="D1930" s="340" t="s">
        <v>1863</v>
      </c>
      <c r="E1930" s="340" t="str">
        <f t="shared" si="31"/>
        <v>NEW YORK CITYCROTONA INTERNATIONAL HIGH SCHOOL</v>
      </c>
      <c r="F1930" s="369" t="s">
        <v>6548</v>
      </c>
      <c r="G1930" s="342" t="str">
        <f>IFERROR(INDEX($D$2:$D$4444,_xlfn.AGGREGATE(15,3,(($C$2:$C$4444=$G$1)/($C$2:$C$4444=$G$1)*ROW($C$2:$C$4444))-ROW($C$1), ROWS($J$7:J1934))),"")</f>
        <v/>
      </c>
    </row>
    <row r="1931" spans="3:7" x14ac:dyDescent="0.25">
      <c r="C1931" s="340" t="s">
        <v>4350</v>
      </c>
      <c r="D1931" s="340" t="s">
        <v>1864</v>
      </c>
      <c r="E1931" s="340" t="str">
        <f t="shared" si="31"/>
        <v>NEW YORK CITYBRONX THEATRE HIGH SCHOOL</v>
      </c>
      <c r="F1931" s="369" t="s">
        <v>6549</v>
      </c>
      <c r="G1931" s="342" t="str">
        <f>IFERROR(INDEX($D$2:$D$4444,_xlfn.AGGREGATE(15,3,(($C$2:$C$4444=$G$1)/($C$2:$C$4444=$G$1)*ROW($C$2:$C$4444))-ROW($C$1), ROWS($J$7:J1935))),"")</f>
        <v/>
      </c>
    </row>
    <row r="1932" spans="3:7" x14ac:dyDescent="0.25">
      <c r="C1932" s="340" t="s">
        <v>4350</v>
      </c>
      <c r="D1932" s="340" t="s">
        <v>1865</v>
      </c>
      <c r="E1932" s="340" t="str">
        <f t="shared" si="31"/>
        <v>NEW YORK CITYDISCOVERY HIGH SCHOOL</v>
      </c>
      <c r="F1932" s="369" t="s">
        <v>6550</v>
      </c>
      <c r="G1932" s="342" t="str">
        <f>IFERROR(INDEX($D$2:$D$4444,_xlfn.AGGREGATE(15,3,(($C$2:$C$4444=$G$1)/($C$2:$C$4444=$G$1)*ROW($C$2:$C$4444))-ROW($C$1), ROWS($J$7:J1936))),"")</f>
        <v/>
      </c>
    </row>
    <row r="1933" spans="3:7" x14ac:dyDescent="0.25">
      <c r="C1933" s="340" t="s">
        <v>4350</v>
      </c>
      <c r="D1933" s="340" t="s">
        <v>1866</v>
      </c>
      <c r="E1933" s="340" t="str">
        <f t="shared" si="31"/>
        <v>NEW YORK CITYHIGH SCHOOL FOR ENERGY AND TECHNOLOGY</v>
      </c>
      <c r="F1933" s="369" t="s">
        <v>6551</v>
      </c>
      <c r="G1933" s="342" t="str">
        <f>IFERROR(INDEX($D$2:$D$4444,_xlfn.AGGREGATE(15,3,(($C$2:$C$4444=$G$1)/($C$2:$C$4444=$G$1)*ROW($C$2:$C$4444))-ROW($C$1), ROWS($J$7:J1937))),"")</f>
        <v/>
      </c>
    </row>
    <row r="1934" spans="3:7" x14ac:dyDescent="0.25">
      <c r="C1934" s="340" t="s">
        <v>4350</v>
      </c>
      <c r="D1934" s="340" t="s">
        <v>1867</v>
      </c>
      <c r="E1934" s="340" t="str">
        <f t="shared" si="31"/>
        <v>NEW YORK CITYHIGH SCHOOL OF AMERICAN STUDIES AT LEHMAN COLLEGE</v>
      </c>
      <c r="F1934" s="369" t="s">
        <v>6552</v>
      </c>
      <c r="G1934" s="342" t="str">
        <f>IFERROR(INDEX($D$2:$D$4444,_xlfn.AGGREGATE(15,3,(($C$2:$C$4444=$G$1)/($C$2:$C$4444=$G$1)*ROW($C$2:$C$4444))-ROW($C$1), ROWS($J$7:J1938))),"")</f>
        <v/>
      </c>
    </row>
    <row r="1935" spans="3:7" x14ac:dyDescent="0.25">
      <c r="C1935" s="340" t="s">
        <v>4350</v>
      </c>
      <c r="D1935" s="340" t="s">
        <v>1868</v>
      </c>
      <c r="E1935" s="340" t="str">
        <f t="shared" si="31"/>
        <v>NEW YORK CITYPS 16 WAKEFIELD</v>
      </c>
      <c r="F1935" s="369" t="s">
        <v>6553</v>
      </c>
      <c r="G1935" s="342" t="str">
        <f>IFERROR(INDEX($D$2:$D$4444,_xlfn.AGGREGATE(15,3,(($C$2:$C$4444=$G$1)/($C$2:$C$4444=$G$1)*ROW($C$2:$C$4444))-ROW($C$1), ROWS($J$7:J1939))),"")</f>
        <v/>
      </c>
    </row>
    <row r="1936" spans="3:7" x14ac:dyDescent="0.25">
      <c r="C1936" s="340" t="s">
        <v>4350</v>
      </c>
      <c r="D1936" s="340" t="s">
        <v>1869</v>
      </c>
      <c r="E1936" s="340" t="str">
        <f t="shared" si="31"/>
        <v>NEW YORK CITYPS 19 JUDITH K WEISS</v>
      </c>
      <c r="F1936" s="369" t="s">
        <v>6554</v>
      </c>
      <c r="G1936" s="342" t="str">
        <f>IFERROR(INDEX($D$2:$D$4444,_xlfn.AGGREGATE(15,3,(($C$2:$C$4444=$G$1)/($C$2:$C$4444=$G$1)*ROW($C$2:$C$4444))-ROW($C$1), ROWS($J$7:J1940))),"")</f>
        <v/>
      </c>
    </row>
    <row r="1937" spans="3:7" x14ac:dyDescent="0.25">
      <c r="C1937" s="340" t="s">
        <v>4350</v>
      </c>
      <c r="D1937" s="340" t="s">
        <v>1870</v>
      </c>
      <c r="E1937" s="340" t="str">
        <f t="shared" si="31"/>
        <v>NEW YORK CITYPS 21 PHILIP H SHERIDAN</v>
      </c>
      <c r="F1937" s="369" t="s">
        <v>6555</v>
      </c>
      <c r="G1937" s="342" t="str">
        <f>IFERROR(INDEX($D$2:$D$4444,_xlfn.AGGREGATE(15,3,(($C$2:$C$4444=$G$1)/($C$2:$C$4444=$G$1)*ROW($C$2:$C$4444))-ROW($C$1), ROWS($J$7:J1941))),"")</f>
        <v/>
      </c>
    </row>
    <row r="1938" spans="3:7" x14ac:dyDescent="0.25">
      <c r="C1938" s="340" t="s">
        <v>4350</v>
      </c>
      <c r="D1938" s="340" t="s">
        <v>1871</v>
      </c>
      <c r="E1938" s="340" t="str">
        <f t="shared" si="31"/>
        <v>NEW YORK CITYPS 41 GUN HILL ROAD</v>
      </c>
      <c r="F1938" s="369" t="s">
        <v>6556</v>
      </c>
      <c r="G1938" s="342" t="str">
        <f>IFERROR(INDEX($D$2:$D$4444,_xlfn.AGGREGATE(15,3,(($C$2:$C$4444=$G$1)/($C$2:$C$4444=$G$1)*ROW($C$2:$C$4444))-ROW($C$1), ROWS($J$7:J1942))),"")</f>
        <v/>
      </c>
    </row>
    <row r="1939" spans="3:7" x14ac:dyDescent="0.25">
      <c r="C1939" s="340" t="s">
        <v>4350</v>
      </c>
      <c r="D1939" s="340" t="s">
        <v>1872</v>
      </c>
      <c r="E1939" s="340" t="str">
        <f t="shared" si="31"/>
        <v>NEW YORK CITYPS 68</v>
      </c>
      <c r="F1939" s="369" t="s">
        <v>6557</v>
      </c>
      <c r="G1939" s="342" t="str">
        <f>IFERROR(INDEX($D$2:$D$4444,_xlfn.AGGREGATE(15,3,(($C$2:$C$4444=$G$1)/($C$2:$C$4444=$G$1)*ROW($C$2:$C$4444))-ROW($C$1), ROWS($J$7:J1943))),"")</f>
        <v/>
      </c>
    </row>
    <row r="1940" spans="3:7" x14ac:dyDescent="0.25">
      <c r="C1940" s="340" t="s">
        <v>4350</v>
      </c>
      <c r="D1940" s="340" t="s">
        <v>1873</v>
      </c>
      <c r="E1940" s="340" t="str">
        <f t="shared" si="31"/>
        <v>NEW YORK CITYPS 76 BENNINGTON SCHOOL (THE)</v>
      </c>
      <c r="F1940" s="369" t="s">
        <v>6558</v>
      </c>
      <c r="G1940" s="342" t="str">
        <f>IFERROR(INDEX($D$2:$D$4444,_xlfn.AGGREGATE(15,3,(($C$2:$C$4444=$G$1)/($C$2:$C$4444=$G$1)*ROW($C$2:$C$4444))-ROW($C$1), ROWS($J$7:J1944))),"")</f>
        <v/>
      </c>
    </row>
    <row r="1941" spans="3:7" x14ac:dyDescent="0.25">
      <c r="C1941" s="340" t="s">
        <v>4350</v>
      </c>
      <c r="D1941" s="340" t="s">
        <v>1874</v>
      </c>
      <c r="E1941" s="340" t="str">
        <f t="shared" si="31"/>
        <v>NEW YORK CITYPS 78 ANNE HUTCHINSON</v>
      </c>
      <c r="F1941" s="369" t="s">
        <v>6559</v>
      </c>
      <c r="G1941" s="342" t="str">
        <f>IFERROR(INDEX($D$2:$D$4444,_xlfn.AGGREGATE(15,3,(($C$2:$C$4444=$G$1)/($C$2:$C$4444=$G$1)*ROW($C$2:$C$4444))-ROW($C$1), ROWS($J$7:J1945))),"")</f>
        <v/>
      </c>
    </row>
    <row r="1942" spans="3:7" x14ac:dyDescent="0.25">
      <c r="C1942" s="340" t="s">
        <v>4350</v>
      </c>
      <c r="D1942" s="340" t="s">
        <v>1875</v>
      </c>
      <c r="E1942" s="340" t="str">
        <f t="shared" si="31"/>
        <v>NEW YORK CITYPS 83 DONALD HERTZ</v>
      </c>
      <c r="F1942" s="369" t="s">
        <v>6560</v>
      </c>
      <c r="G1942" s="342" t="str">
        <f>IFERROR(INDEX($D$2:$D$4444,_xlfn.AGGREGATE(15,3,(($C$2:$C$4444=$G$1)/($C$2:$C$4444=$G$1)*ROW($C$2:$C$4444))-ROW($C$1), ROWS($J$7:J1946))),"")</f>
        <v/>
      </c>
    </row>
    <row r="1943" spans="3:7" x14ac:dyDescent="0.25">
      <c r="C1943" s="340" t="s">
        <v>4350</v>
      </c>
      <c r="D1943" s="340" t="s">
        <v>1876</v>
      </c>
      <c r="E1943" s="340" t="str">
        <f t="shared" si="31"/>
        <v>NEW YORK CITYPS 87</v>
      </c>
      <c r="F1943" s="369" t="s">
        <v>6561</v>
      </c>
      <c r="G1943" s="342" t="str">
        <f>IFERROR(INDEX($D$2:$D$4444,_xlfn.AGGREGATE(15,3,(($C$2:$C$4444=$G$1)/($C$2:$C$4444=$G$1)*ROW($C$2:$C$4444))-ROW($C$1), ROWS($J$7:J1947))),"")</f>
        <v/>
      </c>
    </row>
    <row r="1944" spans="3:7" x14ac:dyDescent="0.25">
      <c r="C1944" s="340" t="s">
        <v>4350</v>
      </c>
      <c r="D1944" s="340" t="s">
        <v>1448</v>
      </c>
      <c r="E1944" s="340" t="str">
        <f t="shared" si="31"/>
        <v>NEW YORK CITYPS 89</v>
      </c>
      <c r="F1944" s="369" t="s">
        <v>6562</v>
      </c>
      <c r="G1944" s="342" t="str">
        <f>IFERROR(INDEX($D$2:$D$4444,_xlfn.AGGREGATE(15,3,(($C$2:$C$4444=$G$1)/($C$2:$C$4444=$G$1)*ROW($C$2:$C$4444))-ROW($C$1), ROWS($J$7:J1948))),"")</f>
        <v/>
      </c>
    </row>
    <row r="1945" spans="3:7" x14ac:dyDescent="0.25">
      <c r="C1945" s="340" t="s">
        <v>4350</v>
      </c>
      <c r="D1945" s="340" t="s">
        <v>1877</v>
      </c>
      <c r="E1945" s="340" t="str">
        <f t="shared" si="31"/>
        <v>NEW YORK CITYPS 96 RICHARD RODGERS</v>
      </c>
      <c r="F1945" s="369" t="s">
        <v>6563</v>
      </c>
      <c r="G1945" s="342" t="str">
        <f>IFERROR(INDEX($D$2:$D$4444,_xlfn.AGGREGATE(15,3,(($C$2:$C$4444=$G$1)/($C$2:$C$4444=$G$1)*ROW($C$2:$C$4444))-ROW($C$1), ROWS($J$7:J1949))),"")</f>
        <v/>
      </c>
    </row>
    <row r="1946" spans="3:7" x14ac:dyDescent="0.25">
      <c r="C1946" s="340" t="s">
        <v>4350</v>
      </c>
      <c r="D1946" s="340" t="s">
        <v>1878</v>
      </c>
      <c r="E1946" s="340" t="str">
        <f t="shared" si="31"/>
        <v>NEW YORK CITYPS 97</v>
      </c>
      <c r="F1946" s="369" t="s">
        <v>6564</v>
      </c>
      <c r="G1946" s="342" t="str">
        <f>IFERROR(INDEX($D$2:$D$4444,_xlfn.AGGREGATE(15,3,(($C$2:$C$4444=$G$1)/($C$2:$C$4444=$G$1)*ROW($C$2:$C$4444))-ROW($C$1), ROWS($J$7:J1950))),"")</f>
        <v/>
      </c>
    </row>
    <row r="1947" spans="3:7" x14ac:dyDescent="0.25">
      <c r="C1947" s="340" t="s">
        <v>4350</v>
      </c>
      <c r="D1947" s="340" t="s">
        <v>1879</v>
      </c>
      <c r="E1947" s="340" t="str">
        <f t="shared" si="31"/>
        <v>NEW YORK CITYPS 103 HECTOR FONTANEZ</v>
      </c>
      <c r="F1947" s="369" t="s">
        <v>6565</v>
      </c>
      <c r="G1947" s="342" t="str">
        <f>IFERROR(INDEX($D$2:$D$4444,_xlfn.AGGREGATE(15,3,(($C$2:$C$4444=$G$1)/($C$2:$C$4444=$G$1)*ROW($C$2:$C$4444))-ROW($C$1), ROWS($J$7:J1951))),"")</f>
        <v/>
      </c>
    </row>
    <row r="1948" spans="3:7" x14ac:dyDescent="0.25">
      <c r="C1948" s="340" t="s">
        <v>4350</v>
      </c>
      <c r="D1948" s="340" t="s">
        <v>1880</v>
      </c>
      <c r="E1948" s="340" t="str">
        <f t="shared" si="31"/>
        <v>NEW YORK CITYPS 105 SENATOR ABRAHAM BERNSTEIN</v>
      </c>
      <c r="F1948" s="369" t="s">
        <v>6566</v>
      </c>
      <c r="G1948" s="342" t="str">
        <f>IFERROR(INDEX($D$2:$D$4444,_xlfn.AGGREGATE(15,3,(($C$2:$C$4444=$G$1)/($C$2:$C$4444=$G$1)*ROW($C$2:$C$4444))-ROW($C$1), ROWS($J$7:J1952))),"")</f>
        <v/>
      </c>
    </row>
    <row r="1949" spans="3:7" x14ac:dyDescent="0.25">
      <c r="C1949" s="340" t="s">
        <v>4350</v>
      </c>
      <c r="D1949" s="340" t="s">
        <v>1881</v>
      </c>
      <c r="E1949" s="340" t="str">
        <f t="shared" si="31"/>
        <v>NEW YORK CITYPS 106 PARKCHESTER</v>
      </c>
      <c r="F1949" s="369" t="s">
        <v>6567</v>
      </c>
      <c r="G1949" s="342" t="str">
        <f>IFERROR(INDEX($D$2:$D$4444,_xlfn.AGGREGATE(15,3,(($C$2:$C$4444=$G$1)/($C$2:$C$4444=$G$1)*ROW($C$2:$C$4444))-ROW($C$1), ROWS($J$7:J1953))),"")</f>
        <v/>
      </c>
    </row>
    <row r="1950" spans="3:7" x14ac:dyDescent="0.25">
      <c r="C1950" s="340" t="s">
        <v>4350</v>
      </c>
      <c r="D1950" s="340" t="s">
        <v>1882</v>
      </c>
      <c r="E1950" s="340" t="str">
        <f t="shared" si="31"/>
        <v>NEW YORK CITYPS 108 PHILIP J ABINANTI</v>
      </c>
      <c r="F1950" s="369" t="s">
        <v>6568</v>
      </c>
      <c r="G1950" s="342" t="str">
        <f>IFERROR(INDEX($D$2:$D$4444,_xlfn.AGGREGATE(15,3,(($C$2:$C$4444=$G$1)/($C$2:$C$4444=$G$1)*ROW($C$2:$C$4444))-ROW($C$1), ROWS($J$7:J1954))),"")</f>
        <v/>
      </c>
    </row>
    <row r="1951" spans="3:7" x14ac:dyDescent="0.25">
      <c r="C1951" s="340" t="s">
        <v>4350</v>
      </c>
      <c r="D1951" s="340" t="s">
        <v>1883</v>
      </c>
      <c r="E1951" s="340" t="str">
        <f t="shared" si="31"/>
        <v>NEW YORK CITYPS 111 SETON FALLS</v>
      </c>
      <c r="F1951" s="369" t="s">
        <v>6569</v>
      </c>
      <c r="G1951" s="342" t="str">
        <f>IFERROR(INDEX($D$2:$D$4444,_xlfn.AGGREGATE(15,3,(($C$2:$C$4444=$G$1)/($C$2:$C$4444=$G$1)*ROW($C$2:$C$4444))-ROW($C$1), ROWS($J$7:J1955))),"")</f>
        <v/>
      </c>
    </row>
    <row r="1952" spans="3:7" x14ac:dyDescent="0.25">
      <c r="C1952" s="340" t="s">
        <v>4350</v>
      </c>
      <c r="D1952" s="340" t="s">
        <v>1884</v>
      </c>
      <c r="E1952" s="340" t="str">
        <f t="shared" si="31"/>
        <v>NEW YORK CITYPS 112 BRONXWOOD</v>
      </c>
      <c r="F1952" s="369" t="s">
        <v>6570</v>
      </c>
      <c r="G1952" s="342" t="str">
        <f>IFERROR(INDEX($D$2:$D$4444,_xlfn.AGGREGATE(15,3,(($C$2:$C$4444=$G$1)/($C$2:$C$4444=$G$1)*ROW($C$2:$C$4444))-ROW($C$1), ROWS($J$7:J1956))),"")</f>
        <v/>
      </c>
    </row>
    <row r="1953" spans="3:7" x14ac:dyDescent="0.25">
      <c r="C1953" s="340" t="s">
        <v>4350</v>
      </c>
      <c r="D1953" s="340" t="s">
        <v>1885</v>
      </c>
      <c r="E1953" s="340" t="str">
        <f t="shared" si="31"/>
        <v>NEW YORK CITYPS 121 THROOP</v>
      </c>
      <c r="F1953" s="369" t="s">
        <v>6571</v>
      </c>
      <c r="G1953" s="342" t="str">
        <f>IFERROR(INDEX($D$2:$D$4444,_xlfn.AGGREGATE(15,3,(($C$2:$C$4444=$G$1)/($C$2:$C$4444=$G$1)*ROW($C$2:$C$4444))-ROW($C$1), ROWS($J$7:J1957))),"")</f>
        <v/>
      </c>
    </row>
    <row r="1954" spans="3:7" x14ac:dyDescent="0.25">
      <c r="C1954" s="340" t="s">
        <v>4350</v>
      </c>
      <c r="D1954" s="340" t="s">
        <v>1886</v>
      </c>
      <c r="E1954" s="340" t="str">
        <f t="shared" si="31"/>
        <v>NEW YORK CITYJHS 127 CASTLE HILL (THE)</v>
      </c>
      <c r="F1954" s="369" t="s">
        <v>6572</v>
      </c>
      <c r="G1954" s="342" t="str">
        <f>IFERROR(INDEX($D$2:$D$4444,_xlfn.AGGREGATE(15,3,(($C$2:$C$4444=$G$1)/($C$2:$C$4444=$G$1)*ROW($C$2:$C$4444))-ROW($C$1), ROWS($J$7:J1958))),"")</f>
        <v/>
      </c>
    </row>
    <row r="1955" spans="3:7" x14ac:dyDescent="0.25">
      <c r="C1955" s="340" t="s">
        <v>4350</v>
      </c>
      <c r="D1955" s="340" t="s">
        <v>9273</v>
      </c>
      <c r="E1955" s="340" t="str">
        <f t="shared" si="31"/>
        <v xml:space="preserve">NEW YORK CITYJHS 144 MICHELANGELO </v>
      </c>
      <c r="F1955" s="369" t="s">
        <v>6573</v>
      </c>
      <c r="G1955" s="342" t="str">
        <f>IFERROR(INDEX($D$2:$D$4444,_xlfn.AGGREGATE(15,3,(($C$2:$C$4444=$G$1)/($C$2:$C$4444=$G$1)*ROW($C$2:$C$4444))-ROW($C$1), ROWS($J$7:J1959))),"")</f>
        <v/>
      </c>
    </row>
    <row r="1956" spans="3:7" x14ac:dyDescent="0.25">
      <c r="C1956" s="340" t="s">
        <v>4350</v>
      </c>
      <c r="D1956" s="340" t="s">
        <v>1887</v>
      </c>
      <c r="E1956" s="340" t="str">
        <f t="shared" si="31"/>
        <v>NEW YORK CITYPS 153 HELEN KELLER</v>
      </c>
      <c r="F1956" s="369" t="s">
        <v>6574</v>
      </c>
      <c r="G1956" s="342" t="str">
        <f>IFERROR(INDEX($D$2:$D$4444,_xlfn.AGGREGATE(15,3,(($C$2:$C$4444=$G$1)/($C$2:$C$4444=$G$1)*ROW($C$2:$C$4444))-ROW($C$1), ROWS($J$7:J1960))),"")</f>
        <v/>
      </c>
    </row>
    <row r="1957" spans="3:7" x14ac:dyDescent="0.25">
      <c r="C1957" s="340" t="s">
        <v>4350</v>
      </c>
      <c r="D1957" s="340" t="s">
        <v>1888</v>
      </c>
      <c r="E1957" s="340" t="str">
        <f t="shared" si="31"/>
        <v>NEW YORK CITYPS 160 WALT DISNEY</v>
      </c>
      <c r="F1957" s="369" t="s">
        <v>6575</v>
      </c>
      <c r="G1957" s="342" t="str">
        <f>IFERROR(INDEX($D$2:$D$4444,_xlfn.AGGREGATE(15,3,(($C$2:$C$4444=$G$1)/($C$2:$C$4444=$G$1)*ROW($C$2:$C$4444))-ROW($C$1), ROWS($J$7:J1961))),"")</f>
        <v/>
      </c>
    </row>
    <row r="1958" spans="3:7" x14ac:dyDescent="0.25">
      <c r="C1958" s="340" t="s">
        <v>4350</v>
      </c>
      <c r="D1958" s="340" t="s">
        <v>1889</v>
      </c>
      <c r="E1958" s="340" t="str">
        <f t="shared" si="31"/>
        <v>NEW YORK CITYBAYCHESTER ACADEMY</v>
      </c>
      <c r="F1958" s="369" t="s">
        <v>6576</v>
      </c>
      <c r="G1958" s="342" t="str">
        <f>IFERROR(INDEX($D$2:$D$4444,_xlfn.AGGREGATE(15,3,(($C$2:$C$4444=$G$1)/($C$2:$C$4444=$G$1)*ROW($C$2:$C$4444))-ROW($C$1), ROWS($J$7:J1962))),"")</f>
        <v/>
      </c>
    </row>
    <row r="1959" spans="3:7" x14ac:dyDescent="0.25">
      <c r="C1959" s="340" t="s">
        <v>4350</v>
      </c>
      <c r="D1959" s="340" t="s">
        <v>1890</v>
      </c>
      <c r="E1959" s="340" t="str">
        <f t="shared" si="31"/>
        <v>NEW YORK CITYPS 175 CITY ISLAND</v>
      </c>
      <c r="F1959" s="369" t="s">
        <v>6577</v>
      </c>
      <c r="G1959" s="342" t="str">
        <f>IFERROR(INDEX($D$2:$D$4444,_xlfn.AGGREGATE(15,3,(($C$2:$C$4444=$G$1)/($C$2:$C$4444=$G$1)*ROW($C$2:$C$4444))-ROW($C$1), ROWS($J$7:J1963))),"")</f>
        <v/>
      </c>
    </row>
    <row r="1960" spans="3:7" x14ac:dyDescent="0.25">
      <c r="C1960" s="340" t="s">
        <v>4350</v>
      </c>
      <c r="D1960" s="340" t="s">
        <v>1891</v>
      </c>
      <c r="E1960" s="340" t="str">
        <f t="shared" si="31"/>
        <v>NEW YORK CITYPS 178 DR SELMAN WAKSMAN</v>
      </c>
      <c r="F1960" s="369" t="s">
        <v>6578</v>
      </c>
      <c r="G1960" s="342" t="str">
        <f>IFERROR(INDEX($D$2:$D$4444,_xlfn.AGGREGATE(15,3,(($C$2:$C$4444=$G$1)/($C$2:$C$4444=$G$1)*ROW($C$2:$C$4444))-ROW($C$1), ROWS($J$7:J1964))),"")</f>
        <v/>
      </c>
    </row>
    <row r="1961" spans="3:7" x14ac:dyDescent="0.25">
      <c r="C1961" s="340" t="s">
        <v>4350</v>
      </c>
      <c r="D1961" s="340" t="s">
        <v>9272</v>
      </c>
      <c r="E1961" s="340" t="str">
        <f t="shared" si="31"/>
        <v xml:space="preserve">NEW YORK CITYMS 180 DR DANIEL HALE WILLIAMS </v>
      </c>
      <c r="F1961" s="369" t="s">
        <v>6579</v>
      </c>
      <c r="G1961" s="342" t="str">
        <f>IFERROR(INDEX($D$2:$D$4444,_xlfn.AGGREGATE(15,3,(($C$2:$C$4444=$G$1)/($C$2:$C$4444=$G$1)*ROW($C$2:$C$4444))-ROW($C$1), ROWS($J$7:J1965))),"")</f>
        <v/>
      </c>
    </row>
    <row r="1962" spans="3:7" x14ac:dyDescent="0.25">
      <c r="C1962" s="340" t="s">
        <v>4350</v>
      </c>
      <c r="D1962" s="340" t="s">
        <v>1892</v>
      </c>
      <c r="E1962" s="340" t="str">
        <f t="shared" si="31"/>
        <v>NEW YORK CITYIS 181 PABLO CASALS</v>
      </c>
      <c r="F1962" s="369" t="s">
        <v>6580</v>
      </c>
      <c r="G1962" s="342" t="str">
        <f>IFERROR(INDEX($D$2:$D$4444,_xlfn.AGGREGATE(15,3,(($C$2:$C$4444=$G$1)/($C$2:$C$4444=$G$1)*ROW($C$2:$C$4444))-ROW($C$1), ROWS($J$7:J1966))),"")</f>
        <v/>
      </c>
    </row>
    <row r="1963" spans="3:7" x14ac:dyDescent="0.25">
      <c r="C1963" s="340" t="s">
        <v>4350</v>
      </c>
      <c r="D1963" s="340" t="s">
        <v>1893</v>
      </c>
      <c r="E1963" s="340" t="str">
        <f t="shared" si="31"/>
        <v>NEW YORK CITYCORNERSTONE ACADEMY FOR SOCIAL ACTION</v>
      </c>
      <c r="F1963" s="369" t="s">
        <v>6581</v>
      </c>
      <c r="G1963" s="342" t="str">
        <f>IFERROR(INDEX($D$2:$D$4444,_xlfn.AGGREGATE(15,3,(($C$2:$C$4444=$G$1)/($C$2:$C$4444=$G$1)*ROW($C$2:$C$4444))-ROW($C$1), ROWS($J$7:J1967))),"")</f>
        <v/>
      </c>
    </row>
    <row r="1964" spans="3:7" x14ac:dyDescent="0.25">
      <c r="C1964" s="340" t="s">
        <v>4350</v>
      </c>
      <c r="D1964" s="340" t="s">
        <v>1894</v>
      </c>
      <c r="E1964" s="340" t="str">
        <f t="shared" si="31"/>
        <v>NEW YORK CITYPS/MS 194</v>
      </c>
      <c r="F1964" s="369" t="s">
        <v>6582</v>
      </c>
      <c r="G1964" s="342" t="str">
        <f>IFERROR(INDEX($D$2:$D$4444,_xlfn.AGGREGATE(15,3,(($C$2:$C$4444=$G$1)/($C$2:$C$4444=$G$1)*ROW($C$2:$C$4444))-ROW($C$1), ROWS($J$7:J1968))),"")</f>
        <v/>
      </c>
    </row>
    <row r="1965" spans="3:7" x14ac:dyDescent="0.25">
      <c r="C1965" s="340" t="s">
        <v>4350</v>
      </c>
      <c r="D1965" s="340" t="s">
        <v>9278</v>
      </c>
      <c r="E1965" s="340" t="str">
        <f t="shared" si="31"/>
        <v>NEW YORK CITYNORTH BRONX SCHOOL OF EMPOWERMENT</v>
      </c>
      <c r="F1965" s="369" t="s">
        <v>6583</v>
      </c>
      <c r="G1965" s="342" t="str">
        <f>IFERROR(INDEX($D$2:$D$4444,_xlfn.AGGREGATE(15,3,(($C$2:$C$4444=$G$1)/($C$2:$C$4444=$G$1)*ROW($C$2:$C$4444))-ROW($C$1), ROWS($J$7:J1969))),"")</f>
        <v/>
      </c>
    </row>
    <row r="1966" spans="3:7" x14ac:dyDescent="0.25">
      <c r="C1966" s="340" t="s">
        <v>4350</v>
      </c>
      <c r="D1966" s="340" t="s">
        <v>1895</v>
      </c>
      <c r="E1966" s="340" t="str">
        <f t="shared" si="31"/>
        <v>NEW YORK CITYBRONX GREEN MIDDLE SCHOOL</v>
      </c>
      <c r="F1966" s="369" t="s">
        <v>6584</v>
      </c>
      <c r="G1966" s="342" t="str">
        <f>IFERROR(INDEX($D$2:$D$4444,_xlfn.AGGREGATE(15,3,(($C$2:$C$4444=$G$1)/($C$2:$C$4444=$G$1)*ROW($C$2:$C$4444))-ROW($C$1), ROWS($J$7:J1970))),"")</f>
        <v/>
      </c>
    </row>
    <row r="1967" spans="3:7" x14ac:dyDescent="0.25">
      <c r="C1967" s="340" t="s">
        <v>4350</v>
      </c>
      <c r="D1967" s="340" t="s">
        <v>1896</v>
      </c>
      <c r="E1967" s="340" t="str">
        <f t="shared" si="31"/>
        <v>NEW YORK CITYBRONX ALLIANCE MIDDLE SCHOOL</v>
      </c>
      <c r="F1967" s="369" t="s">
        <v>6585</v>
      </c>
      <c r="G1967" s="342" t="str">
        <f>IFERROR(INDEX($D$2:$D$4444,_xlfn.AGGREGATE(15,3,(($C$2:$C$4444=$G$1)/($C$2:$C$4444=$G$1)*ROW($C$2:$C$4444))-ROW($C$1), ROWS($J$7:J1971))),"")</f>
        <v/>
      </c>
    </row>
    <row r="1968" spans="3:7" x14ac:dyDescent="0.25">
      <c r="C1968" s="340" t="s">
        <v>4350</v>
      </c>
      <c r="D1968" s="340" t="s">
        <v>1897</v>
      </c>
      <c r="E1968" s="340" t="str">
        <f t="shared" si="31"/>
        <v>NEW YORK CITYYOUNG VOICES ACADEMY OF THE BRONX</v>
      </c>
      <c r="F1968" s="369" t="s">
        <v>6586</v>
      </c>
      <c r="G1968" s="342" t="str">
        <f>IFERROR(INDEX($D$2:$D$4444,_xlfn.AGGREGATE(15,3,(($C$2:$C$4444=$G$1)/($C$2:$C$4444=$G$1)*ROW($C$2:$C$4444))-ROW($C$1), ROWS($J$7:J1972))),"")</f>
        <v/>
      </c>
    </row>
    <row r="1969" spans="3:7" x14ac:dyDescent="0.25">
      <c r="C1969" s="340" t="s">
        <v>4350</v>
      </c>
      <c r="D1969" s="340" t="s">
        <v>9271</v>
      </c>
      <c r="E1969" s="340" t="str">
        <f t="shared" si="31"/>
        <v>NEW YORK CITYLEADERS OF TOMORROW</v>
      </c>
      <c r="F1969" s="369" t="s">
        <v>6587</v>
      </c>
      <c r="G1969" s="342" t="str">
        <f>IFERROR(INDEX($D$2:$D$4444,_xlfn.AGGREGATE(15,3,(($C$2:$C$4444=$G$1)/($C$2:$C$4444=$G$1)*ROW($C$2:$C$4444))-ROW($C$1), ROWS($J$7:J1973))),"")</f>
        <v/>
      </c>
    </row>
    <row r="1970" spans="3:7" x14ac:dyDescent="0.25">
      <c r="C1970" s="340" t="s">
        <v>4350</v>
      </c>
      <c r="D1970" s="340" t="s">
        <v>9276</v>
      </c>
      <c r="E1970" s="340" t="str">
        <f t="shared" si="31"/>
        <v>NEW YORK CITYCORNERSTONE ACADEMY FOR SOCIAL ACTION MIDDLE SCHOOL (CASA)</v>
      </c>
      <c r="F1970" s="369" t="s">
        <v>6588</v>
      </c>
      <c r="G1970" s="342" t="str">
        <f>IFERROR(INDEX($D$2:$D$4444,_xlfn.AGGREGATE(15,3,(($C$2:$C$4444=$G$1)/($C$2:$C$4444=$G$1)*ROW($C$2:$C$4444))-ROW($C$1), ROWS($J$7:J1974))),"")</f>
        <v/>
      </c>
    </row>
    <row r="1971" spans="3:7" x14ac:dyDescent="0.25">
      <c r="C1971" s="340" t="s">
        <v>4350</v>
      </c>
      <c r="D1971" s="340" t="s">
        <v>1898</v>
      </c>
      <c r="E1971" s="340" t="str">
        <f t="shared" si="31"/>
        <v>NEW YORK CITYPELHAM ACADEMY OF ACADEMICS AND COMMUNITY ENGAGEMENT</v>
      </c>
      <c r="F1971" s="369" t="s">
        <v>6589</v>
      </c>
      <c r="G1971" s="342" t="str">
        <f>IFERROR(INDEX($D$2:$D$4444,_xlfn.AGGREGATE(15,3,(($C$2:$C$4444=$G$1)/($C$2:$C$4444=$G$1)*ROW($C$2:$C$4444))-ROW($C$1), ROWS($J$7:J1975))),"")</f>
        <v/>
      </c>
    </row>
    <row r="1972" spans="3:7" x14ac:dyDescent="0.25">
      <c r="C1972" s="340" t="s">
        <v>4350</v>
      </c>
      <c r="D1972" s="340" t="s">
        <v>9274</v>
      </c>
      <c r="E1972" s="340" t="str">
        <f t="shared" si="31"/>
        <v>NEW YORK CITYSTEAM BRIDGE SCHOOL (THE)</v>
      </c>
      <c r="F1972" s="369" t="s">
        <v>6590</v>
      </c>
      <c r="G1972" s="342" t="str">
        <f>IFERROR(INDEX($D$2:$D$4444,_xlfn.AGGREGATE(15,3,(($C$2:$C$4444=$G$1)/($C$2:$C$4444=$G$1)*ROW($C$2:$C$4444))-ROW($C$1), ROWS($J$7:J1976))),"")</f>
        <v/>
      </c>
    </row>
    <row r="1973" spans="3:7" x14ac:dyDescent="0.25">
      <c r="C1973" s="340" t="s">
        <v>4350</v>
      </c>
      <c r="D1973" s="340" t="s">
        <v>1899</v>
      </c>
      <c r="E1973" s="340" t="str">
        <f t="shared" si="31"/>
        <v>NEW YORK CITYMATILDA AVENUE SCHOOL (THE)</v>
      </c>
      <c r="F1973" s="369" t="s">
        <v>6591</v>
      </c>
      <c r="G1973" s="342" t="str">
        <f>IFERROR(INDEX($D$2:$D$4444,_xlfn.AGGREGATE(15,3,(($C$2:$C$4444=$G$1)/($C$2:$C$4444=$G$1)*ROW($C$2:$C$4444))-ROW($C$1), ROWS($J$7:J1977))),"")</f>
        <v/>
      </c>
    </row>
    <row r="1974" spans="3:7" x14ac:dyDescent="0.25">
      <c r="C1974" s="340" t="s">
        <v>4350</v>
      </c>
      <c r="D1974" s="340" t="s">
        <v>1900</v>
      </c>
      <c r="E1974" s="340" t="str">
        <f t="shared" si="31"/>
        <v>NEW YORK CITYPS/MS 498 VAN NEST ACADEMY</v>
      </c>
      <c r="F1974" s="369" t="s">
        <v>6592</v>
      </c>
      <c r="G1974" s="342" t="str">
        <f>IFERROR(INDEX($D$2:$D$4444,_xlfn.AGGREGATE(15,3,(($C$2:$C$4444=$G$1)/($C$2:$C$4444=$G$1)*ROW($C$2:$C$4444))-ROW($C$1), ROWS($J$7:J1978))),"")</f>
        <v/>
      </c>
    </row>
    <row r="1975" spans="3:7" x14ac:dyDescent="0.25">
      <c r="C1975" s="340" t="s">
        <v>4350</v>
      </c>
      <c r="D1975" s="340" t="s">
        <v>1901</v>
      </c>
      <c r="E1975" s="340" t="str">
        <f t="shared" si="31"/>
        <v>NEW YORK CITYONE WORLD MIDDLE SCHOOL AT EDENWALD</v>
      </c>
      <c r="F1975" s="369" t="s">
        <v>6593</v>
      </c>
      <c r="G1975" s="342" t="str">
        <f>IFERROR(INDEX($D$2:$D$4444,_xlfn.AGGREGATE(15,3,(($C$2:$C$4444=$G$1)/($C$2:$C$4444=$G$1)*ROW($C$2:$C$4444))-ROW($C$1), ROWS($J$7:J1979))),"")</f>
        <v/>
      </c>
    </row>
    <row r="1976" spans="3:7" x14ac:dyDescent="0.25">
      <c r="C1976" s="340" t="s">
        <v>4350</v>
      </c>
      <c r="D1976" s="340" t="s">
        <v>1902</v>
      </c>
      <c r="E1976" s="340" t="str">
        <f t="shared" si="31"/>
        <v>NEW YORK CITYBAYCHESTER MIDDLE SCHOOL</v>
      </c>
      <c r="F1976" s="369" t="s">
        <v>6594</v>
      </c>
      <c r="G1976" s="342" t="str">
        <f>IFERROR(INDEX($D$2:$D$4444,_xlfn.AGGREGATE(15,3,(($C$2:$C$4444=$G$1)/($C$2:$C$4444=$G$1)*ROW($C$2:$C$4444))-ROW($C$1), ROWS($J$7:J1980))),"")</f>
        <v/>
      </c>
    </row>
    <row r="1977" spans="3:7" x14ac:dyDescent="0.25">
      <c r="C1977" s="340" t="s">
        <v>4350</v>
      </c>
      <c r="D1977" s="340" t="s">
        <v>1903</v>
      </c>
      <c r="E1977" s="340" t="str">
        <f t="shared" si="31"/>
        <v>NEW YORK CITYBRONX PARK MIDDLE SCHOOL</v>
      </c>
      <c r="F1977" s="369" t="s">
        <v>6595</v>
      </c>
      <c r="G1977" s="342" t="str">
        <f>IFERROR(INDEX($D$2:$D$4444,_xlfn.AGGREGATE(15,3,(($C$2:$C$4444=$G$1)/($C$2:$C$4444=$G$1)*ROW($C$2:$C$4444))-ROW($C$1), ROWS($J$7:J1981))),"")</f>
        <v/>
      </c>
    </row>
    <row r="1978" spans="3:7" x14ac:dyDescent="0.25">
      <c r="C1978" s="340" t="s">
        <v>4350</v>
      </c>
      <c r="D1978" s="340" t="s">
        <v>1904</v>
      </c>
      <c r="E1978" s="340" t="str">
        <f t="shared" si="31"/>
        <v>NEW YORK CITYPELHAM GARDENS MIDDLE SCHOOL</v>
      </c>
      <c r="F1978" s="369" t="s">
        <v>6596</v>
      </c>
      <c r="G1978" s="342" t="str">
        <f>IFERROR(INDEX($D$2:$D$4444,_xlfn.AGGREGATE(15,3,(($C$2:$C$4444=$G$1)/($C$2:$C$4444=$G$1)*ROW($C$2:$C$4444))-ROW($C$1), ROWS($J$7:J1982))),"")</f>
        <v/>
      </c>
    </row>
    <row r="1979" spans="3:7" x14ac:dyDescent="0.25">
      <c r="C1979" s="340" t="s">
        <v>4350</v>
      </c>
      <c r="D1979" s="340" t="s">
        <v>1905</v>
      </c>
      <c r="E1979" s="340" t="str">
        <f t="shared" si="31"/>
        <v>NEW YORK CITYLINDEN TREE ELEMENTARY SCHOOL</v>
      </c>
      <c r="F1979" s="369" t="s">
        <v>6597</v>
      </c>
      <c r="G1979" s="342" t="str">
        <f>IFERROR(INDEX($D$2:$D$4444,_xlfn.AGGREGATE(15,3,(($C$2:$C$4444=$G$1)/($C$2:$C$4444=$G$1)*ROW($C$2:$C$4444))-ROW($C$1), ROWS($J$7:J1983))),"")</f>
        <v/>
      </c>
    </row>
    <row r="1980" spans="3:7" x14ac:dyDescent="0.25">
      <c r="C1980" s="340" t="s">
        <v>4350</v>
      </c>
      <c r="D1980" s="340" t="s">
        <v>1906</v>
      </c>
      <c r="E1980" s="340" t="str">
        <f t="shared" si="31"/>
        <v>NEW YORK CITYBRONX HEALTH SCIENCES HIGH SCHOOL</v>
      </c>
      <c r="F1980" s="369" t="s">
        <v>6598</v>
      </c>
      <c r="G1980" s="342" t="str">
        <f>IFERROR(INDEX($D$2:$D$4444,_xlfn.AGGREGATE(15,3,(($C$2:$C$4444=$G$1)/($C$2:$C$4444=$G$1)*ROW($C$2:$C$4444))-ROW($C$1), ROWS($J$7:J1984))),"")</f>
        <v/>
      </c>
    </row>
    <row r="1981" spans="3:7" x14ac:dyDescent="0.25">
      <c r="C1981" s="340" t="s">
        <v>4350</v>
      </c>
      <c r="D1981" s="340" t="s">
        <v>1907</v>
      </c>
      <c r="E1981" s="340" t="str">
        <f t="shared" si="31"/>
        <v>NEW YORK CITYBRONX HIGH SCHOOL FOR WRITING AND COMMUNICATION ARTS</v>
      </c>
      <c r="F1981" s="369" t="s">
        <v>6599</v>
      </c>
      <c r="G1981" s="342" t="str">
        <f>IFERROR(INDEX($D$2:$D$4444,_xlfn.AGGREGATE(15,3,(($C$2:$C$4444=$G$1)/($C$2:$C$4444=$G$1)*ROW($C$2:$C$4444))-ROW($C$1), ROWS($J$7:J1985))),"")</f>
        <v/>
      </c>
    </row>
    <row r="1982" spans="3:7" x14ac:dyDescent="0.25">
      <c r="C1982" s="340" t="s">
        <v>4350</v>
      </c>
      <c r="D1982" s="340" t="s">
        <v>1908</v>
      </c>
      <c r="E1982" s="340" t="str">
        <f t="shared" si="31"/>
        <v>NEW YORK CITYBRONX LAB SCHOOL</v>
      </c>
      <c r="F1982" s="369" t="s">
        <v>6600</v>
      </c>
      <c r="G1982" s="342" t="str">
        <f>IFERROR(INDEX($D$2:$D$4444,_xlfn.AGGREGATE(15,3,(($C$2:$C$4444=$G$1)/($C$2:$C$4444=$G$1)*ROW($C$2:$C$4444))-ROW($C$1), ROWS($J$7:J1986))),"")</f>
        <v/>
      </c>
    </row>
    <row r="1983" spans="3:7" x14ac:dyDescent="0.25">
      <c r="C1983" s="340" t="s">
        <v>4350</v>
      </c>
      <c r="D1983" s="340" t="s">
        <v>9277</v>
      </c>
      <c r="E1983" s="340" t="str">
        <f t="shared" si="31"/>
        <v>NEW YORK CITYACADEMY FOR SCHOLARSHIP AND ENTREPRENEURSHIP:  A COLLEGE BOARD SCHOOL</v>
      </c>
      <c r="F1983" s="369" t="s">
        <v>6601</v>
      </c>
      <c r="G1983" s="342" t="str">
        <f>IFERROR(INDEX($D$2:$D$4444,_xlfn.AGGREGATE(15,3,(($C$2:$C$4444=$G$1)/($C$2:$C$4444=$G$1)*ROW($C$2:$C$4444))-ROW($C$1), ROWS($J$7:J1987))),"")</f>
        <v/>
      </c>
    </row>
    <row r="1984" spans="3:7" x14ac:dyDescent="0.25">
      <c r="C1984" s="340" t="s">
        <v>4350</v>
      </c>
      <c r="D1984" s="340" t="s">
        <v>1909</v>
      </c>
      <c r="E1984" s="340" t="str">
        <f t="shared" si="31"/>
        <v>NEW YORK CITYHIGH SCHOOL OF COMPUTERS AND TECHNOLOGY</v>
      </c>
      <c r="F1984" s="369" t="s">
        <v>6602</v>
      </c>
      <c r="G1984" s="342" t="str">
        <f>IFERROR(INDEX($D$2:$D$4444,_xlfn.AGGREGATE(15,3,(($C$2:$C$4444=$G$1)/($C$2:$C$4444=$G$1)*ROW($C$2:$C$4444))-ROW($C$1), ROWS($J$7:J1988))),"")</f>
        <v/>
      </c>
    </row>
    <row r="1985" spans="3:7" x14ac:dyDescent="0.25">
      <c r="C1985" s="340" t="s">
        <v>4350</v>
      </c>
      <c r="D1985" s="340" t="s">
        <v>1910</v>
      </c>
      <c r="E1985" s="340" t="str">
        <f t="shared" si="31"/>
        <v>NEW YORK CITYCOLLEGIATE INSTITUTE FOR MATH AND SCIENCE</v>
      </c>
      <c r="F1985" s="369" t="s">
        <v>6603</v>
      </c>
      <c r="G1985" s="342" t="str">
        <f>IFERROR(INDEX($D$2:$D$4444,_xlfn.AGGREGATE(15,3,(($C$2:$C$4444=$G$1)/($C$2:$C$4444=$G$1)*ROW($C$2:$C$4444))-ROW($C$1), ROWS($J$7:J1989))),"")</f>
        <v/>
      </c>
    </row>
    <row r="1986" spans="3:7" x14ac:dyDescent="0.25">
      <c r="C1986" s="340" t="s">
        <v>4350</v>
      </c>
      <c r="D1986" s="340" t="s">
        <v>1911</v>
      </c>
      <c r="E1986" s="340" t="str">
        <f t="shared" si="31"/>
        <v>NEW YORK CITYBRONX ACADEMY OF HEALTH CAREERS</v>
      </c>
      <c r="F1986" s="369" t="s">
        <v>6604</v>
      </c>
      <c r="G1986" s="342" t="str">
        <f>IFERROR(INDEX($D$2:$D$4444,_xlfn.AGGREGATE(15,3,(($C$2:$C$4444=$G$1)/($C$2:$C$4444=$G$1)*ROW($C$2:$C$4444))-ROW($C$1), ROWS($J$7:J1990))),"")</f>
        <v/>
      </c>
    </row>
    <row r="1987" spans="3:7" x14ac:dyDescent="0.25">
      <c r="C1987" s="340" t="s">
        <v>4350</v>
      </c>
      <c r="D1987" s="340" t="s">
        <v>1912</v>
      </c>
      <c r="E1987" s="340" t="str">
        <f t="shared" ref="E1987:E2050" si="32">C1987&amp;D1987</f>
        <v>NEW YORK CITYASTOR COLLEGIATE ACADEMY</v>
      </c>
      <c r="F1987" s="369" t="s">
        <v>6605</v>
      </c>
      <c r="G1987" s="342" t="str">
        <f>IFERROR(INDEX($D$2:$D$4444,_xlfn.AGGREGATE(15,3,(($C$2:$C$4444=$G$1)/($C$2:$C$4444=$G$1)*ROW($C$2:$C$4444))-ROW($C$1), ROWS($J$7:J1991))),"")</f>
        <v/>
      </c>
    </row>
    <row r="1988" spans="3:7" x14ac:dyDescent="0.25">
      <c r="C1988" s="340" t="s">
        <v>4350</v>
      </c>
      <c r="D1988" s="340" t="s">
        <v>1913</v>
      </c>
      <c r="E1988" s="340" t="str">
        <f t="shared" si="32"/>
        <v>NEW YORK CITYBRONX HIGH SCHOOL FOR THE VISUAL ARTS</v>
      </c>
      <c r="F1988" s="369" t="s">
        <v>6606</v>
      </c>
      <c r="G1988" s="342" t="str">
        <f>IFERROR(INDEX($D$2:$D$4444,_xlfn.AGGREGATE(15,3,(($C$2:$C$4444=$G$1)/($C$2:$C$4444=$G$1)*ROW($C$2:$C$4444))-ROW($C$1), ROWS($J$7:J1992))),"")</f>
        <v/>
      </c>
    </row>
    <row r="1989" spans="3:7" x14ac:dyDescent="0.25">
      <c r="C1989" s="340" t="s">
        <v>4350</v>
      </c>
      <c r="D1989" s="340" t="s">
        <v>1914</v>
      </c>
      <c r="E1989" s="340" t="str">
        <f t="shared" si="32"/>
        <v>NEW YORK CITYHARRY S TRUMAN HIGH SCHOOL</v>
      </c>
      <c r="F1989" s="369" t="s">
        <v>6607</v>
      </c>
      <c r="G1989" s="342" t="str">
        <f>IFERROR(INDEX($D$2:$D$4444,_xlfn.AGGREGATE(15,3,(($C$2:$C$4444=$G$1)/($C$2:$C$4444=$G$1)*ROW($C$2:$C$4444))-ROW($C$1), ROWS($J$7:J1993))),"")</f>
        <v/>
      </c>
    </row>
    <row r="1990" spans="3:7" x14ac:dyDescent="0.25">
      <c r="C1990" s="340" t="s">
        <v>4350</v>
      </c>
      <c r="D1990" s="340" t="s">
        <v>1915</v>
      </c>
      <c r="E1990" s="340" t="str">
        <f t="shared" si="32"/>
        <v>NEW YORK CITYBRONXDALE HIGH SCHOOL</v>
      </c>
      <c r="F1990" s="369" t="s">
        <v>6608</v>
      </c>
      <c r="G1990" s="342" t="str">
        <f>IFERROR(INDEX($D$2:$D$4444,_xlfn.AGGREGATE(15,3,(($C$2:$C$4444=$G$1)/($C$2:$C$4444=$G$1)*ROW($C$2:$C$4444))-ROW($C$1), ROWS($J$7:J1994))),"")</f>
        <v/>
      </c>
    </row>
    <row r="1991" spans="3:7" x14ac:dyDescent="0.25">
      <c r="C1991" s="340" t="s">
        <v>4350</v>
      </c>
      <c r="D1991" s="340" t="s">
        <v>1916</v>
      </c>
      <c r="E1991" s="340" t="str">
        <f t="shared" si="32"/>
        <v>NEW YORK CITYHIGH SCHOOL FOR LANGUAGE AND INNOVATION</v>
      </c>
      <c r="F1991" s="369" t="s">
        <v>6609</v>
      </c>
      <c r="G1991" s="342" t="str">
        <f>IFERROR(INDEX($D$2:$D$4444,_xlfn.AGGREGATE(15,3,(($C$2:$C$4444=$G$1)/($C$2:$C$4444=$G$1)*ROW($C$2:$C$4444))-ROW($C$1), ROWS($J$7:J1995))),"")</f>
        <v/>
      </c>
    </row>
    <row r="1992" spans="3:7" x14ac:dyDescent="0.25">
      <c r="C1992" s="340" t="s">
        <v>4350</v>
      </c>
      <c r="D1992" s="340" t="s">
        <v>1917</v>
      </c>
      <c r="E1992" s="340" t="str">
        <f t="shared" si="32"/>
        <v>NEW YORK CITYNEW WORLD HIGH SCHOOL</v>
      </c>
      <c r="F1992" s="369" t="s">
        <v>6610</v>
      </c>
      <c r="G1992" s="342" t="str">
        <f>IFERROR(INDEX($D$2:$D$4444,_xlfn.AGGREGATE(15,3,(($C$2:$C$4444=$G$1)/($C$2:$C$4444=$G$1)*ROW($C$2:$C$4444))-ROW($C$1), ROWS($J$7:J1996))),"")</f>
        <v/>
      </c>
    </row>
    <row r="1993" spans="3:7" x14ac:dyDescent="0.25">
      <c r="C1993" s="340" t="s">
        <v>4350</v>
      </c>
      <c r="D1993" s="340" t="s">
        <v>1918</v>
      </c>
      <c r="E1993" s="340" t="str">
        <f t="shared" si="32"/>
        <v>NEW YORK CITYBRONXWOOD PREPARATORY ACADEMY (THE)</v>
      </c>
      <c r="F1993" s="369" t="s">
        <v>6611</v>
      </c>
      <c r="G1993" s="342" t="str">
        <f>IFERROR(INDEX($D$2:$D$4444,_xlfn.AGGREGATE(15,3,(($C$2:$C$4444=$G$1)/($C$2:$C$4444=$G$1)*ROW($C$2:$C$4444))-ROW($C$1), ROWS($J$7:J1997))),"")</f>
        <v/>
      </c>
    </row>
    <row r="1994" spans="3:7" x14ac:dyDescent="0.25">
      <c r="C1994" s="340" t="s">
        <v>4350</v>
      </c>
      <c r="D1994" s="340" t="s">
        <v>1919</v>
      </c>
      <c r="E1994" s="340" t="str">
        <f t="shared" si="32"/>
        <v>NEW YORK CITYPELHAM PREPARATORY ACADEMY</v>
      </c>
      <c r="F1994" s="369" t="s">
        <v>6612</v>
      </c>
      <c r="G1994" s="342" t="str">
        <f>IFERROR(INDEX($D$2:$D$4444,_xlfn.AGGREGATE(15,3,(($C$2:$C$4444=$G$1)/($C$2:$C$4444=$G$1)*ROW($C$2:$C$4444))-ROW($C$1), ROWS($J$7:J1998))),"")</f>
        <v/>
      </c>
    </row>
    <row r="1995" spans="3:7" x14ac:dyDescent="0.25">
      <c r="C1995" s="340" t="s">
        <v>4350</v>
      </c>
      <c r="D1995" s="340" t="s">
        <v>9275</v>
      </c>
      <c r="E1995" s="340" t="str">
        <f t="shared" si="32"/>
        <v>NEW YORK CITYHIGH SCHOOL FOR CONTEMPORARY ARTS</v>
      </c>
      <c r="F1995" s="369" t="s">
        <v>6613</v>
      </c>
      <c r="G1995" s="342" t="str">
        <f>IFERROR(INDEX($D$2:$D$4444,_xlfn.AGGREGATE(15,3,(($C$2:$C$4444=$G$1)/($C$2:$C$4444=$G$1)*ROW($C$2:$C$4444))-ROW($C$1), ROWS($J$7:J1999))),"")</f>
        <v/>
      </c>
    </row>
    <row r="1996" spans="3:7" x14ac:dyDescent="0.25">
      <c r="C1996" s="340" t="s">
        <v>4350</v>
      </c>
      <c r="D1996" s="340" t="s">
        <v>1920</v>
      </c>
      <c r="E1996" s="340" t="str">
        <f t="shared" si="32"/>
        <v>NEW YORK CITYBRONX AEROSPACE HIGH SCHOOL</v>
      </c>
      <c r="F1996" s="369" t="s">
        <v>6614</v>
      </c>
      <c r="G1996" s="342" t="str">
        <f>IFERROR(INDEX($D$2:$D$4444,_xlfn.AGGREGATE(15,3,(($C$2:$C$4444=$G$1)/($C$2:$C$4444=$G$1)*ROW($C$2:$C$4444))-ROW($C$1), ROWS($J$7:J2000))),"")</f>
        <v/>
      </c>
    </row>
    <row r="1997" spans="3:7" x14ac:dyDescent="0.25">
      <c r="C1997" s="340" t="s">
        <v>4350</v>
      </c>
      <c r="D1997" s="340" t="s">
        <v>1921</v>
      </c>
      <c r="E1997" s="340" t="str">
        <f t="shared" si="32"/>
        <v>NEW YORK CITYPS 6 WEST FARMS</v>
      </c>
      <c r="F1997" s="369" t="s">
        <v>6615</v>
      </c>
      <c r="G1997" s="342" t="str">
        <f>IFERROR(INDEX($D$2:$D$4444,_xlfn.AGGREGATE(15,3,(($C$2:$C$4444=$G$1)/($C$2:$C$4444=$G$1)*ROW($C$2:$C$4444))-ROW($C$1), ROWS($J$7:J2001))),"")</f>
        <v/>
      </c>
    </row>
    <row r="1998" spans="3:7" x14ac:dyDescent="0.25">
      <c r="C1998" s="340" t="s">
        <v>4350</v>
      </c>
      <c r="D1998" s="340" t="s">
        <v>1922</v>
      </c>
      <c r="E1998" s="340" t="str">
        <f t="shared" si="32"/>
        <v>NEW YORK CITYPS 44 DAVID C FARRAGUT</v>
      </c>
      <c r="F1998" s="369" t="s">
        <v>6616</v>
      </c>
      <c r="G1998" s="342" t="str">
        <f>IFERROR(INDEX($D$2:$D$4444,_xlfn.AGGREGATE(15,3,(($C$2:$C$4444=$G$1)/($C$2:$C$4444=$G$1)*ROW($C$2:$C$4444))-ROW($C$1), ROWS($J$7:J2002))),"")</f>
        <v/>
      </c>
    </row>
    <row r="1999" spans="3:7" x14ac:dyDescent="0.25">
      <c r="C1999" s="340" t="s">
        <v>4350</v>
      </c>
      <c r="D1999" s="340" t="s">
        <v>1923</v>
      </c>
      <c r="E1999" s="340" t="str">
        <f t="shared" si="32"/>
        <v>NEW YORK CITYPS 47 JOHN RANDOLPH</v>
      </c>
      <c r="F1999" s="369" t="s">
        <v>6617</v>
      </c>
      <c r="G1999" s="342" t="str">
        <f>IFERROR(INDEX($D$2:$D$4444,_xlfn.AGGREGATE(15,3,(($C$2:$C$4444=$G$1)/($C$2:$C$4444=$G$1)*ROW($C$2:$C$4444))-ROW($C$1), ROWS($J$7:J2003))),"")</f>
        <v/>
      </c>
    </row>
    <row r="2000" spans="3:7" x14ac:dyDescent="0.25">
      <c r="C2000" s="340" t="s">
        <v>4350</v>
      </c>
      <c r="D2000" s="340" t="s">
        <v>1924</v>
      </c>
      <c r="E2000" s="340" t="str">
        <f t="shared" si="32"/>
        <v>NEW YORK CITYPS 57 CRESCENT</v>
      </c>
      <c r="F2000" s="369" t="s">
        <v>6618</v>
      </c>
      <c r="G2000" s="342" t="str">
        <f>IFERROR(INDEX($D$2:$D$4444,_xlfn.AGGREGATE(15,3,(($C$2:$C$4444=$G$1)/($C$2:$C$4444=$G$1)*ROW($C$2:$C$4444))-ROW($C$1), ROWS($J$7:J2004))),"")</f>
        <v/>
      </c>
    </row>
    <row r="2001" spans="3:7" x14ac:dyDescent="0.25">
      <c r="C2001" s="340" t="s">
        <v>4350</v>
      </c>
      <c r="D2001" s="340" t="s">
        <v>1925</v>
      </c>
      <c r="E2001" s="340" t="str">
        <f t="shared" si="32"/>
        <v>NEW YORK CITYPS 61 FRANCISCO OLLER</v>
      </c>
      <c r="F2001" s="369" t="s">
        <v>6619</v>
      </c>
      <c r="G2001" s="342" t="str">
        <f>IFERROR(INDEX($D$2:$D$4444,_xlfn.AGGREGATE(15,3,(($C$2:$C$4444=$G$1)/($C$2:$C$4444=$G$1)*ROW($C$2:$C$4444))-ROW($C$1), ROWS($J$7:J2005))),"")</f>
        <v/>
      </c>
    </row>
    <row r="2002" spans="3:7" x14ac:dyDescent="0.25">
      <c r="C2002" s="340" t="s">
        <v>4350</v>
      </c>
      <c r="D2002" s="340" t="s">
        <v>1926</v>
      </c>
      <c r="E2002" s="340" t="str">
        <f t="shared" si="32"/>
        <v>NEW YORK CITYPS 66 SCHOOL OF HIGHER EXPECTATIONS</v>
      </c>
      <c r="F2002" s="369" t="s">
        <v>6620</v>
      </c>
      <c r="G2002" s="342" t="str">
        <f>IFERROR(INDEX($D$2:$D$4444,_xlfn.AGGREGATE(15,3,(($C$2:$C$4444=$G$1)/($C$2:$C$4444=$G$1)*ROW($C$2:$C$4444))-ROW($C$1), ROWS($J$7:J2006))),"")</f>
        <v/>
      </c>
    </row>
    <row r="2003" spans="3:7" x14ac:dyDescent="0.25">
      <c r="C2003" s="340" t="s">
        <v>4350</v>
      </c>
      <c r="D2003" s="340" t="s">
        <v>1927</v>
      </c>
      <c r="E2003" s="340" t="str">
        <f t="shared" si="32"/>
        <v>NEW YORK CITYPS 67 MOHEGAN SCHOOL</v>
      </c>
      <c r="F2003" s="369" t="s">
        <v>6621</v>
      </c>
      <c r="G2003" s="342" t="str">
        <f>IFERROR(INDEX($D$2:$D$4444,_xlfn.AGGREGATE(15,3,(($C$2:$C$4444=$G$1)/($C$2:$C$4444=$G$1)*ROW($C$2:$C$4444))-ROW($C$1), ROWS($J$7:J2007))),"")</f>
        <v/>
      </c>
    </row>
    <row r="2004" spans="3:7" x14ac:dyDescent="0.25">
      <c r="C2004" s="340" t="s">
        <v>4350</v>
      </c>
      <c r="D2004" s="340" t="s">
        <v>1928</v>
      </c>
      <c r="E2004" s="340" t="str">
        <f t="shared" si="32"/>
        <v>NEW YORK CITYJHS 98 HERMAN RIDDER</v>
      </c>
      <c r="F2004" s="369" t="s">
        <v>6622</v>
      </c>
      <c r="G2004" s="342" t="str">
        <f>IFERROR(INDEX($D$2:$D$4444,_xlfn.AGGREGATE(15,3,(($C$2:$C$4444=$G$1)/($C$2:$C$4444=$G$1)*ROW($C$2:$C$4444))-ROW($C$1), ROWS($J$7:J2008))),"")</f>
        <v/>
      </c>
    </row>
    <row r="2005" spans="3:7" x14ac:dyDescent="0.25">
      <c r="C2005" s="340" t="s">
        <v>4350</v>
      </c>
      <c r="D2005" s="340" t="s">
        <v>9281</v>
      </c>
      <c r="E2005" s="340" t="str">
        <f t="shared" si="32"/>
        <v>NEW YORK CITYMS 129 ACADEMY FOR INDEPENDENT LEARNING AND LEADERSHIP</v>
      </c>
      <c r="F2005" s="369" t="s">
        <v>6623</v>
      </c>
      <c r="G2005" s="342" t="str">
        <f>IFERROR(INDEX($D$2:$D$4444,_xlfn.AGGREGATE(15,3,(($C$2:$C$4444=$G$1)/($C$2:$C$4444=$G$1)*ROW($C$2:$C$4444))-ROW($C$1), ROWS($J$7:J2009))),"")</f>
        <v/>
      </c>
    </row>
    <row r="2006" spans="3:7" x14ac:dyDescent="0.25">
      <c r="C2006" s="340" t="s">
        <v>4350</v>
      </c>
      <c r="D2006" s="340" t="s">
        <v>1929</v>
      </c>
      <c r="E2006" s="340" t="str">
        <f t="shared" si="32"/>
        <v>NEW YORK CITYPS 134 GEORGE F BRISTOW</v>
      </c>
      <c r="F2006" s="369" t="s">
        <v>6624</v>
      </c>
      <c r="G2006" s="342" t="str">
        <f>IFERROR(INDEX($D$2:$D$4444,_xlfn.AGGREGATE(15,3,(($C$2:$C$4444=$G$1)/($C$2:$C$4444=$G$1)*ROW($C$2:$C$4444))-ROW($C$1), ROWS($J$7:J2010))),"")</f>
        <v/>
      </c>
    </row>
    <row r="2007" spans="3:7" x14ac:dyDescent="0.25">
      <c r="C2007" s="340" t="s">
        <v>4350</v>
      </c>
      <c r="D2007" s="340" t="s">
        <v>1930</v>
      </c>
      <c r="E2007" s="340" t="str">
        <f t="shared" si="32"/>
        <v>NEW YORK CITYPS 150 CHARLES JAMES FOX</v>
      </c>
      <c r="F2007" s="369" t="s">
        <v>6625</v>
      </c>
      <c r="G2007" s="342" t="str">
        <f>IFERROR(INDEX($D$2:$D$4444,_xlfn.AGGREGATE(15,3,(($C$2:$C$4444=$G$1)/($C$2:$C$4444=$G$1)*ROW($C$2:$C$4444))-ROW($C$1), ROWS($J$7:J2011))),"")</f>
        <v/>
      </c>
    </row>
    <row r="2008" spans="3:7" x14ac:dyDescent="0.25">
      <c r="C2008" s="340" t="s">
        <v>4350</v>
      </c>
      <c r="D2008" s="340" t="s">
        <v>1931</v>
      </c>
      <c r="E2008" s="340" t="str">
        <f t="shared" si="32"/>
        <v>NEW YORK CITYESMT-IS 190</v>
      </c>
      <c r="F2008" s="369" t="s">
        <v>6626</v>
      </c>
      <c r="G2008" s="342" t="str">
        <f>IFERROR(INDEX($D$2:$D$4444,_xlfn.AGGREGATE(15,3,(($C$2:$C$4444=$G$1)/($C$2:$C$4444=$G$1)*ROW($C$2:$C$4444))-ROW($C$1), ROWS($J$7:J2012))),"")</f>
        <v/>
      </c>
    </row>
    <row r="2009" spans="3:7" x14ac:dyDescent="0.25">
      <c r="C2009" s="340" t="s">
        <v>4350</v>
      </c>
      <c r="D2009" s="340" t="s">
        <v>1932</v>
      </c>
      <c r="E2009" s="340" t="str">
        <f t="shared" si="32"/>
        <v>NEW YORK CITYPS 195</v>
      </c>
      <c r="F2009" s="369" t="s">
        <v>6627</v>
      </c>
      <c r="G2009" s="342" t="str">
        <f>IFERROR(INDEX($D$2:$D$4444,_xlfn.AGGREGATE(15,3,(($C$2:$C$4444=$G$1)/($C$2:$C$4444=$G$1)*ROW($C$2:$C$4444))-ROW($C$1), ROWS($J$7:J2013))),"")</f>
        <v/>
      </c>
    </row>
    <row r="2010" spans="3:7" x14ac:dyDescent="0.25">
      <c r="C2010" s="340" t="s">
        <v>4350</v>
      </c>
      <c r="D2010" s="340" t="s">
        <v>1933</v>
      </c>
      <c r="E2010" s="340" t="str">
        <f t="shared" si="32"/>
        <v>NEW YORK CITYPS 196</v>
      </c>
      <c r="F2010" s="369" t="s">
        <v>6628</v>
      </c>
      <c r="G2010" s="342" t="str">
        <f>IFERROR(INDEX($D$2:$D$4444,_xlfn.AGGREGATE(15,3,(($C$2:$C$4444=$G$1)/($C$2:$C$4444=$G$1)*ROW($C$2:$C$4444))-ROW($C$1), ROWS($J$7:J2014))),"")</f>
        <v/>
      </c>
    </row>
    <row r="2011" spans="3:7" x14ac:dyDescent="0.25">
      <c r="C2011" s="340" t="s">
        <v>4350</v>
      </c>
      <c r="D2011" s="340" t="s">
        <v>9279</v>
      </c>
      <c r="E2011" s="340" t="str">
        <f t="shared" si="32"/>
        <v xml:space="preserve">NEW YORK CITYPS 211 </v>
      </c>
      <c r="F2011" s="369" t="s">
        <v>6629</v>
      </c>
      <c r="G2011" s="342" t="str">
        <f>IFERROR(INDEX($D$2:$D$4444,_xlfn.AGGREGATE(15,3,(($C$2:$C$4444=$G$1)/($C$2:$C$4444=$G$1)*ROW($C$2:$C$4444))-ROW($C$1), ROWS($J$7:J2015))),"")</f>
        <v/>
      </c>
    </row>
    <row r="2012" spans="3:7" x14ac:dyDescent="0.25">
      <c r="C2012" s="340" t="s">
        <v>4350</v>
      </c>
      <c r="D2012" s="340" t="s">
        <v>1934</v>
      </c>
      <c r="E2012" s="340" t="str">
        <f t="shared" si="32"/>
        <v>NEW YORK CITYPS 212</v>
      </c>
      <c r="F2012" s="369" t="s">
        <v>6630</v>
      </c>
      <c r="G2012" s="342" t="str">
        <f>IFERROR(INDEX($D$2:$D$4444,_xlfn.AGGREGATE(15,3,(($C$2:$C$4444=$G$1)/($C$2:$C$4444=$G$1)*ROW($C$2:$C$4444))-ROW($C$1), ROWS($J$7:J2016))),"")</f>
        <v/>
      </c>
    </row>
    <row r="2013" spans="3:7" x14ac:dyDescent="0.25">
      <c r="C2013" s="340" t="s">
        <v>4350</v>
      </c>
      <c r="D2013" s="340" t="s">
        <v>1935</v>
      </c>
      <c r="E2013" s="340" t="str">
        <f t="shared" si="32"/>
        <v>NEW YORK CITYPS 214</v>
      </c>
      <c r="F2013" s="369" t="s">
        <v>6631</v>
      </c>
      <c r="G2013" s="342" t="str">
        <f>IFERROR(INDEX($D$2:$D$4444,_xlfn.AGGREGATE(15,3,(($C$2:$C$4444=$G$1)/($C$2:$C$4444=$G$1)*ROW($C$2:$C$4444))-ROW($C$1), ROWS($J$7:J2017))),"")</f>
        <v/>
      </c>
    </row>
    <row r="2014" spans="3:7" x14ac:dyDescent="0.25">
      <c r="C2014" s="340" t="s">
        <v>4350</v>
      </c>
      <c r="D2014" s="340" t="s">
        <v>1936</v>
      </c>
      <c r="E2014" s="340" t="str">
        <f t="shared" si="32"/>
        <v>NEW YORK CITYSCHOOL OF PERFORMING ARTS</v>
      </c>
      <c r="F2014" s="369" t="s">
        <v>6632</v>
      </c>
      <c r="G2014" s="342" t="str">
        <f>IFERROR(INDEX($D$2:$D$4444,_xlfn.AGGREGATE(15,3,(($C$2:$C$4444=$G$1)/($C$2:$C$4444=$G$1)*ROW($C$2:$C$4444))-ROW($C$1), ROWS($J$7:J2018))),"")</f>
        <v/>
      </c>
    </row>
    <row r="2015" spans="3:7" x14ac:dyDescent="0.25">
      <c r="C2015" s="340" t="s">
        <v>4350</v>
      </c>
      <c r="D2015" s="340" t="s">
        <v>1937</v>
      </c>
      <c r="E2015" s="340" t="str">
        <f t="shared" si="32"/>
        <v>NEW YORK CITYMOTT HALL V</v>
      </c>
      <c r="F2015" s="369" t="s">
        <v>6633</v>
      </c>
      <c r="G2015" s="342" t="str">
        <f>IFERROR(INDEX($D$2:$D$4444,_xlfn.AGGREGATE(15,3,(($C$2:$C$4444=$G$1)/($C$2:$C$4444=$G$1)*ROW($C$2:$C$4444))-ROW($C$1), ROWS($J$7:J2019))),"")</f>
        <v/>
      </c>
    </row>
    <row r="2016" spans="3:7" x14ac:dyDescent="0.25">
      <c r="C2016" s="340" t="s">
        <v>4350</v>
      </c>
      <c r="D2016" s="340" t="s">
        <v>1938</v>
      </c>
      <c r="E2016" s="340" t="str">
        <f t="shared" si="32"/>
        <v>NEW YORK CITYFREDERICK DOUGLASS ACADEMY V MIDDLE SCHOOL</v>
      </c>
      <c r="F2016" s="369" t="s">
        <v>6634</v>
      </c>
      <c r="G2016" s="342" t="str">
        <f>IFERROR(INDEX($D$2:$D$4444,_xlfn.AGGREGATE(15,3,(($C$2:$C$4444=$G$1)/($C$2:$C$4444=$G$1)*ROW($C$2:$C$4444))-ROW($C$1), ROWS($J$7:J2020))),"")</f>
        <v/>
      </c>
    </row>
    <row r="2017" spans="3:7" x14ac:dyDescent="0.25">
      <c r="C2017" s="340" t="s">
        <v>4350</v>
      </c>
      <c r="D2017" s="340" t="s">
        <v>1939</v>
      </c>
      <c r="E2017" s="340" t="str">
        <f t="shared" si="32"/>
        <v>NEW YORK CITYFANNIE LOU HAMER MIDDLE SCHOOL</v>
      </c>
      <c r="F2017" s="369" t="s">
        <v>6635</v>
      </c>
      <c r="G2017" s="342" t="str">
        <f>IFERROR(INDEX($D$2:$D$4444,_xlfn.AGGREGATE(15,3,(($C$2:$C$4444=$G$1)/($C$2:$C$4444=$G$1)*ROW($C$2:$C$4444))-ROW($C$1), ROWS($J$7:J2021))),"")</f>
        <v/>
      </c>
    </row>
    <row r="2018" spans="3:7" x14ac:dyDescent="0.25">
      <c r="C2018" s="340" t="s">
        <v>4350</v>
      </c>
      <c r="D2018" s="340" t="s">
        <v>9285</v>
      </c>
      <c r="E2018" s="340" t="str">
        <f t="shared" si="32"/>
        <v>NEW YORK CITYSCHOOL OF SCIENCE AND APPLIED LEARNING (THE)</v>
      </c>
      <c r="F2018" s="369" t="s">
        <v>6636</v>
      </c>
      <c r="G2018" s="342" t="str">
        <f>IFERROR(INDEX($D$2:$D$4444,_xlfn.AGGREGATE(15,3,(($C$2:$C$4444=$G$1)/($C$2:$C$4444=$G$1)*ROW($C$2:$C$4444))-ROW($C$1), ROWS($J$7:J2022))),"")</f>
        <v/>
      </c>
    </row>
    <row r="2019" spans="3:7" x14ac:dyDescent="0.25">
      <c r="C2019" s="340" t="s">
        <v>4350</v>
      </c>
      <c r="D2019" s="340" t="s">
        <v>1940</v>
      </c>
      <c r="E2019" s="340" t="str">
        <f t="shared" si="32"/>
        <v>NEW YORK CITYFAIRMONT NEIGHBORHOOD SCHOOL</v>
      </c>
      <c r="F2019" s="369" t="s">
        <v>6637</v>
      </c>
      <c r="G2019" s="342" t="str">
        <f>IFERROR(INDEX($D$2:$D$4444,_xlfn.AGGREGATE(15,3,(($C$2:$C$4444=$G$1)/($C$2:$C$4444=$G$1)*ROW($C$2:$C$4444))-ROW($C$1), ROWS($J$7:J2023))),"")</f>
        <v/>
      </c>
    </row>
    <row r="2020" spans="3:7" x14ac:dyDescent="0.25">
      <c r="C2020" s="340" t="s">
        <v>4350</v>
      </c>
      <c r="D2020" s="340" t="s">
        <v>1941</v>
      </c>
      <c r="E2020" s="340" t="str">
        <f t="shared" si="32"/>
        <v>NEW YORK CITYKNOWLEDGE AND POWER PREPARATORY ACADEMY III</v>
      </c>
      <c r="F2020" s="369" t="s">
        <v>6638</v>
      </c>
      <c r="G2020" s="342" t="str">
        <f>IFERROR(INDEX($D$2:$D$4444,_xlfn.AGGREGATE(15,3,(($C$2:$C$4444=$G$1)/($C$2:$C$4444=$G$1)*ROW($C$2:$C$4444))-ROW($C$1), ROWS($J$7:J2024))),"")</f>
        <v/>
      </c>
    </row>
    <row r="2021" spans="3:7" x14ac:dyDescent="0.25">
      <c r="C2021" s="340" t="s">
        <v>4350</v>
      </c>
      <c r="D2021" s="340" t="s">
        <v>9282</v>
      </c>
      <c r="E2021" s="340" t="str">
        <f t="shared" si="32"/>
        <v xml:space="preserve">NEW YORK CITYIS 318 MATH, SCIENCE &amp; TECHNOLOGY THROUGH ARTS </v>
      </c>
      <c r="F2021" s="369" t="s">
        <v>6639</v>
      </c>
      <c r="G2021" s="342" t="str">
        <f>IFERROR(INDEX($D$2:$D$4444,_xlfn.AGGREGATE(15,3,(($C$2:$C$4444=$G$1)/($C$2:$C$4444=$G$1)*ROW($C$2:$C$4444))-ROW($C$1), ROWS($J$7:J2025))),"")</f>
        <v/>
      </c>
    </row>
    <row r="2022" spans="3:7" x14ac:dyDescent="0.25">
      <c r="C2022" s="340" t="s">
        <v>4350</v>
      </c>
      <c r="D2022" s="340" t="s">
        <v>1942</v>
      </c>
      <c r="E2022" s="340" t="str">
        <f t="shared" si="32"/>
        <v>NEW YORK CITYACCION ACADEMY</v>
      </c>
      <c r="F2022" s="369" t="s">
        <v>6640</v>
      </c>
      <c r="G2022" s="342" t="str">
        <f>IFERROR(INDEX($D$2:$D$4444,_xlfn.AGGREGATE(15,3,(($C$2:$C$4444=$G$1)/($C$2:$C$4444=$G$1)*ROW($C$2:$C$4444))-ROW($C$1), ROWS($J$7:J2026))),"")</f>
        <v/>
      </c>
    </row>
    <row r="2023" spans="3:7" x14ac:dyDescent="0.25">
      <c r="C2023" s="340" t="s">
        <v>4350</v>
      </c>
      <c r="D2023" s="340" t="s">
        <v>1943</v>
      </c>
      <c r="E2023" s="340" t="str">
        <f t="shared" si="32"/>
        <v>NEW YORK CITYEMOLIOR ACADEMY</v>
      </c>
      <c r="F2023" s="369" t="s">
        <v>6641</v>
      </c>
      <c r="G2023" s="342" t="str">
        <f>IFERROR(INDEX($D$2:$D$4444,_xlfn.AGGREGATE(15,3,(($C$2:$C$4444=$G$1)/($C$2:$C$4444=$G$1)*ROW($C$2:$C$4444))-ROW($C$1), ROWS($J$7:J2027))),"")</f>
        <v/>
      </c>
    </row>
    <row r="2024" spans="3:7" x14ac:dyDescent="0.25">
      <c r="C2024" s="340" t="s">
        <v>4350</v>
      </c>
      <c r="D2024" s="340" t="s">
        <v>1944</v>
      </c>
      <c r="E2024" s="340" t="str">
        <f t="shared" si="32"/>
        <v>NEW YORK CITYSAMARA COMMUNITY SCHOOL</v>
      </c>
      <c r="F2024" s="369" t="s">
        <v>6642</v>
      </c>
      <c r="G2024" s="342" t="str">
        <f>IFERROR(INDEX($D$2:$D$4444,_xlfn.AGGREGATE(15,3,(($C$2:$C$4444=$G$1)/($C$2:$C$4444=$G$1)*ROW($C$2:$C$4444))-ROW($C$1), ROWS($J$7:J2028))),"")</f>
        <v/>
      </c>
    </row>
    <row r="2025" spans="3:7" x14ac:dyDescent="0.25">
      <c r="C2025" s="340" t="s">
        <v>4350</v>
      </c>
      <c r="D2025" s="340" t="s">
        <v>1945</v>
      </c>
      <c r="E2025" s="340" t="str">
        <f t="shared" si="32"/>
        <v>NEW YORK CITYURBAN SCHOLARS COMMUNITY SCHOOL</v>
      </c>
      <c r="F2025" s="369" t="s">
        <v>6643</v>
      </c>
      <c r="G2025" s="342" t="str">
        <f>IFERROR(INDEX($D$2:$D$4444,_xlfn.AGGREGATE(15,3,(($C$2:$C$4444=$G$1)/($C$2:$C$4444=$G$1)*ROW($C$2:$C$4444))-ROW($C$1), ROWS($J$7:J2029))),"")</f>
        <v/>
      </c>
    </row>
    <row r="2026" spans="3:7" x14ac:dyDescent="0.25">
      <c r="C2026" s="340" t="s">
        <v>4350</v>
      </c>
      <c r="D2026" s="340" t="s">
        <v>1946</v>
      </c>
      <c r="E2026" s="340" t="str">
        <f t="shared" si="32"/>
        <v>NEW YORK CITYARCHER ELEMENTARY SCHOOL</v>
      </c>
      <c r="F2026" s="369" t="s">
        <v>6644</v>
      </c>
      <c r="G2026" s="342" t="str">
        <f>IFERROR(INDEX($D$2:$D$4444,_xlfn.AGGREGATE(15,3,(($C$2:$C$4444=$G$1)/($C$2:$C$4444=$G$1)*ROW($C$2:$C$4444))-ROW($C$1), ROWS($J$7:J2030))),"")</f>
        <v/>
      </c>
    </row>
    <row r="2027" spans="3:7" x14ac:dyDescent="0.25">
      <c r="C2027" s="340" t="s">
        <v>4350</v>
      </c>
      <c r="D2027" s="340" t="s">
        <v>1947</v>
      </c>
      <c r="E2027" s="340" t="str">
        <f t="shared" si="32"/>
        <v>NEW YORK CITYPS 536</v>
      </c>
      <c r="F2027" s="369" t="s">
        <v>6645</v>
      </c>
      <c r="G2027" s="342" t="str">
        <f>IFERROR(INDEX($D$2:$D$4444,_xlfn.AGGREGATE(15,3,(($C$2:$C$4444=$G$1)/($C$2:$C$4444=$G$1)*ROW($C$2:$C$4444))-ROW($C$1), ROWS($J$7:J2031))),"")</f>
        <v/>
      </c>
    </row>
    <row r="2028" spans="3:7" x14ac:dyDescent="0.25">
      <c r="C2028" s="340" t="s">
        <v>4350</v>
      </c>
      <c r="D2028" s="340" t="s">
        <v>9283</v>
      </c>
      <c r="E2028" s="340" t="str">
        <f t="shared" si="32"/>
        <v>NEW YORK CITYPS 595</v>
      </c>
      <c r="F2028" s="369" t="s">
        <v>9284</v>
      </c>
      <c r="G2028" s="342" t="str">
        <f>IFERROR(INDEX($D$2:$D$4444,_xlfn.AGGREGATE(15,3,(($C$2:$C$4444=$G$1)/($C$2:$C$4444=$G$1)*ROW($C$2:$C$4444))-ROW($C$1), ROWS($J$7:J2032))),"")</f>
        <v/>
      </c>
    </row>
    <row r="2029" spans="3:7" x14ac:dyDescent="0.25">
      <c r="C2029" s="340" t="s">
        <v>4350</v>
      </c>
      <c r="D2029" s="340" t="s">
        <v>1948</v>
      </c>
      <c r="E2029" s="340" t="str">
        <f t="shared" si="32"/>
        <v>NEW YORK CITYMETROPOLITAN HIGH SCHOOL (THE)</v>
      </c>
      <c r="F2029" s="369" t="s">
        <v>6646</v>
      </c>
      <c r="G2029" s="342" t="str">
        <f>IFERROR(INDEX($D$2:$D$4444,_xlfn.AGGREGATE(15,3,(($C$2:$C$4444=$G$1)/($C$2:$C$4444=$G$1)*ROW($C$2:$C$4444))-ROW($C$1), ROWS($J$7:J2033))),"")</f>
        <v/>
      </c>
    </row>
    <row r="2030" spans="3:7" x14ac:dyDescent="0.25">
      <c r="C2030" s="340" t="s">
        <v>4350</v>
      </c>
      <c r="D2030" s="340" t="s">
        <v>9280</v>
      </c>
      <c r="E2030" s="340" t="str">
        <f t="shared" si="32"/>
        <v>NEW YORK CITYEXPLORATIONS ACADEMY HIGH SCHOOL</v>
      </c>
      <c r="F2030" s="369" t="s">
        <v>6647</v>
      </c>
      <c r="G2030" s="342" t="str">
        <f>IFERROR(INDEX($D$2:$D$4444,_xlfn.AGGREGATE(15,3,(($C$2:$C$4444=$G$1)/($C$2:$C$4444=$G$1)*ROW($C$2:$C$4444))-ROW($C$1), ROWS($J$7:J2034))),"")</f>
        <v/>
      </c>
    </row>
    <row r="2031" spans="3:7" x14ac:dyDescent="0.25">
      <c r="C2031" s="340" t="s">
        <v>4350</v>
      </c>
      <c r="D2031" s="340" t="s">
        <v>1949</v>
      </c>
      <c r="E2031" s="340" t="str">
        <f t="shared" si="32"/>
        <v>NEW YORK CITYBRONX LATIN SCHOOL</v>
      </c>
      <c r="F2031" s="369" t="s">
        <v>6648</v>
      </c>
      <c r="G2031" s="342" t="str">
        <f>IFERROR(INDEX($D$2:$D$4444,_xlfn.AGGREGATE(15,3,(($C$2:$C$4444=$G$1)/($C$2:$C$4444=$G$1)*ROW($C$2:$C$4444))-ROW($C$1), ROWS($J$7:J2035))),"")</f>
        <v/>
      </c>
    </row>
    <row r="2032" spans="3:7" x14ac:dyDescent="0.25">
      <c r="C2032" s="340" t="s">
        <v>4350</v>
      </c>
      <c r="D2032" s="340" t="s">
        <v>1950</v>
      </c>
      <c r="E2032" s="340" t="str">
        <f t="shared" si="32"/>
        <v>NEW YORK CITYEAST BRONX ACADEMY FOR THE FUTURE</v>
      </c>
      <c r="F2032" s="369" t="s">
        <v>6649</v>
      </c>
      <c r="G2032" s="342" t="str">
        <f>IFERROR(INDEX($D$2:$D$4444,_xlfn.AGGREGATE(15,3,(($C$2:$C$4444=$G$1)/($C$2:$C$4444=$G$1)*ROW($C$2:$C$4444))-ROW($C$1), ROWS($J$7:J2036))),"")</f>
        <v/>
      </c>
    </row>
    <row r="2033" spans="3:7" x14ac:dyDescent="0.25">
      <c r="C2033" s="340" t="s">
        <v>4350</v>
      </c>
      <c r="D2033" s="340" t="s">
        <v>1951</v>
      </c>
      <c r="E2033" s="340" t="str">
        <f t="shared" si="32"/>
        <v>NEW YORK CITYPAN AMERICAN INTERNATIONAL HIGH SCHOOL AT MONROE</v>
      </c>
      <c r="F2033" s="369" t="s">
        <v>6650</v>
      </c>
      <c r="G2033" s="342" t="str">
        <f>IFERROR(INDEX($D$2:$D$4444,_xlfn.AGGREGATE(15,3,(($C$2:$C$4444=$G$1)/($C$2:$C$4444=$G$1)*ROW($C$2:$C$4444))-ROW($C$1), ROWS($J$7:J2037))),"")</f>
        <v/>
      </c>
    </row>
    <row r="2034" spans="3:7" x14ac:dyDescent="0.25">
      <c r="C2034" s="340" t="s">
        <v>4350</v>
      </c>
      <c r="D2034" s="340" t="s">
        <v>1952</v>
      </c>
      <c r="E2034" s="340" t="str">
        <f t="shared" si="32"/>
        <v>NEW YORK CITYARTURO A SCHOMBURG SATELLITE ACADEMY BRONX</v>
      </c>
      <c r="F2034" s="369" t="s">
        <v>6651</v>
      </c>
      <c r="G2034" s="342" t="str">
        <f>IFERROR(INDEX($D$2:$D$4444,_xlfn.AGGREGATE(15,3,(($C$2:$C$4444=$G$1)/($C$2:$C$4444=$G$1)*ROW($C$2:$C$4444))-ROW($C$1), ROWS($J$7:J2038))),"")</f>
        <v/>
      </c>
    </row>
    <row r="2035" spans="3:7" x14ac:dyDescent="0.25">
      <c r="C2035" s="340" t="s">
        <v>4350</v>
      </c>
      <c r="D2035" s="340" t="s">
        <v>1953</v>
      </c>
      <c r="E2035" s="340" t="str">
        <f t="shared" si="32"/>
        <v>NEW YORK CITYCINEMA SCHOOL (THE)</v>
      </c>
      <c r="F2035" s="369" t="s">
        <v>6652</v>
      </c>
      <c r="G2035" s="342" t="str">
        <f>IFERROR(INDEX($D$2:$D$4444,_xlfn.AGGREGATE(15,3,(($C$2:$C$4444=$G$1)/($C$2:$C$4444=$G$1)*ROW($C$2:$C$4444))-ROW($C$1), ROWS($J$7:J2039))),"")</f>
        <v/>
      </c>
    </row>
    <row r="2036" spans="3:7" x14ac:dyDescent="0.25">
      <c r="C2036" s="340" t="s">
        <v>4350</v>
      </c>
      <c r="D2036" s="340" t="s">
        <v>1954</v>
      </c>
      <c r="E2036" s="340" t="str">
        <f t="shared" si="32"/>
        <v>NEW YORK CITYBRONX CAREER AND COLLEGE PREPARATORY HIGH SCHOOL</v>
      </c>
      <c r="F2036" s="369" t="s">
        <v>6653</v>
      </c>
      <c r="G2036" s="342" t="str">
        <f>IFERROR(INDEX($D$2:$D$4444,_xlfn.AGGREGATE(15,3,(($C$2:$C$4444=$G$1)/($C$2:$C$4444=$G$1)*ROW($C$2:$C$4444))-ROW($C$1), ROWS($J$7:J2040))),"")</f>
        <v/>
      </c>
    </row>
    <row r="2037" spans="3:7" x14ac:dyDescent="0.25">
      <c r="C2037" s="340" t="s">
        <v>4350</v>
      </c>
      <c r="D2037" s="340" t="s">
        <v>1955</v>
      </c>
      <c r="E2037" s="340" t="str">
        <f t="shared" si="32"/>
        <v>NEW YORK CITYBRONX REGIONAL HIGH SCHOOL</v>
      </c>
      <c r="F2037" s="369" t="s">
        <v>6654</v>
      </c>
      <c r="G2037" s="342" t="str">
        <f>IFERROR(INDEX($D$2:$D$4444,_xlfn.AGGREGATE(15,3,(($C$2:$C$4444=$G$1)/($C$2:$C$4444=$G$1)*ROW($C$2:$C$4444))-ROW($C$1), ROWS($J$7:J2041))),"")</f>
        <v/>
      </c>
    </row>
    <row r="2038" spans="3:7" x14ac:dyDescent="0.25">
      <c r="C2038" s="340" t="s">
        <v>4350</v>
      </c>
      <c r="D2038" s="340" t="s">
        <v>1956</v>
      </c>
      <c r="E2038" s="340" t="str">
        <f t="shared" si="32"/>
        <v>NEW YORK CITYBRONX ENVISION ACADEMY</v>
      </c>
      <c r="F2038" s="369" t="s">
        <v>6655</v>
      </c>
      <c r="G2038" s="342" t="str">
        <f>IFERROR(INDEX($D$2:$D$4444,_xlfn.AGGREGATE(15,3,(($C$2:$C$4444=$G$1)/($C$2:$C$4444=$G$1)*ROW($C$2:$C$4444))-ROW($C$1), ROWS($J$7:J2042))),"")</f>
        <v/>
      </c>
    </row>
    <row r="2039" spans="3:7" x14ac:dyDescent="0.25">
      <c r="C2039" s="340" t="s">
        <v>4350</v>
      </c>
      <c r="D2039" s="340" t="s">
        <v>1957</v>
      </c>
      <c r="E2039" s="340" t="str">
        <f t="shared" si="32"/>
        <v>NEW YORK CITYMETROPOLITAN SOUNDVIEW HIGH SCHOOL (THE)</v>
      </c>
      <c r="F2039" s="369" t="s">
        <v>6656</v>
      </c>
      <c r="G2039" s="342" t="str">
        <f>IFERROR(INDEX($D$2:$D$4444,_xlfn.AGGREGATE(15,3,(($C$2:$C$4444=$G$1)/($C$2:$C$4444=$G$1)*ROW($C$2:$C$4444))-ROW($C$1), ROWS($J$7:J2043))),"")</f>
        <v/>
      </c>
    </row>
    <row r="2040" spans="3:7" x14ac:dyDescent="0.25">
      <c r="C2040" s="340" t="s">
        <v>4350</v>
      </c>
      <c r="D2040" s="340" t="s">
        <v>1958</v>
      </c>
      <c r="E2040" s="340" t="str">
        <f t="shared" si="32"/>
        <v>NEW YORK CITYHIGH SCHOOL OF WORLD CULTURES</v>
      </c>
      <c r="F2040" s="369" t="s">
        <v>6657</v>
      </c>
      <c r="G2040" s="342" t="str">
        <f>IFERROR(INDEX($D$2:$D$4444,_xlfn.AGGREGATE(15,3,(($C$2:$C$4444=$G$1)/($C$2:$C$4444=$G$1)*ROW($C$2:$C$4444))-ROW($C$1), ROWS($J$7:J2044))),"")</f>
        <v/>
      </c>
    </row>
    <row r="2041" spans="3:7" x14ac:dyDescent="0.25">
      <c r="C2041" s="340" t="s">
        <v>4350</v>
      </c>
      <c r="D2041" s="340" t="s">
        <v>1959</v>
      </c>
      <c r="E2041" s="340" t="str">
        <f t="shared" si="32"/>
        <v>NEW YORK CITYFANNIE LOU HAMER FREEDOM HIGH SCHOOL</v>
      </c>
      <c r="F2041" s="369" t="s">
        <v>6658</v>
      </c>
      <c r="G2041" s="342" t="str">
        <f>IFERROR(INDEX($D$2:$D$4444,_xlfn.AGGREGATE(15,3,(($C$2:$C$4444=$G$1)/($C$2:$C$4444=$G$1)*ROW($C$2:$C$4444))-ROW($C$1), ROWS($J$7:J2045))),"")</f>
        <v/>
      </c>
    </row>
    <row r="2042" spans="3:7" x14ac:dyDescent="0.25">
      <c r="C2042" s="340" t="s">
        <v>4350</v>
      </c>
      <c r="D2042" s="340" t="s">
        <v>1960</v>
      </c>
      <c r="E2042" s="340" t="str">
        <f t="shared" si="32"/>
        <v>NEW YORK CITYWINGS ACADEMY</v>
      </c>
      <c r="F2042" s="369" t="s">
        <v>6659</v>
      </c>
      <c r="G2042" s="342" t="str">
        <f>IFERROR(INDEX($D$2:$D$4444,_xlfn.AGGREGATE(15,3,(($C$2:$C$4444=$G$1)/($C$2:$C$4444=$G$1)*ROW($C$2:$C$4444))-ROW($C$1), ROWS($J$7:J2046))),"")</f>
        <v/>
      </c>
    </row>
    <row r="2043" spans="3:7" x14ac:dyDescent="0.25">
      <c r="C2043" s="340" t="s">
        <v>4350</v>
      </c>
      <c r="D2043" s="340" t="s">
        <v>1961</v>
      </c>
      <c r="E2043" s="340" t="str">
        <f t="shared" si="32"/>
        <v>NEW YORK CITYBRONX LITTLE SCHOOL</v>
      </c>
      <c r="F2043" s="369" t="s">
        <v>6660</v>
      </c>
      <c r="G2043" s="342" t="str">
        <f>IFERROR(INDEX($D$2:$D$4444,_xlfn.AGGREGATE(15,3,(($C$2:$C$4444=$G$1)/($C$2:$C$4444=$G$1)*ROW($C$2:$C$4444))-ROW($C$1), ROWS($J$7:J2047))),"")</f>
        <v/>
      </c>
    </row>
    <row r="2044" spans="3:7" x14ac:dyDescent="0.25">
      <c r="C2044" s="340" t="s">
        <v>4350</v>
      </c>
      <c r="D2044" s="340" t="s">
        <v>1962</v>
      </c>
      <c r="E2044" s="340" t="str">
        <f t="shared" si="32"/>
        <v>NEW YORK CITYPS 3 BEDFORD VILLAGE (THE)</v>
      </c>
      <c r="F2044" s="369" t="s">
        <v>6661</v>
      </c>
      <c r="G2044" s="342" t="str">
        <f>IFERROR(INDEX($D$2:$D$4444,_xlfn.AGGREGATE(15,3,(($C$2:$C$4444=$G$1)/($C$2:$C$4444=$G$1)*ROW($C$2:$C$4444))-ROW($C$1), ROWS($J$7:J2048))),"")</f>
        <v/>
      </c>
    </row>
    <row r="2045" spans="3:7" x14ac:dyDescent="0.25">
      <c r="C2045" s="340" t="s">
        <v>4350</v>
      </c>
      <c r="D2045" s="340" t="s">
        <v>1963</v>
      </c>
      <c r="E2045" s="340" t="str">
        <f t="shared" si="32"/>
        <v>NEW YORK CITYPS 8 ROBERT FULTON</v>
      </c>
      <c r="F2045" s="369" t="s">
        <v>6662</v>
      </c>
      <c r="G2045" s="342" t="str">
        <f>IFERROR(INDEX($D$2:$D$4444,_xlfn.AGGREGATE(15,3,(($C$2:$C$4444=$G$1)/($C$2:$C$4444=$G$1)*ROW($C$2:$C$4444))-ROW($C$1), ROWS($J$7:J2049))),"")</f>
        <v/>
      </c>
    </row>
    <row r="2046" spans="3:7" x14ac:dyDescent="0.25">
      <c r="C2046" s="340" t="s">
        <v>4350</v>
      </c>
      <c r="D2046" s="340" t="s">
        <v>1964</v>
      </c>
      <c r="E2046" s="340" t="str">
        <f t="shared" si="32"/>
        <v>NEW YORK CITYPS 9 TEUNIS G BERGEN</v>
      </c>
      <c r="F2046" s="369" t="s">
        <v>6663</v>
      </c>
      <c r="G2046" s="342" t="str">
        <f>IFERROR(INDEX($D$2:$D$4444,_xlfn.AGGREGATE(15,3,(($C$2:$C$4444=$G$1)/($C$2:$C$4444=$G$1)*ROW($C$2:$C$4444))-ROW($C$1), ROWS($J$7:J2050))),"")</f>
        <v/>
      </c>
    </row>
    <row r="2047" spans="3:7" x14ac:dyDescent="0.25">
      <c r="C2047" s="340" t="s">
        <v>4350</v>
      </c>
      <c r="D2047" s="340" t="s">
        <v>1965</v>
      </c>
      <c r="E2047" s="340" t="str">
        <f t="shared" si="32"/>
        <v>NEW YORK CITYPS 11 PURVIS J BEHAN</v>
      </c>
      <c r="F2047" s="369" t="s">
        <v>6664</v>
      </c>
      <c r="G2047" s="342" t="str">
        <f>IFERROR(INDEX($D$2:$D$4444,_xlfn.AGGREGATE(15,3,(($C$2:$C$4444=$G$1)/($C$2:$C$4444=$G$1)*ROW($C$2:$C$4444))-ROW($C$1), ROWS($J$7:J2051))),"")</f>
        <v/>
      </c>
    </row>
    <row r="2048" spans="3:7" x14ac:dyDescent="0.25">
      <c r="C2048" s="340" t="s">
        <v>4350</v>
      </c>
      <c r="D2048" s="340" t="s">
        <v>1966</v>
      </c>
      <c r="E2048" s="340" t="str">
        <f t="shared" si="32"/>
        <v>NEW YORK CITYPS 20 CLINTON HILL</v>
      </c>
      <c r="F2048" s="369" t="s">
        <v>6665</v>
      </c>
      <c r="G2048" s="342" t="str">
        <f>IFERROR(INDEX($D$2:$D$4444,_xlfn.AGGREGATE(15,3,(($C$2:$C$4444=$G$1)/($C$2:$C$4444=$G$1)*ROW($C$2:$C$4444))-ROW($C$1), ROWS($J$7:J2052))),"")</f>
        <v/>
      </c>
    </row>
    <row r="2049" spans="3:7" x14ac:dyDescent="0.25">
      <c r="C2049" s="340" t="s">
        <v>4350</v>
      </c>
      <c r="D2049" s="340" t="s">
        <v>1967</v>
      </c>
      <c r="E2049" s="340" t="str">
        <f t="shared" si="32"/>
        <v>NEW YORK CITYPS 44 MARCUS GARVEY</v>
      </c>
      <c r="F2049" s="369" t="s">
        <v>6666</v>
      </c>
      <c r="G2049" s="342" t="str">
        <f>IFERROR(INDEX($D$2:$D$4444,_xlfn.AGGREGATE(15,3,(($C$2:$C$4444=$G$1)/($C$2:$C$4444=$G$1)*ROW($C$2:$C$4444))-ROW($C$1), ROWS($J$7:J2053))),"")</f>
        <v/>
      </c>
    </row>
    <row r="2050" spans="3:7" x14ac:dyDescent="0.25">
      <c r="C2050" s="340" t="s">
        <v>4350</v>
      </c>
      <c r="D2050" s="340" t="s">
        <v>1968</v>
      </c>
      <c r="E2050" s="340" t="str">
        <f t="shared" si="32"/>
        <v>NEW YORK CITYPS 46 EDWARD C BLUM</v>
      </c>
      <c r="F2050" s="369" t="s">
        <v>6667</v>
      </c>
      <c r="G2050" s="342" t="str">
        <f>IFERROR(INDEX($D$2:$D$4444,_xlfn.AGGREGATE(15,3,(($C$2:$C$4444=$G$1)/($C$2:$C$4444=$G$1)*ROW($C$2:$C$4444))-ROW($C$1), ROWS($J$7:J2054))),"")</f>
        <v/>
      </c>
    </row>
    <row r="2051" spans="3:7" x14ac:dyDescent="0.25">
      <c r="C2051" s="340" t="s">
        <v>4350</v>
      </c>
      <c r="D2051" s="340" t="s">
        <v>1969</v>
      </c>
      <c r="E2051" s="340" t="str">
        <f t="shared" ref="E2051:E2114" si="33">C2051&amp;D2051</f>
        <v>NEW YORK CITYPS 54 SAMUEL C BARNES</v>
      </c>
      <c r="F2051" s="369" t="s">
        <v>6668</v>
      </c>
      <c r="G2051" s="342" t="str">
        <f>IFERROR(INDEX($D$2:$D$4444,_xlfn.AGGREGATE(15,3,(($C$2:$C$4444=$G$1)/($C$2:$C$4444=$G$1)*ROW($C$2:$C$4444))-ROW($C$1), ROWS($J$7:J2055))),"")</f>
        <v/>
      </c>
    </row>
    <row r="2052" spans="3:7" x14ac:dyDescent="0.25">
      <c r="C2052" s="340" t="s">
        <v>4350</v>
      </c>
      <c r="D2052" s="340" t="s">
        <v>1970</v>
      </c>
      <c r="E2052" s="340" t="str">
        <f t="shared" si="33"/>
        <v>NEW YORK CITYPS 56 LEWIS H LATIMER</v>
      </c>
      <c r="F2052" s="369" t="s">
        <v>6669</v>
      </c>
      <c r="G2052" s="342" t="str">
        <f>IFERROR(INDEX($D$2:$D$4444,_xlfn.AGGREGATE(15,3,(($C$2:$C$4444=$G$1)/($C$2:$C$4444=$G$1)*ROW($C$2:$C$4444))-ROW($C$1), ROWS($J$7:J2056))),"")</f>
        <v/>
      </c>
    </row>
    <row r="2053" spans="3:7" x14ac:dyDescent="0.25">
      <c r="C2053" s="340" t="s">
        <v>4350</v>
      </c>
      <c r="D2053" s="340" t="s">
        <v>1971</v>
      </c>
      <c r="E2053" s="340" t="str">
        <f t="shared" si="33"/>
        <v>NEW YORK CITYPS 67 CHARLES A DORSEY</v>
      </c>
      <c r="F2053" s="369" t="s">
        <v>6670</v>
      </c>
      <c r="G2053" s="342" t="str">
        <f>IFERROR(INDEX($D$2:$D$4444,_xlfn.AGGREGATE(15,3,(($C$2:$C$4444=$G$1)/($C$2:$C$4444=$G$1)*ROW($C$2:$C$4444))-ROW($C$1), ROWS($J$7:J2057))),"")</f>
        <v/>
      </c>
    </row>
    <row r="2054" spans="3:7" x14ac:dyDescent="0.25">
      <c r="C2054" s="340" t="s">
        <v>4350</v>
      </c>
      <c r="D2054" s="340" t="s">
        <v>1972</v>
      </c>
      <c r="E2054" s="340" t="str">
        <f t="shared" si="33"/>
        <v>NEW YORK CITYPS 93 WILLIAM H PRESCOTT</v>
      </c>
      <c r="F2054" s="369" t="s">
        <v>6671</v>
      </c>
      <c r="G2054" s="342" t="str">
        <f>IFERROR(INDEX($D$2:$D$4444,_xlfn.AGGREGATE(15,3,(($C$2:$C$4444=$G$1)/($C$2:$C$4444=$G$1)*ROW($C$2:$C$4444))-ROW($C$1), ROWS($J$7:J2058))),"")</f>
        <v/>
      </c>
    </row>
    <row r="2055" spans="3:7" x14ac:dyDescent="0.25">
      <c r="C2055" s="340" t="s">
        <v>4350</v>
      </c>
      <c r="D2055" s="340" t="s">
        <v>1973</v>
      </c>
      <c r="E2055" s="340" t="str">
        <f t="shared" si="33"/>
        <v>NEW YORK CITYMS 113 RONALD EDMONDS LEARNING CENTER</v>
      </c>
      <c r="F2055" s="369" t="s">
        <v>6672</v>
      </c>
      <c r="G2055" s="342" t="str">
        <f>IFERROR(INDEX($D$2:$D$4444,_xlfn.AGGREGATE(15,3,(($C$2:$C$4444=$G$1)/($C$2:$C$4444=$G$1)*ROW($C$2:$C$4444))-ROW($C$1), ROWS($J$7:J2059))),"")</f>
        <v/>
      </c>
    </row>
    <row r="2056" spans="3:7" x14ac:dyDescent="0.25">
      <c r="C2056" s="340" t="s">
        <v>4350</v>
      </c>
      <c r="D2056" s="340" t="s">
        <v>1974</v>
      </c>
      <c r="E2056" s="340" t="str">
        <f t="shared" si="33"/>
        <v>NEW YORK CITYPS 133 WILLIAM A BUTLER</v>
      </c>
      <c r="F2056" s="369" t="s">
        <v>6673</v>
      </c>
      <c r="G2056" s="342" t="str">
        <f>IFERROR(INDEX($D$2:$D$4444,_xlfn.AGGREGATE(15,3,(($C$2:$C$4444=$G$1)/($C$2:$C$4444=$G$1)*ROW($C$2:$C$4444))-ROW($C$1), ROWS($J$7:J2060))),"")</f>
        <v/>
      </c>
    </row>
    <row r="2057" spans="3:7" x14ac:dyDescent="0.25">
      <c r="C2057" s="340" t="s">
        <v>4350</v>
      </c>
      <c r="D2057" s="340" t="s">
        <v>1975</v>
      </c>
      <c r="E2057" s="340" t="str">
        <f t="shared" si="33"/>
        <v>NEW YORK CITYPS 256 BENJAMIN BANNEKER</v>
      </c>
      <c r="F2057" s="369" t="s">
        <v>6674</v>
      </c>
      <c r="G2057" s="342" t="str">
        <f>IFERROR(INDEX($D$2:$D$4444,_xlfn.AGGREGATE(15,3,(($C$2:$C$4444=$G$1)/($C$2:$C$4444=$G$1)*ROW($C$2:$C$4444))-ROW($C$1), ROWS($J$7:J2061))),"")</f>
        <v/>
      </c>
    </row>
    <row r="2058" spans="3:7" x14ac:dyDescent="0.25">
      <c r="C2058" s="340" t="s">
        <v>4350</v>
      </c>
      <c r="D2058" s="340" t="s">
        <v>1976</v>
      </c>
      <c r="E2058" s="340" t="str">
        <f t="shared" si="33"/>
        <v>NEW YORK CITYDR SUSAN S MCKINNEY SECONDARY SCHOOL OF THE ARTS</v>
      </c>
      <c r="F2058" s="369" t="s">
        <v>6675</v>
      </c>
      <c r="G2058" s="342" t="str">
        <f>IFERROR(INDEX($D$2:$D$4444,_xlfn.AGGREGATE(15,3,(($C$2:$C$4444=$G$1)/($C$2:$C$4444=$G$1)*ROW($C$2:$C$4444))-ROW($C$1), ROWS($J$7:J2062))),"")</f>
        <v/>
      </c>
    </row>
    <row r="2059" spans="3:7" x14ac:dyDescent="0.25">
      <c r="C2059" s="340" t="s">
        <v>4350</v>
      </c>
      <c r="D2059" s="340" t="s">
        <v>1977</v>
      </c>
      <c r="E2059" s="340" t="str">
        <f t="shared" si="33"/>
        <v>NEW YORK CITYMS 266 PARK PLACE COMMUNITY MIDDLE SCHOOL</v>
      </c>
      <c r="F2059" s="369" t="s">
        <v>6676</v>
      </c>
      <c r="G2059" s="342" t="str">
        <f>IFERROR(INDEX($D$2:$D$4444,_xlfn.AGGREGATE(15,3,(($C$2:$C$4444=$G$1)/($C$2:$C$4444=$G$1)*ROW($C$2:$C$4444))-ROW($C$1), ROWS($J$7:J2063))),"")</f>
        <v/>
      </c>
    </row>
    <row r="2060" spans="3:7" x14ac:dyDescent="0.25">
      <c r="C2060" s="340" t="s">
        <v>4350</v>
      </c>
      <c r="D2060" s="340" t="s">
        <v>1978</v>
      </c>
      <c r="E2060" s="340" t="str">
        <f t="shared" si="33"/>
        <v>NEW YORK CITYPS 270 JOHANN DEKALB</v>
      </c>
      <c r="F2060" s="369" t="s">
        <v>6677</v>
      </c>
      <c r="G2060" s="342" t="str">
        <f>IFERROR(INDEX($D$2:$D$4444,_xlfn.AGGREGATE(15,3,(($C$2:$C$4444=$G$1)/($C$2:$C$4444=$G$1)*ROW($C$2:$C$4444))-ROW($C$1), ROWS($J$7:J2064))),"")</f>
        <v/>
      </c>
    </row>
    <row r="2061" spans="3:7" x14ac:dyDescent="0.25">
      <c r="C2061" s="340" t="s">
        <v>4350</v>
      </c>
      <c r="D2061" s="340" t="s">
        <v>1979</v>
      </c>
      <c r="E2061" s="340" t="str">
        <f t="shared" si="33"/>
        <v>NEW YORK CITYPS 282 PARK SLOPE</v>
      </c>
      <c r="F2061" s="369" t="s">
        <v>6678</v>
      </c>
      <c r="G2061" s="342" t="str">
        <f>IFERROR(INDEX($D$2:$D$4444,_xlfn.AGGREGATE(15,3,(($C$2:$C$4444=$G$1)/($C$2:$C$4444=$G$1)*ROW($C$2:$C$4444))-ROW($C$1), ROWS($J$7:J2065))),"")</f>
        <v/>
      </c>
    </row>
    <row r="2062" spans="3:7" x14ac:dyDescent="0.25">
      <c r="C2062" s="340" t="s">
        <v>4350</v>
      </c>
      <c r="D2062" s="340" t="s">
        <v>1980</v>
      </c>
      <c r="E2062" s="340" t="str">
        <f t="shared" si="33"/>
        <v>NEW YORK CITYPS 287 BAILEY K ASHFORD</v>
      </c>
      <c r="F2062" s="369" t="s">
        <v>6679</v>
      </c>
      <c r="G2062" s="342" t="str">
        <f>IFERROR(INDEX($D$2:$D$4444,_xlfn.AGGREGATE(15,3,(($C$2:$C$4444=$G$1)/($C$2:$C$4444=$G$1)*ROW($C$2:$C$4444))-ROW($C$1), ROWS($J$7:J2066))),"")</f>
        <v/>
      </c>
    </row>
    <row r="2063" spans="3:7" x14ac:dyDescent="0.25">
      <c r="C2063" s="340" t="s">
        <v>4350</v>
      </c>
      <c r="D2063" s="340" t="s">
        <v>1981</v>
      </c>
      <c r="E2063" s="340" t="str">
        <f t="shared" si="33"/>
        <v>NEW YORK CITYSATELLITE EAST MIDDLE SCHOOL</v>
      </c>
      <c r="F2063" s="369" t="s">
        <v>6680</v>
      </c>
      <c r="G2063" s="342" t="str">
        <f>IFERROR(INDEX($D$2:$D$4444,_xlfn.AGGREGATE(15,3,(($C$2:$C$4444=$G$1)/($C$2:$C$4444=$G$1)*ROW($C$2:$C$4444))-ROW($C$1), ROWS($J$7:J2067))),"")</f>
        <v/>
      </c>
    </row>
    <row r="2064" spans="3:7" x14ac:dyDescent="0.25">
      <c r="C2064" s="340" t="s">
        <v>4350</v>
      </c>
      <c r="D2064" s="340" t="s">
        <v>1982</v>
      </c>
      <c r="E2064" s="340" t="str">
        <f t="shared" si="33"/>
        <v>NEW YORK CITYPS 305 DR PETER RAY</v>
      </c>
      <c r="F2064" s="369" t="s">
        <v>6681</v>
      </c>
      <c r="G2064" s="342" t="str">
        <f>IFERROR(INDEX($D$2:$D$4444,_xlfn.AGGREGATE(15,3,(($C$2:$C$4444=$G$1)/($C$2:$C$4444=$G$1)*ROW($C$2:$C$4444))-ROW($C$1), ROWS($J$7:J2068))),"")</f>
        <v/>
      </c>
    </row>
    <row r="2065" spans="3:7" x14ac:dyDescent="0.25">
      <c r="C2065" s="340" t="s">
        <v>4350</v>
      </c>
      <c r="D2065" s="340" t="s">
        <v>1983</v>
      </c>
      <c r="E2065" s="340" t="str">
        <f t="shared" si="33"/>
        <v>NEW YORK CITYPS 307 DANIEL HALE WILLIAMS</v>
      </c>
      <c r="F2065" s="369" t="s">
        <v>6682</v>
      </c>
      <c r="G2065" s="342" t="str">
        <f>IFERROR(INDEX($D$2:$D$4444,_xlfn.AGGREGATE(15,3,(($C$2:$C$4444=$G$1)/($C$2:$C$4444=$G$1)*ROW($C$2:$C$4444))-ROW($C$1), ROWS($J$7:J2069))),"")</f>
        <v/>
      </c>
    </row>
    <row r="2066" spans="3:7" x14ac:dyDescent="0.25">
      <c r="C2066" s="340" t="s">
        <v>4350</v>
      </c>
      <c r="D2066" s="340" t="s">
        <v>9293</v>
      </c>
      <c r="E2066" s="340" t="str">
        <f t="shared" si="33"/>
        <v>NEW YORK CITYDOCK STREET SCHOOL FOR STEAM STUDIES</v>
      </c>
      <c r="F2066" s="369" t="s">
        <v>6683</v>
      </c>
      <c r="G2066" s="342" t="str">
        <f>IFERROR(INDEX($D$2:$D$4444,_xlfn.AGGREGATE(15,3,(($C$2:$C$4444=$G$1)/($C$2:$C$4444=$G$1)*ROW($C$2:$C$4444))-ROW($C$1), ROWS($J$7:J2070))),"")</f>
        <v/>
      </c>
    </row>
    <row r="2067" spans="3:7" x14ac:dyDescent="0.25">
      <c r="C2067" s="340" t="s">
        <v>4350</v>
      </c>
      <c r="D2067" s="340" t="s">
        <v>1984</v>
      </c>
      <c r="E2067" s="340" t="str">
        <f t="shared" si="33"/>
        <v>NEW YORK CITYURBAN ASSEMBLY UNISON SCHOOL (THE)</v>
      </c>
      <c r="F2067" s="369" t="s">
        <v>6684</v>
      </c>
      <c r="G2067" s="342" t="str">
        <f>IFERROR(INDEX($D$2:$D$4444,_xlfn.AGGREGATE(15,3,(($C$2:$C$4444=$G$1)/($C$2:$C$4444=$G$1)*ROW($C$2:$C$4444))-ROW($C$1), ROWS($J$7:J2071))),"")</f>
        <v/>
      </c>
    </row>
    <row r="2068" spans="3:7" x14ac:dyDescent="0.25">
      <c r="C2068" s="340" t="s">
        <v>4350</v>
      </c>
      <c r="D2068" s="340" t="s">
        <v>1985</v>
      </c>
      <c r="E2068" s="340" t="str">
        <f t="shared" si="33"/>
        <v>NEW YORK CITYFORT GREEN PREPARATORY ACADEMY</v>
      </c>
      <c r="F2068" s="369" t="s">
        <v>6685</v>
      </c>
      <c r="G2068" s="342" t="str">
        <f>IFERROR(INDEX($D$2:$D$4444,_xlfn.AGGREGATE(15,3,(($C$2:$C$4444=$G$1)/($C$2:$C$4444=$G$1)*ROW($C$2:$C$4444))-ROW($C$1), ROWS($J$7:J2072))),"")</f>
        <v/>
      </c>
    </row>
    <row r="2069" spans="3:7" x14ac:dyDescent="0.25">
      <c r="C2069" s="340" t="s">
        <v>4350</v>
      </c>
      <c r="D2069" s="340" t="s">
        <v>9287</v>
      </c>
      <c r="E2069" s="340" t="str">
        <f t="shared" si="33"/>
        <v>NEW YORK CITYPS 915</v>
      </c>
      <c r="F2069" s="369" t="s">
        <v>9288</v>
      </c>
      <c r="G2069" s="342" t="str">
        <f>IFERROR(INDEX($D$2:$D$4444,_xlfn.AGGREGATE(15,3,(($C$2:$C$4444=$G$1)/($C$2:$C$4444=$G$1)*ROW($C$2:$C$4444))-ROW($C$1), ROWS($J$7:J2073))),"")</f>
        <v/>
      </c>
    </row>
    <row r="2070" spans="3:7" x14ac:dyDescent="0.25">
      <c r="C2070" s="340" t="s">
        <v>4350</v>
      </c>
      <c r="D2070" s="340" t="s">
        <v>9291</v>
      </c>
      <c r="E2070" s="340" t="str">
        <f t="shared" si="33"/>
        <v>NEW YORK CITYURBAN ASSEMBLY SCHOOL FOR MUSIC AND ART</v>
      </c>
      <c r="F2070" s="369" t="s">
        <v>6686</v>
      </c>
      <c r="G2070" s="342" t="str">
        <f>IFERROR(INDEX($D$2:$D$4444,_xlfn.AGGREGATE(15,3,(($C$2:$C$4444=$G$1)/($C$2:$C$4444=$G$1)*ROW($C$2:$C$4444))-ROW($C$1), ROWS($J$7:J2074))),"")</f>
        <v/>
      </c>
    </row>
    <row r="2071" spans="3:7" x14ac:dyDescent="0.25">
      <c r="C2071" s="340" t="s">
        <v>4350</v>
      </c>
      <c r="D2071" s="340" t="s">
        <v>9296</v>
      </c>
      <c r="E2071" s="340" t="str">
        <f t="shared" si="33"/>
        <v>NEW YORK CITYBROOKLYN COMMUNITY ARTS AND MEDIA HIGH SCHOOL (BCAM)</v>
      </c>
      <c r="F2071" s="369" t="s">
        <v>6687</v>
      </c>
      <c r="G2071" s="342" t="str">
        <f>IFERROR(INDEX($D$2:$D$4444,_xlfn.AGGREGATE(15,3,(($C$2:$C$4444=$G$1)/($C$2:$C$4444=$G$1)*ROW($C$2:$C$4444))-ROW($C$1), ROWS($J$7:J2075))),"")</f>
        <v/>
      </c>
    </row>
    <row r="2072" spans="3:7" x14ac:dyDescent="0.25">
      <c r="C2072" s="340" t="s">
        <v>4350</v>
      </c>
      <c r="D2072" s="340" t="s">
        <v>9289</v>
      </c>
      <c r="E2072" s="340" t="str">
        <f t="shared" si="33"/>
        <v>NEW YORK CITYSCIENCE SKILLS CENTER HIGH SCHOOL FOR SCIENCE, TECHNOLOGY AND THE CREATIVE ARTS</v>
      </c>
      <c r="F2072" s="369" t="s">
        <v>6688</v>
      </c>
      <c r="G2072" s="342" t="str">
        <f>IFERROR(INDEX($D$2:$D$4444,_xlfn.AGGREGATE(15,3,(($C$2:$C$4444=$G$1)/($C$2:$C$4444=$G$1)*ROW($C$2:$C$4444))-ROW($C$1), ROWS($J$7:J2076))),"")</f>
        <v/>
      </c>
    </row>
    <row r="2073" spans="3:7" x14ac:dyDescent="0.25">
      <c r="C2073" s="340" t="s">
        <v>4350</v>
      </c>
      <c r="D2073" s="340" t="s">
        <v>1986</v>
      </c>
      <c r="E2073" s="340" t="str">
        <f t="shared" si="33"/>
        <v>NEW YORK CITYBROOKLYN TECHNICAL HIGH SCHOOL</v>
      </c>
      <c r="F2073" s="369" t="s">
        <v>6689</v>
      </c>
      <c r="G2073" s="342" t="str">
        <f>IFERROR(INDEX($D$2:$D$4444,_xlfn.AGGREGATE(15,3,(($C$2:$C$4444=$G$1)/($C$2:$C$4444=$G$1)*ROW($C$2:$C$4444))-ROW($C$1), ROWS($J$7:J2077))),"")</f>
        <v/>
      </c>
    </row>
    <row r="2074" spans="3:7" x14ac:dyDescent="0.25">
      <c r="C2074" s="340" t="s">
        <v>4350</v>
      </c>
      <c r="D2074" s="340" t="s">
        <v>9286</v>
      </c>
      <c r="E2074" s="340" t="str">
        <f t="shared" si="33"/>
        <v>NEW YORK CITYBROOKLYN INTERNATIONAL HIGH SCHOOL</v>
      </c>
      <c r="F2074" s="369" t="s">
        <v>6690</v>
      </c>
      <c r="G2074" s="342" t="str">
        <f>IFERROR(INDEX($D$2:$D$4444,_xlfn.AGGREGATE(15,3,(($C$2:$C$4444=$G$1)/($C$2:$C$4444=$G$1)*ROW($C$2:$C$4444))-ROW($C$1), ROWS($J$7:J2078))),"")</f>
        <v/>
      </c>
    </row>
    <row r="2075" spans="3:7" x14ac:dyDescent="0.25">
      <c r="C2075" s="340" t="s">
        <v>4350</v>
      </c>
      <c r="D2075" s="340" t="s">
        <v>9295</v>
      </c>
      <c r="E2075" s="340" t="str">
        <f t="shared" si="33"/>
        <v>NEW YORK CITYURBAN ASSEMBLY SCHOOL FOR LAW AND JUSTICE (THE)</v>
      </c>
      <c r="F2075" s="369" t="s">
        <v>6691</v>
      </c>
      <c r="G2075" s="342" t="str">
        <f>IFERROR(INDEX($D$2:$D$4444,_xlfn.AGGREGATE(15,3,(($C$2:$C$4444=$G$1)/($C$2:$C$4444=$G$1)*ROW($C$2:$C$4444))-ROW($C$1), ROWS($J$7:J2079))),"")</f>
        <v/>
      </c>
    </row>
    <row r="2076" spans="3:7" x14ac:dyDescent="0.25">
      <c r="C2076" s="340" t="s">
        <v>4350</v>
      </c>
      <c r="D2076" s="340" t="s">
        <v>1987</v>
      </c>
      <c r="E2076" s="340" t="str">
        <f t="shared" si="33"/>
        <v>NEW YORK CITYACADEMY OF ARTS AND LETTERS</v>
      </c>
      <c r="F2076" s="369" t="s">
        <v>6692</v>
      </c>
      <c r="G2076" s="342" t="str">
        <f>IFERROR(INDEX($D$2:$D$4444,_xlfn.AGGREGATE(15,3,(($C$2:$C$4444=$G$1)/($C$2:$C$4444=$G$1)*ROW($C$2:$C$4444))-ROW($C$1), ROWS($J$7:J2080))),"")</f>
        <v/>
      </c>
    </row>
    <row r="2077" spans="3:7" x14ac:dyDescent="0.25">
      <c r="C2077" s="340" t="s">
        <v>4350</v>
      </c>
      <c r="D2077" s="340" t="s">
        <v>1988</v>
      </c>
      <c r="E2077" s="340" t="str">
        <f t="shared" si="33"/>
        <v>NEW YORK CITYACORN COMMUNITY HIGH SCHOOL</v>
      </c>
      <c r="F2077" s="369" t="s">
        <v>6693</v>
      </c>
      <c r="G2077" s="342" t="str">
        <f>IFERROR(INDEX($D$2:$D$4444,_xlfn.AGGREGATE(15,3,(($C$2:$C$4444=$G$1)/($C$2:$C$4444=$G$1)*ROW($C$2:$C$4444))-ROW($C$1), ROWS($J$7:J2081))),"")</f>
        <v/>
      </c>
    </row>
    <row r="2078" spans="3:7" x14ac:dyDescent="0.25">
      <c r="C2078" s="340" t="s">
        <v>4350</v>
      </c>
      <c r="D2078" s="340" t="s">
        <v>1989</v>
      </c>
      <c r="E2078" s="340" t="str">
        <f t="shared" si="33"/>
        <v>NEW YORK CITYURBAN ASSEMBLY INSTITUTE OF MATH AND SCIENCE FOR YOUNG WOMEN</v>
      </c>
      <c r="F2078" s="369" t="s">
        <v>6694</v>
      </c>
      <c r="G2078" s="342" t="str">
        <f>IFERROR(INDEX($D$2:$D$4444,_xlfn.AGGREGATE(15,3,(($C$2:$C$4444=$G$1)/($C$2:$C$4444=$G$1)*ROW($C$2:$C$4444))-ROW($C$1), ROWS($J$7:J2082))),"")</f>
        <v/>
      </c>
    </row>
    <row r="2079" spans="3:7" x14ac:dyDescent="0.25">
      <c r="C2079" s="340" t="s">
        <v>4350</v>
      </c>
      <c r="D2079" s="340" t="s">
        <v>1990</v>
      </c>
      <c r="E2079" s="340" t="str">
        <f t="shared" si="33"/>
        <v>NEW YORK CITYBROOKLYN ACADEMY HIGH SCHOOL</v>
      </c>
      <c r="F2079" s="369" t="s">
        <v>6695</v>
      </c>
      <c r="G2079" s="342" t="str">
        <f>IFERROR(INDEX($D$2:$D$4444,_xlfn.AGGREGATE(15,3,(($C$2:$C$4444=$G$1)/($C$2:$C$4444=$G$1)*ROW($C$2:$C$4444))-ROW($C$1), ROWS($J$7:J2083))),"")</f>
        <v/>
      </c>
    </row>
    <row r="2080" spans="3:7" x14ac:dyDescent="0.25">
      <c r="C2080" s="340" t="s">
        <v>4350</v>
      </c>
      <c r="D2080" s="340" t="s">
        <v>2077</v>
      </c>
      <c r="E2080" s="340" t="str">
        <f t="shared" si="33"/>
        <v>NEW YORK CITYGOTHAM PROFESSIONAL ARTS ACADEMY</v>
      </c>
      <c r="F2080" s="369" t="s">
        <v>9290</v>
      </c>
      <c r="G2080" s="342" t="str">
        <f>IFERROR(INDEX($D$2:$D$4444,_xlfn.AGGREGATE(15,3,(($C$2:$C$4444=$G$1)/($C$2:$C$4444=$G$1)*ROW($C$2:$C$4444))-ROW($C$1), ROWS($J$7:J2084))),"")</f>
        <v/>
      </c>
    </row>
    <row r="2081" spans="3:7" x14ac:dyDescent="0.25">
      <c r="C2081" s="340" t="s">
        <v>4350</v>
      </c>
      <c r="D2081" s="340" t="s">
        <v>1991</v>
      </c>
      <c r="E2081" s="340" t="str">
        <f t="shared" si="33"/>
        <v>NEW YORK CITYBEDFORD ACADEMY HIGH SCHOOL</v>
      </c>
      <c r="F2081" s="369" t="s">
        <v>6696</v>
      </c>
      <c r="G2081" s="342" t="str">
        <f>IFERROR(INDEX($D$2:$D$4444,_xlfn.AGGREGATE(15,3,(($C$2:$C$4444=$G$1)/($C$2:$C$4444=$G$1)*ROW($C$2:$C$4444))-ROW($C$1), ROWS($J$7:J2085))),"")</f>
        <v/>
      </c>
    </row>
    <row r="2082" spans="3:7" x14ac:dyDescent="0.25">
      <c r="C2082" s="340" t="s">
        <v>4350</v>
      </c>
      <c r="D2082" s="340" t="s">
        <v>1992</v>
      </c>
      <c r="E2082" s="340" t="str">
        <f t="shared" si="33"/>
        <v>NEW YORK CITYGEORGE WESTINGHOUSE CAREER &amp; TECHNICAL ED HIGH SCHOOL</v>
      </c>
      <c r="F2082" s="369" t="s">
        <v>6697</v>
      </c>
      <c r="G2082" s="342" t="str">
        <f>IFERROR(INDEX($D$2:$D$4444,_xlfn.AGGREGATE(15,3,(($C$2:$C$4444=$G$1)/($C$2:$C$4444=$G$1)*ROW($C$2:$C$4444))-ROW($C$1), ROWS($J$7:J2086))),"")</f>
        <v/>
      </c>
    </row>
    <row r="2083" spans="3:7" x14ac:dyDescent="0.25">
      <c r="C2083" s="340" t="s">
        <v>4350</v>
      </c>
      <c r="D2083" s="340" t="s">
        <v>9292</v>
      </c>
      <c r="E2083" s="340" t="str">
        <f t="shared" si="33"/>
        <v>NEW YORK CITYBROOKLYN HIGH SCHOOL FOR LEADERSHIP AND COMMUNITY SERVICE</v>
      </c>
      <c r="F2083" s="369" t="s">
        <v>6698</v>
      </c>
      <c r="G2083" s="342" t="str">
        <f>IFERROR(INDEX($D$2:$D$4444,_xlfn.AGGREGATE(15,3,(($C$2:$C$4444=$G$1)/($C$2:$C$4444=$G$1)*ROW($C$2:$C$4444))-ROW($C$1), ROWS($J$7:J2087))),"")</f>
        <v/>
      </c>
    </row>
    <row r="2084" spans="3:7" x14ac:dyDescent="0.25">
      <c r="C2084" s="340" t="s">
        <v>4350</v>
      </c>
      <c r="D2084" s="340" t="s">
        <v>9294</v>
      </c>
      <c r="E2084" s="340" t="str">
        <f t="shared" si="33"/>
        <v xml:space="preserve">NEW YORK CITYBENJAMIN BANNEKER ACADEMY </v>
      </c>
      <c r="F2084" s="369" t="s">
        <v>6699</v>
      </c>
      <c r="G2084" s="342" t="str">
        <f>IFERROR(INDEX($D$2:$D$4444,_xlfn.AGGREGATE(15,3,(($C$2:$C$4444=$G$1)/($C$2:$C$4444=$G$1)*ROW($C$2:$C$4444))-ROW($C$1), ROWS($J$7:J2088))),"")</f>
        <v/>
      </c>
    </row>
    <row r="2085" spans="3:7" x14ac:dyDescent="0.25">
      <c r="C2085" s="340" t="s">
        <v>4350</v>
      </c>
      <c r="D2085" s="340" t="s">
        <v>1993</v>
      </c>
      <c r="E2085" s="340" t="str">
        <f t="shared" si="33"/>
        <v>NEW YORK CITYCITY POLYTECHNIC HIGH SCHOOL OF ENGINEERING, ARCHITECTURE AND TECHNOLOGY</v>
      </c>
      <c r="F2085" s="369" t="s">
        <v>6700</v>
      </c>
      <c r="G2085" s="342" t="str">
        <f>IFERROR(INDEX($D$2:$D$4444,_xlfn.AGGREGATE(15,3,(($C$2:$C$4444=$G$1)/($C$2:$C$4444=$G$1)*ROW($C$2:$C$4444))-ROW($C$1), ROWS($J$7:J2089))),"")</f>
        <v/>
      </c>
    </row>
    <row r="2086" spans="3:7" x14ac:dyDescent="0.25">
      <c r="C2086" s="340" t="s">
        <v>4350</v>
      </c>
      <c r="D2086" s="340" t="s">
        <v>1994</v>
      </c>
      <c r="E2086" s="340" t="str">
        <f t="shared" si="33"/>
        <v>NEW YORK CITYPS 16 LEONARD DUNKLY</v>
      </c>
      <c r="F2086" s="369" t="s">
        <v>6701</v>
      </c>
      <c r="G2086" s="342" t="str">
        <f>IFERROR(INDEX($D$2:$D$4444,_xlfn.AGGREGATE(15,3,(($C$2:$C$4444=$G$1)/($C$2:$C$4444=$G$1)*ROW($C$2:$C$4444))-ROW($C$1), ROWS($J$7:J2090))),"")</f>
        <v/>
      </c>
    </row>
    <row r="2087" spans="3:7" x14ac:dyDescent="0.25">
      <c r="C2087" s="340" t="s">
        <v>4350</v>
      </c>
      <c r="D2087" s="340" t="s">
        <v>1995</v>
      </c>
      <c r="E2087" s="340" t="str">
        <f t="shared" si="33"/>
        <v>NEW YORK CITYPS 17 HENRY D WOODWORTH</v>
      </c>
      <c r="F2087" s="369" t="s">
        <v>6702</v>
      </c>
      <c r="G2087" s="342" t="str">
        <f>IFERROR(INDEX($D$2:$D$4444,_xlfn.AGGREGATE(15,3,(($C$2:$C$4444=$G$1)/($C$2:$C$4444=$G$1)*ROW($C$2:$C$4444))-ROW($C$1), ROWS($J$7:J2091))),"")</f>
        <v/>
      </c>
    </row>
    <row r="2088" spans="3:7" x14ac:dyDescent="0.25">
      <c r="C2088" s="340" t="s">
        <v>4350</v>
      </c>
      <c r="D2088" s="340" t="s">
        <v>1996</v>
      </c>
      <c r="E2088" s="340" t="str">
        <f t="shared" si="33"/>
        <v>NEW YORK CITYPS 18 EDWARD BUSH</v>
      </c>
      <c r="F2088" s="369" t="s">
        <v>6703</v>
      </c>
      <c r="G2088" s="342" t="str">
        <f>IFERROR(INDEX($D$2:$D$4444,_xlfn.AGGREGATE(15,3,(($C$2:$C$4444=$G$1)/($C$2:$C$4444=$G$1)*ROW($C$2:$C$4444))-ROW($C$1), ROWS($J$7:J2092))),"")</f>
        <v/>
      </c>
    </row>
    <row r="2089" spans="3:7" x14ac:dyDescent="0.25">
      <c r="C2089" s="340" t="s">
        <v>4350</v>
      </c>
      <c r="D2089" s="340" t="s">
        <v>1997</v>
      </c>
      <c r="E2089" s="340" t="str">
        <f t="shared" si="33"/>
        <v>NEW YORK CITYPS 23 CARTER G WOODSON</v>
      </c>
      <c r="F2089" s="369" t="s">
        <v>6704</v>
      </c>
      <c r="G2089" s="342" t="str">
        <f>IFERROR(INDEX($D$2:$D$4444,_xlfn.AGGREGATE(15,3,(($C$2:$C$4444=$G$1)/($C$2:$C$4444=$G$1)*ROW($C$2:$C$4444))-ROW($C$1), ROWS($J$7:J2093))),"")</f>
        <v/>
      </c>
    </row>
    <row r="2090" spans="3:7" x14ac:dyDescent="0.25">
      <c r="C2090" s="340" t="s">
        <v>4350</v>
      </c>
      <c r="D2090" s="340" t="s">
        <v>1998</v>
      </c>
      <c r="E2090" s="340" t="str">
        <f t="shared" si="33"/>
        <v>NEW YORK CITYPS 31 SAMUEL F DUPONT</v>
      </c>
      <c r="F2090" s="369" t="s">
        <v>6705</v>
      </c>
      <c r="G2090" s="342" t="str">
        <f>IFERROR(INDEX($D$2:$D$4444,_xlfn.AGGREGATE(15,3,(($C$2:$C$4444=$G$1)/($C$2:$C$4444=$G$1)*ROW($C$2:$C$4444))-ROW($C$1), ROWS($J$7:J2094))),"")</f>
        <v/>
      </c>
    </row>
    <row r="2091" spans="3:7" x14ac:dyDescent="0.25">
      <c r="C2091" s="340" t="s">
        <v>4350</v>
      </c>
      <c r="D2091" s="340" t="s">
        <v>1999</v>
      </c>
      <c r="E2091" s="340" t="str">
        <f t="shared" si="33"/>
        <v>NEW YORK CITYPS 34 OLIVER H PERRY</v>
      </c>
      <c r="F2091" s="369" t="s">
        <v>6706</v>
      </c>
      <c r="G2091" s="342" t="str">
        <f>IFERROR(INDEX($D$2:$D$4444,_xlfn.AGGREGATE(15,3,(($C$2:$C$4444=$G$1)/($C$2:$C$4444=$G$1)*ROW($C$2:$C$4444))-ROW($C$1), ROWS($J$7:J2095))),"")</f>
        <v/>
      </c>
    </row>
    <row r="2092" spans="3:7" x14ac:dyDescent="0.25">
      <c r="C2092" s="340" t="s">
        <v>4350</v>
      </c>
      <c r="D2092" s="340" t="s">
        <v>9300</v>
      </c>
      <c r="E2092" s="340" t="str">
        <f t="shared" si="33"/>
        <v xml:space="preserve">NEW YORK CITYJHS 50 JOHN D WELLS </v>
      </c>
      <c r="F2092" s="369" t="s">
        <v>6707</v>
      </c>
      <c r="G2092" s="342" t="str">
        <f>IFERROR(INDEX($D$2:$D$4444,_xlfn.AGGREGATE(15,3,(($C$2:$C$4444=$G$1)/($C$2:$C$4444=$G$1)*ROW($C$2:$C$4444))-ROW($C$1), ROWS($J$7:J2096))),"")</f>
        <v/>
      </c>
    </row>
    <row r="2093" spans="3:7" x14ac:dyDescent="0.25">
      <c r="C2093" s="340" t="s">
        <v>4350</v>
      </c>
      <c r="D2093" s="340" t="s">
        <v>2000</v>
      </c>
      <c r="E2093" s="340" t="str">
        <f t="shared" si="33"/>
        <v>NEW YORK CITYPS 59 WILLIAM FLOYD</v>
      </c>
      <c r="F2093" s="369" t="s">
        <v>6708</v>
      </c>
      <c r="G2093" s="342" t="str">
        <f>IFERROR(INDEX($D$2:$D$4444,_xlfn.AGGREGATE(15,3,(($C$2:$C$4444=$G$1)/($C$2:$C$4444=$G$1)*ROW($C$2:$C$4444))-ROW($C$1), ROWS($J$7:J2097))),"")</f>
        <v/>
      </c>
    </row>
    <row r="2094" spans="3:7" x14ac:dyDescent="0.25">
      <c r="C2094" s="340" t="s">
        <v>4350</v>
      </c>
      <c r="D2094" s="340" t="s">
        <v>2001</v>
      </c>
      <c r="E2094" s="340" t="str">
        <f t="shared" si="33"/>
        <v>NEW YORK CITYPS 84 JOSE DE DIEGO</v>
      </c>
      <c r="F2094" s="369" t="s">
        <v>6709</v>
      </c>
      <c r="G2094" s="342" t="str">
        <f>IFERROR(INDEX($D$2:$D$4444,_xlfn.AGGREGATE(15,3,(($C$2:$C$4444=$G$1)/($C$2:$C$4444=$G$1)*ROW($C$2:$C$4444))-ROW($C$1), ROWS($J$7:J2098))),"")</f>
        <v/>
      </c>
    </row>
    <row r="2095" spans="3:7" x14ac:dyDescent="0.25">
      <c r="C2095" s="340" t="s">
        <v>4350</v>
      </c>
      <c r="D2095" s="340" t="s">
        <v>9299</v>
      </c>
      <c r="E2095" s="340" t="str">
        <f t="shared" si="33"/>
        <v>NEW YORK CITYPS 110 MONITOR (THE)</v>
      </c>
      <c r="F2095" s="369" t="s">
        <v>6710</v>
      </c>
      <c r="G2095" s="342" t="str">
        <f>IFERROR(INDEX($D$2:$D$4444,_xlfn.AGGREGATE(15,3,(($C$2:$C$4444=$G$1)/($C$2:$C$4444=$G$1)*ROW($C$2:$C$4444))-ROW($C$1), ROWS($J$7:J2099))),"")</f>
        <v/>
      </c>
    </row>
    <row r="2096" spans="3:7" x14ac:dyDescent="0.25">
      <c r="C2096" s="340" t="s">
        <v>4350</v>
      </c>
      <c r="D2096" s="340" t="s">
        <v>2002</v>
      </c>
      <c r="E2096" s="340" t="str">
        <f t="shared" si="33"/>
        <v>NEW YORK CITYPS 120 CARLOS TAPIA</v>
      </c>
      <c r="F2096" s="369" t="s">
        <v>6711</v>
      </c>
      <c r="G2096" s="342" t="str">
        <f>IFERROR(INDEX($D$2:$D$4444,_xlfn.AGGREGATE(15,3,(($C$2:$C$4444=$G$1)/($C$2:$C$4444=$G$1)*ROW($C$2:$C$4444))-ROW($C$1), ROWS($J$7:J2100))),"")</f>
        <v/>
      </c>
    </row>
    <row r="2097" spans="3:7" x14ac:dyDescent="0.25">
      <c r="C2097" s="340" t="s">
        <v>4350</v>
      </c>
      <c r="D2097" s="340" t="s">
        <v>2003</v>
      </c>
      <c r="E2097" s="340" t="str">
        <f t="shared" si="33"/>
        <v>NEW YORK CITYJOHN ERICSSON MIDDLE SCHOOL 126</v>
      </c>
      <c r="F2097" s="369" t="s">
        <v>6712</v>
      </c>
      <c r="G2097" s="342" t="str">
        <f>IFERROR(INDEX($D$2:$D$4444,_xlfn.AGGREGATE(15,3,(($C$2:$C$4444=$G$1)/($C$2:$C$4444=$G$1)*ROW($C$2:$C$4444))-ROW($C$1), ROWS($J$7:J2101))),"")</f>
        <v/>
      </c>
    </row>
    <row r="2098" spans="3:7" x14ac:dyDescent="0.25">
      <c r="C2098" s="340" t="s">
        <v>4350</v>
      </c>
      <c r="D2098" s="340" t="s">
        <v>2004</v>
      </c>
      <c r="E2098" s="340" t="str">
        <f t="shared" si="33"/>
        <v>NEW YORK CITYPS 132 CONSELYEA SCHOOL (THE)</v>
      </c>
      <c r="F2098" s="369" t="s">
        <v>6713</v>
      </c>
      <c r="G2098" s="342" t="str">
        <f>IFERROR(INDEX($D$2:$D$4444,_xlfn.AGGREGATE(15,3,(($C$2:$C$4444=$G$1)/($C$2:$C$4444=$G$1)*ROW($C$2:$C$4444))-ROW($C$1), ROWS($J$7:J2102))),"")</f>
        <v/>
      </c>
    </row>
    <row r="2099" spans="3:7" x14ac:dyDescent="0.25">
      <c r="C2099" s="340" t="s">
        <v>4350</v>
      </c>
      <c r="D2099" s="340" t="s">
        <v>2005</v>
      </c>
      <c r="E2099" s="340" t="str">
        <f t="shared" si="33"/>
        <v>NEW YORK CITYPS 147 ISSAC REMSEN</v>
      </c>
      <c r="F2099" s="369" t="s">
        <v>6714</v>
      </c>
      <c r="G2099" s="342" t="str">
        <f>IFERROR(INDEX($D$2:$D$4444,_xlfn.AGGREGATE(15,3,(($C$2:$C$4444=$G$1)/($C$2:$C$4444=$G$1)*ROW($C$2:$C$4444))-ROW($C$1), ROWS($J$7:J2103))),"")</f>
        <v/>
      </c>
    </row>
    <row r="2100" spans="3:7" x14ac:dyDescent="0.25">
      <c r="C2100" s="340" t="s">
        <v>4350</v>
      </c>
      <c r="D2100" s="340" t="s">
        <v>9303</v>
      </c>
      <c r="E2100" s="340" t="str">
        <f t="shared" si="33"/>
        <v>NEW YORK CITYPS/IS 157 BENJAMIN FRANKLIN HEATH AND SCIENCE ACADEMY (THE)</v>
      </c>
      <c r="F2100" s="369" t="s">
        <v>6715</v>
      </c>
      <c r="G2100" s="342" t="str">
        <f>IFERROR(INDEX($D$2:$D$4444,_xlfn.AGGREGATE(15,3,(($C$2:$C$4444=$G$1)/($C$2:$C$4444=$G$1)*ROW($C$2:$C$4444))-ROW($C$1), ROWS($J$7:J2104))),"")</f>
        <v/>
      </c>
    </row>
    <row r="2101" spans="3:7" x14ac:dyDescent="0.25">
      <c r="C2101" s="340" t="s">
        <v>4350</v>
      </c>
      <c r="D2101" s="340" t="s">
        <v>2006</v>
      </c>
      <c r="E2101" s="340" t="str">
        <f t="shared" si="33"/>
        <v>NEW YORK CITYPS 196 TEN EYCK</v>
      </c>
      <c r="F2101" s="369" t="s">
        <v>6716</v>
      </c>
      <c r="G2101" s="342" t="str">
        <f>IFERROR(INDEX($D$2:$D$4444,_xlfn.AGGREGATE(15,3,(($C$2:$C$4444=$G$1)/($C$2:$C$4444=$G$1)*ROW($C$2:$C$4444))-ROW($C$1), ROWS($J$7:J2105))),"")</f>
        <v/>
      </c>
    </row>
    <row r="2102" spans="3:7" x14ac:dyDescent="0.25">
      <c r="C2102" s="340" t="s">
        <v>4350</v>
      </c>
      <c r="D2102" s="340" t="s">
        <v>9304</v>
      </c>
      <c r="E2102" s="340" t="str">
        <f t="shared" si="33"/>
        <v>NEW YORK CITYPS 250 GEORGE H LINDSAY</v>
      </c>
      <c r="F2102" s="369" t="s">
        <v>6717</v>
      </c>
      <c r="G2102" s="342" t="str">
        <f>IFERROR(INDEX($D$2:$D$4444,_xlfn.AGGREGATE(15,3,(($C$2:$C$4444=$G$1)/($C$2:$C$4444=$G$1)*ROW($C$2:$C$4444))-ROW($C$1), ROWS($J$7:J2106))),"")</f>
        <v/>
      </c>
    </row>
    <row r="2103" spans="3:7" x14ac:dyDescent="0.25">
      <c r="C2103" s="340" t="s">
        <v>4350</v>
      </c>
      <c r="D2103" s="340" t="s">
        <v>2007</v>
      </c>
      <c r="E2103" s="340" t="str">
        <f t="shared" si="33"/>
        <v>NEW YORK CITYPS 257 JOHN F HYLAN</v>
      </c>
      <c r="F2103" s="369" t="s">
        <v>6718</v>
      </c>
      <c r="G2103" s="342" t="str">
        <f>IFERROR(INDEX($D$2:$D$4444,_xlfn.AGGREGATE(15,3,(($C$2:$C$4444=$G$1)/($C$2:$C$4444=$G$1)*ROW($C$2:$C$4444))-ROW($C$1), ROWS($J$7:J2107))),"")</f>
        <v/>
      </c>
    </row>
    <row r="2104" spans="3:7" x14ac:dyDescent="0.25">
      <c r="C2104" s="340" t="s">
        <v>4350</v>
      </c>
      <c r="D2104" s="340" t="s">
        <v>2008</v>
      </c>
      <c r="E2104" s="340" t="str">
        <f t="shared" si="33"/>
        <v>NEW YORK CITYPS 297 ABRAHAM STOCKTON</v>
      </c>
      <c r="F2104" s="369" t="s">
        <v>6719</v>
      </c>
      <c r="G2104" s="342" t="str">
        <f>IFERROR(INDEX($D$2:$D$4444,_xlfn.AGGREGATE(15,3,(($C$2:$C$4444=$G$1)/($C$2:$C$4444=$G$1)*ROW($C$2:$C$4444))-ROW($C$1), ROWS($J$7:J2108))),"")</f>
        <v/>
      </c>
    </row>
    <row r="2105" spans="3:7" x14ac:dyDescent="0.25">
      <c r="C2105" s="340" t="s">
        <v>4350</v>
      </c>
      <c r="D2105" s="340" t="s">
        <v>9302</v>
      </c>
      <c r="E2105" s="340" t="str">
        <f t="shared" si="33"/>
        <v>NEW YORK CITYIS 318 EUGENIO MARIA DE HOSTOS</v>
      </c>
      <c r="F2105" s="369" t="s">
        <v>6720</v>
      </c>
      <c r="G2105" s="342" t="str">
        <f>IFERROR(INDEX($D$2:$D$4444,_xlfn.AGGREGATE(15,3,(($C$2:$C$4444=$G$1)/($C$2:$C$4444=$G$1)*ROW($C$2:$C$4444))-ROW($C$1), ROWS($J$7:J2109))),"")</f>
        <v/>
      </c>
    </row>
    <row r="2106" spans="3:7" x14ac:dyDescent="0.25">
      <c r="C2106" s="340" t="s">
        <v>4350</v>
      </c>
      <c r="D2106" s="340" t="s">
        <v>2009</v>
      </c>
      <c r="E2106" s="340" t="str">
        <f t="shared" si="33"/>
        <v>NEW YORK CITYPS 319</v>
      </c>
      <c r="F2106" s="369" t="s">
        <v>6721</v>
      </c>
      <c r="G2106" s="342" t="str">
        <f>IFERROR(INDEX($D$2:$D$4444,_xlfn.AGGREGATE(15,3,(($C$2:$C$4444=$G$1)/($C$2:$C$4444=$G$1)*ROW($C$2:$C$4444))-ROW($C$1), ROWS($J$7:J2110))),"")</f>
        <v/>
      </c>
    </row>
    <row r="2107" spans="3:7" x14ac:dyDescent="0.25">
      <c r="C2107" s="340" t="s">
        <v>4350</v>
      </c>
      <c r="D2107" s="340" t="s">
        <v>2010</v>
      </c>
      <c r="E2107" s="340" t="str">
        <f t="shared" si="33"/>
        <v>NEW YORK CITYPS 380 JOHN WAYNE ELEMENTARY</v>
      </c>
      <c r="F2107" s="369" t="s">
        <v>6722</v>
      </c>
      <c r="G2107" s="342" t="str">
        <f>IFERROR(INDEX($D$2:$D$4444,_xlfn.AGGREGATE(15,3,(($C$2:$C$4444=$G$1)/($C$2:$C$4444=$G$1)*ROW($C$2:$C$4444))-ROW($C$1), ROWS($J$7:J2111))),"")</f>
        <v/>
      </c>
    </row>
    <row r="2108" spans="3:7" x14ac:dyDescent="0.25">
      <c r="C2108" s="340" t="s">
        <v>4350</v>
      </c>
      <c r="D2108" s="340" t="s">
        <v>2011</v>
      </c>
      <c r="E2108" s="340" t="str">
        <f t="shared" si="33"/>
        <v>NEW YORK CITYBROOKLYN ARBOR ELEMENTARY SCHOOL</v>
      </c>
      <c r="F2108" s="369" t="s">
        <v>6723</v>
      </c>
      <c r="G2108" s="342" t="str">
        <f>IFERROR(INDEX($D$2:$D$4444,_xlfn.AGGREGATE(15,3,(($C$2:$C$4444=$G$1)/($C$2:$C$4444=$G$1)*ROW($C$2:$C$4444))-ROW($C$1), ROWS($J$7:J2112))),"")</f>
        <v/>
      </c>
    </row>
    <row r="2109" spans="3:7" x14ac:dyDescent="0.25">
      <c r="C2109" s="340" t="s">
        <v>4350</v>
      </c>
      <c r="D2109" s="340" t="s">
        <v>2012</v>
      </c>
      <c r="E2109" s="340" t="str">
        <f t="shared" si="33"/>
        <v>NEW YORK CITYCONSELYEA PREPARATORY SCHOOL</v>
      </c>
      <c r="F2109" s="369" t="s">
        <v>6724</v>
      </c>
      <c r="G2109" s="342" t="str">
        <f>IFERROR(INDEX($D$2:$D$4444,_xlfn.AGGREGATE(15,3,(($C$2:$C$4444=$G$1)/($C$2:$C$4444=$G$1)*ROW($C$2:$C$4444))-ROW($C$1), ROWS($J$7:J2113))),"")</f>
        <v/>
      </c>
    </row>
    <row r="2110" spans="3:7" x14ac:dyDescent="0.25">
      <c r="C2110" s="340" t="s">
        <v>4350</v>
      </c>
      <c r="D2110" s="340" t="s">
        <v>2013</v>
      </c>
      <c r="E2110" s="340" t="str">
        <f t="shared" si="33"/>
        <v>NEW YORK CITYMS 582</v>
      </c>
      <c r="F2110" s="369" t="s">
        <v>6725</v>
      </c>
      <c r="G2110" s="342" t="str">
        <f>IFERROR(INDEX($D$2:$D$4444,_xlfn.AGGREGATE(15,3,(($C$2:$C$4444=$G$1)/($C$2:$C$4444=$G$1)*ROW($C$2:$C$4444))-ROW($C$1), ROWS($J$7:J2114))),"")</f>
        <v/>
      </c>
    </row>
    <row r="2111" spans="3:7" x14ac:dyDescent="0.25">
      <c r="C2111" s="340" t="s">
        <v>4350</v>
      </c>
      <c r="D2111" s="340" t="s">
        <v>2014</v>
      </c>
      <c r="E2111" s="340" t="str">
        <f t="shared" si="33"/>
        <v>NEW YORK CITYJUAN MOREL CAMPOS SECONDARY SCHOOL</v>
      </c>
      <c r="F2111" s="369" t="s">
        <v>6726</v>
      </c>
      <c r="G2111" s="342" t="str">
        <f>IFERROR(INDEX($D$2:$D$4444,_xlfn.AGGREGATE(15,3,(($C$2:$C$4444=$G$1)/($C$2:$C$4444=$G$1)*ROW($C$2:$C$4444))-ROW($C$1), ROWS($J$7:J2115))),"")</f>
        <v/>
      </c>
    </row>
    <row r="2112" spans="3:7" x14ac:dyDescent="0.25">
      <c r="C2112" s="340" t="s">
        <v>4350</v>
      </c>
      <c r="D2112" s="340" t="s">
        <v>2015</v>
      </c>
      <c r="E2112" s="340" t="str">
        <f t="shared" si="33"/>
        <v>NEW YORK CITYBROOKLYN LATIN SCHOOL (THE)</v>
      </c>
      <c r="F2112" s="369" t="s">
        <v>6727</v>
      </c>
      <c r="G2112" s="342" t="str">
        <f>IFERROR(INDEX($D$2:$D$4444,_xlfn.AGGREGATE(15,3,(($C$2:$C$4444=$G$1)/($C$2:$C$4444=$G$1)*ROW($C$2:$C$4444))-ROW($C$1), ROWS($J$7:J2116))),"")</f>
        <v/>
      </c>
    </row>
    <row r="2113" spans="3:7" x14ac:dyDescent="0.25">
      <c r="C2113" s="340" t="s">
        <v>4350</v>
      </c>
      <c r="D2113" s="340" t="s">
        <v>9301</v>
      </c>
      <c r="E2113" s="340" t="str">
        <f t="shared" si="33"/>
        <v>NEW YORK CITYWILLIAMSBURG HIGH SCHOOL OF ART AND TECHNOLOGY (THE)</v>
      </c>
      <c r="F2113" s="369" t="s">
        <v>6728</v>
      </c>
      <c r="G2113" s="342" t="str">
        <f>IFERROR(INDEX($D$2:$D$4444,_xlfn.AGGREGATE(15,3,(($C$2:$C$4444=$G$1)/($C$2:$C$4444=$G$1)*ROW($C$2:$C$4444))-ROW($C$1), ROWS($J$7:J2117))),"")</f>
        <v/>
      </c>
    </row>
    <row r="2114" spans="3:7" x14ac:dyDescent="0.25">
      <c r="C2114" s="340" t="s">
        <v>4350</v>
      </c>
      <c r="D2114" s="340" t="s">
        <v>2016</v>
      </c>
      <c r="E2114" s="340" t="str">
        <f t="shared" si="33"/>
        <v>NEW YORK CITYPROGRESS HIGH SCHOOL FOR PROFESSIONAL CAREERS</v>
      </c>
      <c r="F2114" s="369" t="s">
        <v>6729</v>
      </c>
      <c r="G2114" s="342" t="str">
        <f>IFERROR(INDEX($D$2:$D$4444,_xlfn.AGGREGATE(15,3,(($C$2:$C$4444=$G$1)/($C$2:$C$4444=$G$1)*ROW($C$2:$C$4444))-ROW($C$1), ROWS($J$7:J2118))),"")</f>
        <v/>
      </c>
    </row>
    <row r="2115" spans="3:7" x14ac:dyDescent="0.25">
      <c r="C2115" s="340" t="s">
        <v>4350</v>
      </c>
      <c r="D2115" s="340" t="s">
        <v>9297</v>
      </c>
      <c r="E2115" s="340" t="str">
        <f t="shared" ref="E2115:E2178" si="34">C2115&amp;D2115</f>
        <v>NEW YORK CITYEAST WILLIAMSBURG SCHOLARS ACADEMY</v>
      </c>
      <c r="F2115" s="369" t="s">
        <v>6730</v>
      </c>
      <c r="G2115" s="342" t="str">
        <f>IFERROR(INDEX($D$2:$D$4444,_xlfn.AGGREGATE(15,3,(($C$2:$C$4444=$G$1)/($C$2:$C$4444=$G$1)*ROW($C$2:$C$4444))-ROW($C$1), ROWS($J$7:J2119))),"")</f>
        <v/>
      </c>
    </row>
    <row r="2116" spans="3:7" x14ac:dyDescent="0.25">
      <c r="C2116" s="340" t="s">
        <v>4350</v>
      </c>
      <c r="D2116" s="340" t="s">
        <v>9305</v>
      </c>
      <c r="E2116" s="340" t="str">
        <f t="shared" si="34"/>
        <v>NEW YORK CITYHIGH SCHOOL FOR ENTERPRISE, BUSINESS &amp; TECHNOLOGY (THE)</v>
      </c>
      <c r="F2116" s="369" t="s">
        <v>6731</v>
      </c>
      <c r="G2116" s="342" t="str">
        <f>IFERROR(INDEX($D$2:$D$4444,_xlfn.AGGREGATE(15,3,(($C$2:$C$4444=$G$1)/($C$2:$C$4444=$G$1)*ROW($C$2:$C$4444))-ROW($C$1), ROWS($J$7:J2120))),"")</f>
        <v/>
      </c>
    </row>
    <row r="2117" spans="3:7" x14ac:dyDescent="0.25">
      <c r="C2117" s="340" t="s">
        <v>4350</v>
      </c>
      <c r="D2117" s="340" t="s">
        <v>2017</v>
      </c>
      <c r="E2117" s="340" t="str">
        <f t="shared" si="34"/>
        <v>NEW YORK CITYBROOKLYN PREPARATORY HIGH SCHOOL</v>
      </c>
      <c r="F2117" s="369" t="s">
        <v>6732</v>
      </c>
      <c r="G2117" s="342" t="str">
        <f>IFERROR(INDEX($D$2:$D$4444,_xlfn.AGGREGATE(15,3,(($C$2:$C$4444=$G$1)/($C$2:$C$4444=$G$1)*ROW($C$2:$C$4444))-ROW($C$1), ROWS($J$7:J2121))),"")</f>
        <v/>
      </c>
    </row>
    <row r="2118" spans="3:7" x14ac:dyDescent="0.25">
      <c r="C2118" s="340" t="s">
        <v>4350</v>
      </c>
      <c r="D2118" s="340" t="s">
        <v>2018</v>
      </c>
      <c r="E2118" s="340" t="str">
        <f t="shared" si="34"/>
        <v>NEW YORK CITYWILLIAMSBURG HIGH SCHOOL FOR ARCHITECTURE AND DESIGN</v>
      </c>
      <c r="F2118" s="369" t="s">
        <v>6733</v>
      </c>
      <c r="G2118" s="342" t="str">
        <f>IFERROR(INDEX($D$2:$D$4444,_xlfn.AGGREGATE(15,3,(($C$2:$C$4444=$G$1)/($C$2:$C$4444=$G$1)*ROW($C$2:$C$4444))-ROW($C$1), ROWS($J$7:J2122))),"")</f>
        <v/>
      </c>
    </row>
    <row r="2119" spans="3:7" x14ac:dyDescent="0.25">
      <c r="C2119" s="340" t="s">
        <v>4350</v>
      </c>
      <c r="D2119" s="340" t="s">
        <v>2019</v>
      </c>
      <c r="E2119" s="340" t="str">
        <f t="shared" si="34"/>
        <v>NEW YORK CITYWILLIAMSBURG PREPARATORY SCHOOL</v>
      </c>
      <c r="F2119" s="369" t="s">
        <v>6734</v>
      </c>
      <c r="G2119" s="342" t="str">
        <f>IFERROR(INDEX($D$2:$D$4444,_xlfn.AGGREGATE(15,3,(($C$2:$C$4444=$G$1)/($C$2:$C$4444=$G$1)*ROW($C$2:$C$4444))-ROW($C$1), ROWS($J$7:J2123))),"")</f>
        <v/>
      </c>
    </row>
    <row r="2120" spans="3:7" x14ac:dyDescent="0.25">
      <c r="C2120" s="340" t="s">
        <v>4350</v>
      </c>
      <c r="D2120" s="340" t="s">
        <v>2020</v>
      </c>
      <c r="E2120" s="340" t="str">
        <f t="shared" si="34"/>
        <v>NEW YORK CITYLYONS COMMUNITY SCHOOL</v>
      </c>
      <c r="F2120" s="369" t="s">
        <v>6735</v>
      </c>
      <c r="G2120" s="342" t="str">
        <f>IFERROR(INDEX($D$2:$D$4444,_xlfn.AGGREGATE(15,3,(($C$2:$C$4444=$G$1)/($C$2:$C$4444=$G$1)*ROW($C$2:$C$4444))-ROW($C$1), ROWS($J$7:J2124))),"")</f>
        <v/>
      </c>
    </row>
    <row r="2121" spans="3:7" x14ac:dyDescent="0.25">
      <c r="C2121" s="340" t="s">
        <v>4350</v>
      </c>
      <c r="D2121" s="340" t="s">
        <v>9298</v>
      </c>
      <c r="E2121" s="340" t="str">
        <f t="shared" si="34"/>
        <v>NEW YORK CITYA-TECH HIGH SCHOOL</v>
      </c>
      <c r="F2121" s="369" t="s">
        <v>6736</v>
      </c>
      <c r="G2121" s="342" t="str">
        <f>IFERROR(INDEX($D$2:$D$4444,_xlfn.AGGREGATE(15,3,(($C$2:$C$4444=$G$1)/($C$2:$C$4444=$G$1)*ROW($C$2:$C$4444))-ROW($C$1), ROWS($J$7:J2125))),"")</f>
        <v/>
      </c>
    </row>
    <row r="2122" spans="3:7" x14ac:dyDescent="0.25">
      <c r="C2122" s="340" t="s">
        <v>4350</v>
      </c>
      <c r="D2122" s="340" t="s">
        <v>2021</v>
      </c>
      <c r="E2122" s="340" t="str">
        <f t="shared" si="34"/>
        <v>NEW YORK CITYYOUNG WOMEN'S LEADERSHIP SCHOOL OF BROOKLYN</v>
      </c>
      <c r="F2122" s="369" t="s">
        <v>6737</v>
      </c>
      <c r="G2122" s="342" t="str">
        <f>IFERROR(INDEX($D$2:$D$4444,_xlfn.AGGREGATE(15,3,(($C$2:$C$4444=$G$1)/($C$2:$C$4444=$G$1)*ROW($C$2:$C$4444))-ROW($C$1), ROWS($J$7:J2126))),"")</f>
        <v/>
      </c>
    </row>
    <row r="2123" spans="3:7" x14ac:dyDescent="0.25">
      <c r="C2123" s="340" t="s">
        <v>4350</v>
      </c>
      <c r="D2123" s="340" t="s">
        <v>2022</v>
      </c>
      <c r="E2123" s="340" t="str">
        <f t="shared" si="34"/>
        <v>NEW YORK CITYEL PUENTE ACADEMY FOR PEACE AND JUSTICE</v>
      </c>
      <c r="F2123" s="369" t="s">
        <v>6738</v>
      </c>
      <c r="G2123" s="342" t="str">
        <f>IFERROR(INDEX($D$2:$D$4444,_xlfn.AGGREGATE(15,3,(($C$2:$C$4444=$G$1)/($C$2:$C$4444=$G$1)*ROW($C$2:$C$4444))-ROW($C$1), ROWS($J$7:J2127))),"")</f>
        <v/>
      </c>
    </row>
    <row r="2124" spans="3:7" x14ac:dyDescent="0.25">
      <c r="C2124" s="340" t="s">
        <v>4350</v>
      </c>
      <c r="D2124" s="340" t="s">
        <v>2023</v>
      </c>
      <c r="E2124" s="340" t="str">
        <f t="shared" si="34"/>
        <v>NEW YORK CITYPS 1 BERGEN (THE)</v>
      </c>
      <c r="F2124" s="369" t="s">
        <v>6739</v>
      </c>
      <c r="G2124" s="342" t="str">
        <f>IFERROR(INDEX($D$2:$D$4444,_xlfn.AGGREGATE(15,3,(($C$2:$C$4444=$G$1)/($C$2:$C$4444=$G$1)*ROW($C$2:$C$4444))-ROW($C$1), ROWS($J$7:J2128))),"")</f>
        <v/>
      </c>
    </row>
    <row r="2125" spans="3:7" x14ac:dyDescent="0.25">
      <c r="C2125" s="340" t="s">
        <v>4350</v>
      </c>
      <c r="D2125" s="340" t="s">
        <v>9306</v>
      </c>
      <c r="E2125" s="340" t="str">
        <f t="shared" si="34"/>
        <v>NEW YORK CITYMAGNET SCHOOL OF MATH, SCIENCE &amp; DESIGN TECHNOLOGY</v>
      </c>
      <c r="F2125" s="369" t="s">
        <v>6740</v>
      </c>
      <c r="G2125" s="342" t="str">
        <f>IFERROR(INDEX($D$2:$D$4444,_xlfn.AGGREGATE(15,3,(($C$2:$C$4444=$G$1)/($C$2:$C$4444=$G$1)*ROW($C$2:$C$4444))-ROW($C$1), ROWS($J$7:J2129))),"")</f>
        <v/>
      </c>
    </row>
    <row r="2126" spans="3:7" x14ac:dyDescent="0.25">
      <c r="C2126" s="340" t="s">
        <v>4350</v>
      </c>
      <c r="D2126" s="340" t="s">
        <v>2024</v>
      </c>
      <c r="E2126" s="340" t="str">
        <f t="shared" si="34"/>
        <v>NEW YORK CITYPS 15 PATRICK F DALY</v>
      </c>
      <c r="F2126" s="369" t="s">
        <v>6741</v>
      </c>
      <c r="G2126" s="342" t="str">
        <f>IFERROR(INDEX($D$2:$D$4444,_xlfn.AGGREGATE(15,3,(($C$2:$C$4444=$G$1)/($C$2:$C$4444=$G$1)*ROW($C$2:$C$4444))-ROW($C$1), ROWS($J$7:J2130))),"")</f>
        <v/>
      </c>
    </row>
    <row r="2127" spans="3:7" x14ac:dyDescent="0.25">
      <c r="C2127" s="340" t="s">
        <v>4350</v>
      </c>
      <c r="D2127" s="340" t="s">
        <v>2025</v>
      </c>
      <c r="E2127" s="340" t="str">
        <f t="shared" si="34"/>
        <v>NEW YORK CITYPS 24</v>
      </c>
      <c r="F2127" s="369" t="s">
        <v>6742</v>
      </c>
      <c r="G2127" s="342" t="str">
        <f>IFERROR(INDEX($D$2:$D$4444,_xlfn.AGGREGATE(15,3,(($C$2:$C$4444=$G$1)/($C$2:$C$4444=$G$1)*ROW($C$2:$C$4444))-ROW($C$1), ROWS($J$7:J2131))),"")</f>
        <v/>
      </c>
    </row>
    <row r="2128" spans="3:7" x14ac:dyDescent="0.25">
      <c r="C2128" s="340" t="s">
        <v>4350</v>
      </c>
      <c r="D2128" s="340" t="s">
        <v>2026</v>
      </c>
      <c r="E2128" s="340" t="str">
        <f t="shared" si="34"/>
        <v>NEW YORK CITYPS 29 JOHN M HARRIGAN</v>
      </c>
      <c r="F2128" s="369" t="s">
        <v>6743</v>
      </c>
      <c r="G2128" s="342" t="str">
        <f>IFERROR(INDEX($D$2:$D$4444,_xlfn.AGGREGATE(15,3,(($C$2:$C$4444=$G$1)/($C$2:$C$4444=$G$1)*ROW($C$2:$C$4444))-ROW($C$1), ROWS($J$7:J2132))),"")</f>
        <v/>
      </c>
    </row>
    <row r="2129" spans="3:7" x14ac:dyDescent="0.25">
      <c r="C2129" s="340" t="s">
        <v>4350</v>
      </c>
      <c r="D2129" s="340" t="s">
        <v>9311</v>
      </c>
      <c r="E2129" s="340" t="str">
        <f t="shared" si="34"/>
        <v>NEW YORK CITYPS 32 SAMUEL MILLS SPROLE</v>
      </c>
      <c r="F2129" s="369" t="s">
        <v>6744</v>
      </c>
      <c r="G2129" s="342" t="str">
        <f>IFERROR(INDEX($D$2:$D$4444,_xlfn.AGGREGATE(15,3,(($C$2:$C$4444=$G$1)/($C$2:$C$4444=$G$1)*ROW($C$2:$C$4444))-ROW($C$1), ROWS($J$7:J2133))),"")</f>
        <v/>
      </c>
    </row>
    <row r="2130" spans="3:7" x14ac:dyDescent="0.25">
      <c r="C2130" s="340" t="s">
        <v>4350</v>
      </c>
      <c r="D2130" s="340" t="s">
        <v>2027</v>
      </c>
      <c r="E2130" s="340" t="str">
        <f t="shared" si="34"/>
        <v>NEW YORK CITYPS 38 PACIFIC (THE)</v>
      </c>
      <c r="F2130" s="369" t="s">
        <v>6745</v>
      </c>
      <c r="G2130" s="342" t="str">
        <f>IFERROR(INDEX($D$2:$D$4444,_xlfn.AGGREGATE(15,3,(($C$2:$C$4444=$G$1)/($C$2:$C$4444=$G$1)*ROW($C$2:$C$4444))-ROW($C$1), ROWS($J$7:J2134))),"")</f>
        <v/>
      </c>
    </row>
    <row r="2131" spans="3:7" x14ac:dyDescent="0.25">
      <c r="C2131" s="340" t="s">
        <v>4350</v>
      </c>
      <c r="D2131" s="340" t="s">
        <v>2028</v>
      </c>
      <c r="E2131" s="340" t="str">
        <f t="shared" si="34"/>
        <v>NEW YORK CITYPS 39 HENRY BRISTOW</v>
      </c>
      <c r="F2131" s="369" t="s">
        <v>6746</v>
      </c>
      <c r="G2131" s="342" t="str">
        <f>IFERROR(INDEX($D$2:$D$4444,_xlfn.AGGREGATE(15,3,(($C$2:$C$4444=$G$1)/($C$2:$C$4444=$G$1)*ROW($C$2:$C$4444))-ROW($C$1), ROWS($J$7:J2135))),"")</f>
        <v/>
      </c>
    </row>
    <row r="2132" spans="3:7" x14ac:dyDescent="0.25">
      <c r="C2132" s="340" t="s">
        <v>4350</v>
      </c>
      <c r="D2132" s="340" t="s">
        <v>2029</v>
      </c>
      <c r="E2132" s="340" t="str">
        <f t="shared" si="34"/>
        <v>NEW YORK CITYMS 51 WILLIAM ALEXANDER</v>
      </c>
      <c r="F2132" s="369" t="s">
        <v>6747</v>
      </c>
      <c r="G2132" s="342" t="str">
        <f>IFERROR(INDEX($D$2:$D$4444,_xlfn.AGGREGATE(15,3,(($C$2:$C$4444=$G$1)/($C$2:$C$4444=$G$1)*ROW($C$2:$C$4444))-ROW($C$1), ROWS($J$7:J2136))),"")</f>
        <v/>
      </c>
    </row>
    <row r="2133" spans="3:7" x14ac:dyDescent="0.25">
      <c r="C2133" s="340" t="s">
        <v>4350</v>
      </c>
      <c r="D2133" s="340" t="s">
        <v>2030</v>
      </c>
      <c r="E2133" s="340" t="str">
        <f t="shared" si="34"/>
        <v>NEW YORK CITYPS 58 CARROLL (THE)</v>
      </c>
      <c r="F2133" s="369" t="s">
        <v>6748</v>
      </c>
      <c r="G2133" s="342" t="str">
        <f>IFERROR(INDEX($D$2:$D$4444,_xlfn.AGGREGATE(15,3,(($C$2:$C$4444=$G$1)/($C$2:$C$4444=$G$1)*ROW($C$2:$C$4444))-ROW($C$1), ROWS($J$7:J2137))),"")</f>
        <v/>
      </c>
    </row>
    <row r="2134" spans="3:7" x14ac:dyDescent="0.25">
      <c r="C2134" s="340" t="s">
        <v>4350</v>
      </c>
      <c r="D2134" s="340" t="s">
        <v>2031</v>
      </c>
      <c r="E2134" s="340" t="str">
        <f t="shared" si="34"/>
        <v>NEW YORK CITYJHS 88 PETER ROUGET</v>
      </c>
      <c r="F2134" s="369" t="s">
        <v>6749</v>
      </c>
      <c r="G2134" s="342" t="str">
        <f>IFERROR(INDEX($D$2:$D$4444,_xlfn.AGGREGATE(15,3,(($C$2:$C$4444=$G$1)/($C$2:$C$4444=$G$1)*ROW($C$2:$C$4444))-ROW($C$1), ROWS($J$7:J2138))),"")</f>
        <v/>
      </c>
    </row>
    <row r="2135" spans="3:7" x14ac:dyDescent="0.25">
      <c r="C2135" s="340" t="s">
        <v>4350</v>
      </c>
      <c r="D2135" s="340" t="s">
        <v>2032</v>
      </c>
      <c r="E2135" s="340" t="str">
        <f t="shared" si="34"/>
        <v>NEW YORK CITYPS 94 HENRY LONGFELLOW (THE)</v>
      </c>
      <c r="F2135" s="369" t="s">
        <v>6750</v>
      </c>
      <c r="G2135" s="342" t="str">
        <f>IFERROR(INDEX($D$2:$D$4444,_xlfn.AGGREGATE(15,3,(($C$2:$C$4444=$G$1)/($C$2:$C$4444=$G$1)*ROW($C$2:$C$4444))-ROW($C$1), ROWS($J$7:J2139))),"")</f>
        <v/>
      </c>
    </row>
    <row r="2136" spans="3:7" x14ac:dyDescent="0.25">
      <c r="C2136" s="340" t="s">
        <v>4350</v>
      </c>
      <c r="D2136" s="340" t="s">
        <v>2033</v>
      </c>
      <c r="E2136" s="340" t="str">
        <f t="shared" si="34"/>
        <v>NEW YORK CITYPS 107 JOHN W KIMBALL</v>
      </c>
      <c r="F2136" s="369" t="s">
        <v>6751</v>
      </c>
      <c r="G2136" s="342" t="str">
        <f>IFERROR(INDEX($D$2:$D$4444,_xlfn.AGGREGATE(15,3,(($C$2:$C$4444=$G$1)/($C$2:$C$4444=$G$1)*ROW($C$2:$C$4444))-ROW($C$1), ROWS($J$7:J2140))),"")</f>
        <v/>
      </c>
    </row>
    <row r="2137" spans="3:7" x14ac:dyDescent="0.25">
      <c r="C2137" s="340" t="s">
        <v>4350</v>
      </c>
      <c r="D2137" s="340" t="s">
        <v>2034</v>
      </c>
      <c r="E2137" s="340" t="str">
        <f t="shared" si="34"/>
        <v>NEW YORK CITYMAURICE SENDAK COMMUNITY SCHOOL (THE)</v>
      </c>
      <c r="F2137" s="369" t="s">
        <v>6752</v>
      </c>
      <c r="G2137" s="342" t="str">
        <f>IFERROR(INDEX($D$2:$D$4444,_xlfn.AGGREGATE(15,3,(($C$2:$C$4444=$G$1)/($C$2:$C$4444=$G$1)*ROW($C$2:$C$4444))-ROW($C$1), ROWS($J$7:J2141))),"")</f>
        <v/>
      </c>
    </row>
    <row r="2138" spans="3:7" x14ac:dyDescent="0.25">
      <c r="C2138" s="340" t="s">
        <v>4350</v>
      </c>
      <c r="D2138" s="340" t="s">
        <v>2035</v>
      </c>
      <c r="E2138" s="340" t="str">
        <f t="shared" si="34"/>
        <v>NEW YORK CITYPS 124 SILAS B DUTCHER</v>
      </c>
      <c r="F2138" s="369" t="s">
        <v>6753</v>
      </c>
      <c r="G2138" s="342" t="str">
        <f>IFERROR(INDEX($D$2:$D$4444,_xlfn.AGGREGATE(15,3,(($C$2:$C$4444=$G$1)/($C$2:$C$4444=$G$1)*ROW($C$2:$C$4444))-ROW($C$1), ROWS($J$7:J2142))),"")</f>
        <v/>
      </c>
    </row>
    <row r="2139" spans="3:7" x14ac:dyDescent="0.25">
      <c r="C2139" s="340" t="s">
        <v>4350</v>
      </c>
      <c r="D2139" s="340" t="s">
        <v>9312</v>
      </c>
      <c r="E2139" s="340" t="str">
        <f t="shared" si="34"/>
        <v>NEW YORK CITYPS 130 PARKSIDE (THE)</v>
      </c>
      <c r="F2139" s="369" t="s">
        <v>6754</v>
      </c>
      <c r="G2139" s="342" t="str">
        <f>IFERROR(INDEX($D$2:$D$4444,_xlfn.AGGREGATE(15,3,(($C$2:$C$4444=$G$1)/($C$2:$C$4444=$G$1)*ROW($C$2:$C$4444))-ROW($C$1), ROWS($J$7:J2143))),"")</f>
        <v/>
      </c>
    </row>
    <row r="2140" spans="3:7" x14ac:dyDescent="0.25">
      <c r="C2140" s="340" t="s">
        <v>4350</v>
      </c>
      <c r="D2140" s="340" t="s">
        <v>2036</v>
      </c>
      <c r="E2140" s="340" t="str">
        <f t="shared" si="34"/>
        <v>NEW YORK CITYPS 131</v>
      </c>
      <c r="F2140" s="369" t="s">
        <v>6755</v>
      </c>
      <c r="G2140" s="342" t="str">
        <f>IFERROR(INDEX($D$2:$D$4444,_xlfn.AGGREGATE(15,3,(($C$2:$C$4444=$G$1)/($C$2:$C$4444=$G$1)*ROW($C$2:$C$4444))-ROW($C$1), ROWS($J$7:J2144))),"")</f>
        <v/>
      </c>
    </row>
    <row r="2141" spans="3:7" x14ac:dyDescent="0.25">
      <c r="C2141" s="340" t="s">
        <v>4350</v>
      </c>
      <c r="D2141" s="340" t="s">
        <v>2037</v>
      </c>
      <c r="E2141" s="340" t="str">
        <f t="shared" si="34"/>
        <v>NEW YORK CITYIS 136 CHARLES O DEWEY</v>
      </c>
      <c r="F2141" s="369" t="s">
        <v>6756</v>
      </c>
      <c r="G2141" s="342" t="str">
        <f>IFERROR(INDEX($D$2:$D$4444,_xlfn.AGGREGATE(15,3,(($C$2:$C$4444=$G$1)/($C$2:$C$4444=$G$1)*ROW($C$2:$C$4444))-ROW($C$1), ROWS($J$7:J2145))),"")</f>
        <v/>
      </c>
    </row>
    <row r="2142" spans="3:7" x14ac:dyDescent="0.25">
      <c r="C2142" s="340" t="s">
        <v>4350</v>
      </c>
      <c r="D2142" s="340" t="s">
        <v>9307</v>
      </c>
      <c r="E2142" s="340" t="str">
        <f t="shared" si="34"/>
        <v>NEW YORK CITYBROOKLYN NEW SCHOOL-PS 146 (THE)</v>
      </c>
      <c r="F2142" s="369" t="s">
        <v>6757</v>
      </c>
      <c r="G2142" s="342" t="str">
        <f>IFERROR(INDEX($D$2:$D$4444,_xlfn.AGGREGATE(15,3,(($C$2:$C$4444=$G$1)/($C$2:$C$4444=$G$1)*ROW($C$2:$C$4444))-ROW($C$1), ROWS($J$7:J2146))),"")</f>
        <v/>
      </c>
    </row>
    <row r="2143" spans="3:7" x14ac:dyDescent="0.25">
      <c r="C2143" s="340" t="s">
        <v>4350</v>
      </c>
      <c r="D2143" s="340" t="s">
        <v>2038</v>
      </c>
      <c r="E2143" s="340" t="str">
        <f t="shared" si="34"/>
        <v>NEW YORK CITYWINDSOR TERRACE SCHOOL (THE)</v>
      </c>
      <c r="F2143" s="369" t="s">
        <v>6758</v>
      </c>
      <c r="G2143" s="342" t="str">
        <f>IFERROR(INDEX($D$2:$D$4444,_xlfn.AGGREGATE(15,3,(($C$2:$C$4444=$G$1)/($C$2:$C$4444=$G$1)*ROW($C$2:$C$4444))-ROW($C$1), ROWS($J$7:J2147))),"")</f>
        <v/>
      </c>
    </row>
    <row r="2144" spans="3:7" x14ac:dyDescent="0.25">
      <c r="C2144" s="340" t="s">
        <v>4350</v>
      </c>
      <c r="D2144" s="340" t="s">
        <v>2039</v>
      </c>
      <c r="E2144" s="340" t="str">
        <f t="shared" si="34"/>
        <v>NEW YORK CITYPS 169 SUNSET PARK</v>
      </c>
      <c r="F2144" s="369" t="s">
        <v>6759</v>
      </c>
      <c r="G2144" s="342" t="str">
        <f>IFERROR(INDEX($D$2:$D$4444,_xlfn.AGGREGATE(15,3,(($C$2:$C$4444=$G$1)/($C$2:$C$4444=$G$1)*ROW($C$2:$C$4444))-ROW($C$1), ROWS($J$7:J2148))),"")</f>
        <v/>
      </c>
    </row>
    <row r="2145" spans="3:7" x14ac:dyDescent="0.25">
      <c r="C2145" s="340" t="s">
        <v>4350</v>
      </c>
      <c r="D2145" s="340" t="s">
        <v>2040</v>
      </c>
      <c r="E2145" s="340" t="str">
        <f t="shared" si="34"/>
        <v>NEW YORK CITYPS 172 BEACON SCHOOL OF EXCELLENCE</v>
      </c>
      <c r="F2145" s="369" t="s">
        <v>6760</v>
      </c>
      <c r="G2145" s="342" t="str">
        <f>IFERROR(INDEX($D$2:$D$4444,_xlfn.AGGREGATE(15,3,(($C$2:$C$4444=$G$1)/($C$2:$C$4444=$G$1)*ROW($C$2:$C$4444))-ROW($C$1), ROWS($J$7:J2149))),"")</f>
        <v/>
      </c>
    </row>
    <row r="2146" spans="3:7" x14ac:dyDescent="0.25">
      <c r="C2146" s="340" t="s">
        <v>4350</v>
      </c>
      <c r="D2146" s="340" t="s">
        <v>2041</v>
      </c>
      <c r="E2146" s="340" t="str">
        <f t="shared" si="34"/>
        <v>NEW YORK CITYPS 230 DORIS L COHEN</v>
      </c>
      <c r="F2146" s="369" t="s">
        <v>6761</v>
      </c>
      <c r="G2146" s="342" t="str">
        <f>IFERROR(INDEX($D$2:$D$4444,_xlfn.AGGREGATE(15,3,(($C$2:$C$4444=$G$1)/($C$2:$C$4444=$G$1)*ROW($C$2:$C$4444))-ROW($C$1), ROWS($J$7:J2150))),"")</f>
        <v/>
      </c>
    </row>
    <row r="2147" spans="3:7" x14ac:dyDescent="0.25">
      <c r="C2147" s="340" t="s">
        <v>4350</v>
      </c>
      <c r="D2147" s="340" t="s">
        <v>2042</v>
      </c>
      <c r="E2147" s="340" t="str">
        <f t="shared" si="34"/>
        <v>NEW YORK CITYPS 261 PHILIP LIVINGSTON</v>
      </c>
      <c r="F2147" s="369" t="s">
        <v>6762</v>
      </c>
      <c r="G2147" s="342" t="str">
        <f>IFERROR(INDEX($D$2:$D$4444,_xlfn.AGGREGATE(15,3,(($C$2:$C$4444=$G$1)/($C$2:$C$4444=$G$1)*ROW($C$2:$C$4444))-ROW($C$1), ROWS($J$7:J2151))),"")</f>
        <v/>
      </c>
    </row>
    <row r="2148" spans="3:7" x14ac:dyDescent="0.25">
      <c r="C2148" s="340" t="s">
        <v>4350</v>
      </c>
      <c r="D2148" s="340" t="s">
        <v>2043</v>
      </c>
      <c r="E2148" s="340" t="str">
        <f t="shared" si="34"/>
        <v>NEW YORK CITYPS 295</v>
      </c>
      <c r="F2148" s="369" t="s">
        <v>6763</v>
      </c>
      <c r="G2148" s="342" t="str">
        <f>IFERROR(INDEX($D$2:$D$4444,_xlfn.AGGREGATE(15,3,(($C$2:$C$4444=$G$1)/($C$2:$C$4444=$G$1)*ROW($C$2:$C$4444))-ROW($C$1), ROWS($J$7:J2152))),"")</f>
        <v/>
      </c>
    </row>
    <row r="2149" spans="3:7" x14ac:dyDescent="0.25">
      <c r="C2149" s="340" t="s">
        <v>4350</v>
      </c>
      <c r="D2149" s="340" t="s">
        <v>2044</v>
      </c>
      <c r="E2149" s="340" t="str">
        <f t="shared" si="34"/>
        <v>NEW YORK CITYPS 321 WILLIAM PENN</v>
      </c>
      <c r="F2149" s="369" t="s">
        <v>6764</v>
      </c>
      <c r="G2149" s="342" t="str">
        <f>IFERROR(INDEX($D$2:$D$4444,_xlfn.AGGREGATE(15,3,(($C$2:$C$4444=$G$1)/($C$2:$C$4444=$G$1)*ROW($C$2:$C$4444))-ROW($C$1), ROWS($J$7:J2153))),"")</f>
        <v/>
      </c>
    </row>
    <row r="2150" spans="3:7" x14ac:dyDescent="0.25">
      <c r="C2150" s="340" t="s">
        <v>4350</v>
      </c>
      <c r="D2150" s="340" t="s">
        <v>2045</v>
      </c>
      <c r="E2150" s="340" t="str">
        <f t="shared" si="34"/>
        <v>NEW YORK CITYMS 442 CARROLL GARDENS SCHOOL FOR INNOVATION</v>
      </c>
      <c r="F2150" s="369" t="s">
        <v>6765</v>
      </c>
      <c r="G2150" s="342" t="str">
        <f>IFERROR(INDEX($D$2:$D$4444,_xlfn.AGGREGATE(15,3,(($C$2:$C$4444=$G$1)/($C$2:$C$4444=$G$1)*ROW($C$2:$C$4444))-ROW($C$1), ROWS($J$7:J2154))),"")</f>
        <v/>
      </c>
    </row>
    <row r="2151" spans="3:7" x14ac:dyDescent="0.25">
      <c r="C2151" s="340" t="s">
        <v>4350</v>
      </c>
      <c r="D2151" s="340" t="s">
        <v>2046</v>
      </c>
      <c r="E2151" s="340" t="str">
        <f t="shared" si="34"/>
        <v>NEW YORK CITYNEW VOICES SCHOOL OF ACADEMIC AND CREATIVE ARTS</v>
      </c>
      <c r="F2151" s="369" t="s">
        <v>6766</v>
      </c>
      <c r="G2151" s="342" t="str">
        <f>IFERROR(INDEX($D$2:$D$4444,_xlfn.AGGREGATE(15,3,(($C$2:$C$4444=$G$1)/($C$2:$C$4444=$G$1)*ROW($C$2:$C$4444))-ROW($C$1), ROWS($J$7:J2155))),"")</f>
        <v/>
      </c>
    </row>
    <row r="2152" spans="3:7" x14ac:dyDescent="0.25">
      <c r="C2152" s="340" t="s">
        <v>4350</v>
      </c>
      <c r="D2152" s="340" t="s">
        <v>2047</v>
      </c>
      <c r="E2152" s="340" t="str">
        <f t="shared" si="34"/>
        <v>NEW YORK CITYMATH AND SCIENCE EXPLORATORY SCHOOL (THE)</v>
      </c>
      <c r="F2152" s="369" t="s">
        <v>6767</v>
      </c>
      <c r="G2152" s="342" t="str">
        <f>IFERROR(INDEX($D$2:$D$4444,_xlfn.AGGREGATE(15,3,(($C$2:$C$4444=$G$1)/($C$2:$C$4444=$G$1)*ROW($C$2:$C$4444))-ROW($C$1), ROWS($J$7:J2156))),"")</f>
        <v/>
      </c>
    </row>
    <row r="2153" spans="3:7" x14ac:dyDescent="0.25">
      <c r="C2153" s="340" t="s">
        <v>4350</v>
      </c>
      <c r="D2153" s="340" t="s">
        <v>9313</v>
      </c>
      <c r="E2153" s="340" t="str">
        <f t="shared" si="34"/>
        <v>NEW YORK CITYBROOKLYN COLLABORATIVE STUDIES</v>
      </c>
      <c r="F2153" s="369" t="s">
        <v>6768</v>
      </c>
      <c r="G2153" s="342" t="str">
        <f>IFERROR(INDEX($D$2:$D$4444,_xlfn.AGGREGATE(15,3,(($C$2:$C$4444=$G$1)/($C$2:$C$4444=$G$1)*ROW($C$2:$C$4444))-ROW($C$1), ROWS($J$7:J2157))),"")</f>
        <v/>
      </c>
    </row>
    <row r="2154" spans="3:7" x14ac:dyDescent="0.25">
      <c r="C2154" s="340" t="s">
        <v>4350</v>
      </c>
      <c r="D2154" s="340" t="s">
        <v>9310</v>
      </c>
      <c r="E2154" s="340" t="str">
        <f t="shared" si="34"/>
        <v>NEW YORK CITYSUNSET PARK AVENUES ELEMENTARY SCHOOL</v>
      </c>
      <c r="F2154" s="369" t="s">
        <v>6769</v>
      </c>
      <c r="G2154" s="342" t="str">
        <f>IFERROR(INDEX($D$2:$D$4444,_xlfn.AGGREGATE(15,3,(($C$2:$C$4444=$G$1)/($C$2:$C$4444=$G$1)*ROW($C$2:$C$4444))-ROW($C$1), ROWS($J$7:J2158))),"")</f>
        <v/>
      </c>
    </row>
    <row r="2155" spans="3:7" x14ac:dyDescent="0.25">
      <c r="C2155" s="340" t="s">
        <v>4350</v>
      </c>
      <c r="D2155" s="340" t="s">
        <v>2048</v>
      </c>
      <c r="E2155" s="340" t="str">
        <f t="shared" si="34"/>
        <v>NEW YORK CITYRED HOOK NEIGHBORHOOD SCHOOL</v>
      </c>
      <c r="F2155" s="369" t="s">
        <v>6770</v>
      </c>
      <c r="G2155" s="342" t="str">
        <f>IFERROR(INDEX($D$2:$D$4444,_xlfn.AGGREGATE(15,3,(($C$2:$C$4444=$G$1)/($C$2:$C$4444=$G$1)*ROW($C$2:$C$4444))-ROW($C$1), ROWS($J$7:J2159))),"")</f>
        <v/>
      </c>
    </row>
    <row r="2156" spans="3:7" x14ac:dyDescent="0.25">
      <c r="C2156" s="340" t="s">
        <v>4350</v>
      </c>
      <c r="D2156" s="340" t="s">
        <v>2049</v>
      </c>
      <c r="E2156" s="340" t="str">
        <f t="shared" si="34"/>
        <v>NEW YORK CITYSUNSET PARK PREP</v>
      </c>
      <c r="F2156" s="369" t="s">
        <v>6771</v>
      </c>
      <c r="G2156" s="342" t="str">
        <f>IFERROR(INDEX($D$2:$D$4444,_xlfn.AGGREGATE(15,3,(($C$2:$C$4444=$G$1)/($C$2:$C$4444=$G$1)*ROW($C$2:$C$4444))-ROW($C$1), ROWS($J$7:J2160))),"")</f>
        <v/>
      </c>
    </row>
    <row r="2157" spans="3:7" x14ac:dyDescent="0.25">
      <c r="C2157" s="340" t="s">
        <v>4350</v>
      </c>
      <c r="D2157" s="340" t="s">
        <v>2050</v>
      </c>
      <c r="E2157" s="340" t="str">
        <f t="shared" si="34"/>
        <v>NEW YORK CITYMS 839</v>
      </c>
      <c r="F2157" s="369" t="s">
        <v>6772</v>
      </c>
      <c r="G2157" s="342" t="str">
        <f>IFERROR(INDEX($D$2:$D$4444,_xlfn.AGGREGATE(15,3,(($C$2:$C$4444=$G$1)/($C$2:$C$4444=$G$1)*ROW($C$2:$C$4444))-ROW($C$1), ROWS($J$7:J2161))),"")</f>
        <v/>
      </c>
    </row>
    <row r="2158" spans="3:7" x14ac:dyDescent="0.25">
      <c r="C2158" s="340" t="s">
        <v>4350</v>
      </c>
      <c r="D2158" s="340" t="s">
        <v>9308</v>
      </c>
      <c r="E2158" s="340" t="str">
        <f t="shared" si="34"/>
        <v>NEW YORK CITYSCHOOL OF CREATIVITY AND INNOVATION (THE)</v>
      </c>
      <c r="F2158" s="369" t="s">
        <v>9309</v>
      </c>
      <c r="G2158" s="342" t="str">
        <f>IFERROR(INDEX($D$2:$D$4444,_xlfn.AGGREGATE(15,3,(($C$2:$C$4444=$G$1)/($C$2:$C$4444=$G$1)*ROW($C$2:$C$4444))-ROW($C$1), ROWS($J$7:J2162))),"")</f>
        <v/>
      </c>
    </row>
    <row r="2159" spans="3:7" x14ac:dyDescent="0.25">
      <c r="C2159" s="340" t="s">
        <v>4350</v>
      </c>
      <c r="D2159" s="340" t="s">
        <v>2051</v>
      </c>
      <c r="E2159" s="340" t="str">
        <f t="shared" si="34"/>
        <v>NEW YORK CITYBROOKLYN FRONTIERS HIGH SCHOOL</v>
      </c>
      <c r="F2159" s="369" t="s">
        <v>6773</v>
      </c>
      <c r="G2159" s="342" t="str">
        <f>IFERROR(INDEX($D$2:$D$4444,_xlfn.AGGREGATE(15,3,(($C$2:$C$4444=$G$1)/($C$2:$C$4444=$G$1)*ROW($C$2:$C$4444))-ROW($C$1), ROWS($J$7:J2163))),"")</f>
        <v/>
      </c>
    </row>
    <row r="2160" spans="3:7" x14ac:dyDescent="0.25">
      <c r="C2160" s="340" t="s">
        <v>4350</v>
      </c>
      <c r="D2160" s="340" t="s">
        <v>9316</v>
      </c>
      <c r="E2160" s="340" t="str">
        <f t="shared" si="34"/>
        <v>NEW YORK CITYDIGITAL ARTS AND CINEMA TECHNOLOGY HIGH SCHOOL</v>
      </c>
      <c r="F2160" s="369" t="s">
        <v>6774</v>
      </c>
      <c r="G2160" s="342" t="str">
        <f>IFERROR(INDEX($D$2:$D$4444,_xlfn.AGGREGATE(15,3,(($C$2:$C$4444=$G$1)/($C$2:$C$4444=$G$1)*ROW($C$2:$C$4444))-ROW($C$1), ROWS($J$7:J2164))),"")</f>
        <v/>
      </c>
    </row>
    <row r="2161" spans="3:7" x14ac:dyDescent="0.25">
      <c r="C2161" s="340" t="s">
        <v>4350</v>
      </c>
      <c r="D2161" s="340" t="s">
        <v>9315</v>
      </c>
      <c r="E2161" s="340" t="str">
        <f t="shared" si="34"/>
        <v xml:space="preserve">NEW YORK CITYJOHN JAY SCHOOL FOR LAW </v>
      </c>
      <c r="F2161" s="369" t="s">
        <v>6775</v>
      </c>
      <c r="G2161" s="342" t="str">
        <f>IFERROR(INDEX($D$2:$D$4444,_xlfn.AGGREGATE(15,3,(($C$2:$C$4444=$G$1)/($C$2:$C$4444=$G$1)*ROW($C$2:$C$4444))-ROW($C$1), ROWS($J$7:J2165))),"")</f>
        <v/>
      </c>
    </row>
    <row r="2162" spans="3:7" x14ac:dyDescent="0.25">
      <c r="C2162" s="340" t="s">
        <v>4350</v>
      </c>
      <c r="D2162" s="340" t="s">
        <v>9314</v>
      </c>
      <c r="E2162" s="340" t="str">
        <f t="shared" si="34"/>
        <v>NEW YORK CITYCYBERARTS STUDIO ACADEMY</v>
      </c>
      <c r="F2162" s="369" t="s">
        <v>6776</v>
      </c>
      <c r="G2162" s="342" t="str">
        <f>IFERROR(INDEX($D$2:$D$4444,_xlfn.AGGREGATE(15,3,(($C$2:$C$4444=$G$1)/($C$2:$C$4444=$G$1)*ROW($C$2:$C$4444))-ROW($C$1), ROWS($J$7:J2166))),"")</f>
        <v/>
      </c>
    </row>
    <row r="2163" spans="3:7" x14ac:dyDescent="0.25">
      <c r="C2163" s="340" t="s">
        <v>4350</v>
      </c>
      <c r="D2163" s="340" t="s">
        <v>2052</v>
      </c>
      <c r="E2163" s="340" t="str">
        <f t="shared" si="34"/>
        <v>NEW YORK CITYPARK SLOPE COLLEGIATE</v>
      </c>
      <c r="F2163" s="369" t="s">
        <v>6777</v>
      </c>
      <c r="G2163" s="342" t="str">
        <f>IFERROR(INDEX($D$2:$D$4444,_xlfn.AGGREGATE(15,3,(($C$2:$C$4444=$G$1)/($C$2:$C$4444=$G$1)*ROW($C$2:$C$4444))-ROW($C$1), ROWS($J$7:J2167))),"")</f>
        <v/>
      </c>
    </row>
    <row r="2164" spans="3:7" x14ac:dyDescent="0.25">
      <c r="C2164" s="340" t="s">
        <v>4350</v>
      </c>
      <c r="D2164" s="340" t="s">
        <v>9317</v>
      </c>
      <c r="E2164" s="340" t="str">
        <f t="shared" si="34"/>
        <v>NEW YORK CITYBOERUM HILL SCHOOL FOR INTERNATIONAL STUDIES (THE)</v>
      </c>
      <c r="F2164" s="369" t="s">
        <v>6778</v>
      </c>
      <c r="G2164" s="342" t="str">
        <f>IFERROR(INDEX($D$2:$D$4444,_xlfn.AGGREGATE(15,3,(($C$2:$C$4444=$G$1)/($C$2:$C$4444=$G$1)*ROW($C$2:$C$4444))-ROW($C$1), ROWS($J$7:J2168))),"")</f>
        <v/>
      </c>
    </row>
    <row r="2165" spans="3:7" x14ac:dyDescent="0.25">
      <c r="C2165" s="340" t="s">
        <v>4350</v>
      </c>
      <c r="D2165" s="340" t="s">
        <v>2053</v>
      </c>
      <c r="E2165" s="340" t="str">
        <f t="shared" si="34"/>
        <v>NEW YORK CITYCOBBLE HILL SCHOOL OF AMERICAN STUDIES</v>
      </c>
      <c r="F2165" s="369" t="s">
        <v>6779</v>
      </c>
      <c r="G2165" s="342" t="str">
        <f>IFERROR(INDEX($D$2:$D$4444,_xlfn.AGGREGATE(15,3,(($C$2:$C$4444=$G$1)/($C$2:$C$4444=$G$1)*ROW($C$2:$C$4444))-ROW($C$1), ROWS($J$7:J2169))),"")</f>
        <v/>
      </c>
    </row>
    <row r="2166" spans="3:7" x14ac:dyDescent="0.25">
      <c r="C2166" s="340" t="s">
        <v>4350</v>
      </c>
      <c r="D2166" s="340" t="s">
        <v>2054</v>
      </c>
      <c r="E2166" s="340" t="str">
        <f t="shared" si="34"/>
        <v>NEW YORK CITYWEST BROOKLYN COMMUNITY HIGH SCHOOL</v>
      </c>
      <c r="F2166" s="369" t="s">
        <v>6780</v>
      </c>
      <c r="G2166" s="342" t="str">
        <f>IFERROR(INDEX($D$2:$D$4444,_xlfn.AGGREGATE(15,3,(($C$2:$C$4444=$G$1)/($C$2:$C$4444=$G$1)*ROW($C$2:$C$4444))-ROW($C$1), ROWS($J$7:J2170))),"")</f>
        <v/>
      </c>
    </row>
    <row r="2167" spans="3:7" x14ac:dyDescent="0.25">
      <c r="C2167" s="340" t="s">
        <v>4350</v>
      </c>
      <c r="D2167" s="340" t="s">
        <v>2055</v>
      </c>
      <c r="E2167" s="340" t="str">
        <f t="shared" si="34"/>
        <v>NEW YORK CITYKHALIL GIBRAN INTERNATIONAL ACADEMY</v>
      </c>
      <c r="F2167" s="369" t="s">
        <v>6781</v>
      </c>
      <c r="G2167" s="342" t="str">
        <f>IFERROR(INDEX($D$2:$D$4444,_xlfn.AGGREGATE(15,3,(($C$2:$C$4444=$G$1)/($C$2:$C$4444=$G$1)*ROW($C$2:$C$4444))-ROW($C$1), ROWS($J$7:J2171))),"")</f>
        <v/>
      </c>
    </row>
    <row r="2168" spans="3:7" x14ac:dyDescent="0.25">
      <c r="C2168" s="340" t="s">
        <v>4350</v>
      </c>
      <c r="D2168" s="340" t="s">
        <v>2056</v>
      </c>
      <c r="E2168" s="340" t="str">
        <f t="shared" si="34"/>
        <v>NEW YORK CITYBROOKLYN HIGH SCHOOL OF THE ARTS</v>
      </c>
      <c r="F2168" s="369" t="s">
        <v>6782</v>
      </c>
      <c r="G2168" s="342" t="str">
        <f>IFERROR(INDEX($D$2:$D$4444,_xlfn.AGGREGATE(15,3,(($C$2:$C$4444=$G$1)/($C$2:$C$4444=$G$1)*ROW($C$2:$C$4444))-ROW($C$1), ROWS($J$7:J2172))),"")</f>
        <v/>
      </c>
    </row>
    <row r="2169" spans="3:7" x14ac:dyDescent="0.25">
      <c r="C2169" s="340" t="s">
        <v>4350</v>
      </c>
      <c r="D2169" s="340" t="s">
        <v>2057</v>
      </c>
      <c r="E2169" s="340" t="str">
        <f t="shared" si="34"/>
        <v>NEW YORK CITYSUNSET PARK HIGH SCHOOL</v>
      </c>
      <c r="F2169" s="369" t="s">
        <v>6783</v>
      </c>
      <c r="G2169" s="342" t="str">
        <f>IFERROR(INDEX($D$2:$D$4444,_xlfn.AGGREGATE(15,3,(($C$2:$C$4444=$G$1)/($C$2:$C$4444=$G$1)*ROW($C$2:$C$4444))-ROW($C$1), ROWS($J$7:J2173))),"")</f>
        <v/>
      </c>
    </row>
    <row r="2170" spans="3:7" x14ac:dyDescent="0.25">
      <c r="C2170" s="340" t="s">
        <v>4350</v>
      </c>
      <c r="D2170" s="340" t="s">
        <v>2058</v>
      </c>
      <c r="E2170" s="340" t="str">
        <f t="shared" si="34"/>
        <v>NEW YORK CITYMILLENNIUM BROOKLYN HIGH SCHOOL</v>
      </c>
      <c r="F2170" s="369" t="s">
        <v>6784</v>
      </c>
      <c r="G2170" s="342" t="str">
        <f>IFERROR(INDEX($D$2:$D$4444,_xlfn.AGGREGATE(15,3,(($C$2:$C$4444=$G$1)/($C$2:$C$4444=$G$1)*ROW($C$2:$C$4444))-ROW($C$1), ROWS($J$7:J2174))),"")</f>
        <v/>
      </c>
    </row>
    <row r="2171" spans="3:7" x14ac:dyDescent="0.25">
      <c r="C2171" s="340" t="s">
        <v>4350</v>
      </c>
      <c r="D2171" s="340" t="s">
        <v>2059</v>
      </c>
      <c r="E2171" s="340" t="str">
        <f t="shared" si="34"/>
        <v>NEW YORK CITYSOUTH BROOKLYN COMMUNITY HIGH SCHOOL</v>
      </c>
      <c r="F2171" s="369" t="s">
        <v>6785</v>
      </c>
      <c r="G2171" s="342" t="str">
        <f>IFERROR(INDEX($D$2:$D$4444,_xlfn.AGGREGATE(15,3,(($C$2:$C$4444=$G$1)/($C$2:$C$4444=$G$1)*ROW($C$2:$C$4444))-ROW($C$1), ROWS($J$7:J2175))),"")</f>
        <v/>
      </c>
    </row>
    <row r="2172" spans="3:7" x14ac:dyDescent="0.25">
      <c r="C2172" s="340" t="s">
        <v>4350</v>
      </c>
      <c r="D2172" s="340" t="s">
        <v>2060</v>
      </c>
      <c r="E2172" s="340" t="str">
        <f t="shared" si="34"/>
        <v>NEW YORK CITYPS 5 DR RONALD MCNAIR</v>
      </c>
      <c r="F2172" s="369" t="s">
        <v>6786</v>
      </c>
      <c r="G2172" s="342" t="str">
        <f>IFERROR(INDEX($D$2:$D$4444,_xlfn.AGGREGATE(15,3,(($C$2:$C$4444=$G$1)/($C$2:$C$4444=$G$1)*ROW($C$2:$C$4444))-ROW($C$1), ROWS($J$7:J2176))),"")</f>
        <v/>
      </c>
    </row>
    <row r="2173" spans="3:7" x14ac:dyDescent="0.25">
      <c r="C2173" s="340" t="s">
        <v>4350</v>
      </c>
      <c r="D2173" s="340" t="s">
        <v>2061</v>
      </c>
      <c r="E2173" s="340" t="str">
        <f t="shared" si="34"/>
        <v>NEW YORK CITYPS 21 CRISPUS ATTUCKS</v>
      </c>
      <c r="F2173" s="369" t="s">
        <v>6787</v>
      </c>
      <c r="G2173" s="342" t="str">
        <f>IFERROR(INDEX($D$2:$D$4444,_xlfn.AGGREGATE(15,3,(($C$2:$C$4444=$G$1)/($C$2:$C$4444=$G$1)*ROW($C$2:$C$4444))-ROW($C$1), ROWS($J$7:J2177))),"")</f>
        <v/>
      </c>
    </row>
    <row r="2174" spans="3:7" x14ac:dyDescent="0.25">
      <c r="C2174" s="340" t="s">
        <v>4350</v>
      </c>
      <c r="D2174" s="340" t="s">
        <v>2062</v>
      </c>
      <c r="E2174" s="340" t="str">
        <f t="shared" si="34"/>
        <v>NEW YORK CITYPS 25 EUBIE BLAKE SCHOOL</v>
      </c>
      <c r="F2174" s="369" t="s">
        <v>6788</v>
      </c>
      <c r="G2174" s="342" t="str">
        <f>IFERROR(INDEX($D$2:$D$4444,_xlfn.AGGREGATE(15,3,(($C$2:$C$4444=$G$1)/($C$2:$C$4444=$G$1)*ROW($C$2:$C$4444))-ROW($C$1), ROWS($J$7:J2178))),"")</f>
        <v/>
      </c>
    </row>
    <row r="2175" spans="3:7" x14ac:dyDescent="0.25">
      <c r="C2175" s="340" t="s">
        <v>4350</v>
      </c>
      <c r="D2175" s="340" t="s">
        <v>2063</v>
      </c>
      <c r="E2175" s="340" t="str">
        <f t="shared" si="34"/>
        <v>NEW YORK CITYPS 26 JESSE OWENS</v>
      </c>
      <c r="F2175" s="369" t="s">
        <v>6789</v>
      </c>
      <c r="G2175" s="342" t="str">
        <f>IFERROR(INDEX($D$2:$D$4444,_xlfn.AGGREGATE(15,3,(($C$2:$C$4444=$G$1)/($C$2:$C$4444=$G$1)*ROW($C$2:$C$4444))-ROW($C$1), ROWS($J$7:J2179))),"")</f>
        <v/>
      </c>
    </row>
    <row r="2176" spans="3:7" x14ac:dyDescent="0.25">
      <c r="C2176" s="340" t="s">
        <v>4350</v>
      </c>
      <c r="D2176" s="340" t="s">
        <v>2064</v>
      </c>
      <c r="E2176" s="340" t="str">
        <f t="shared" si="34"/>
        <v>NEW YORK CITYPS 28 WARREN PREP ACADEMY (THE)</v>
      </c>
      <c r="F2176" s="369" t="s">
        <v>6790</v>
      </c>
      <c r="G2176" s="342" t="str">
        <f>IFERROR(INDEX($D$2:$D$4444,_xlfn.AGGREGATE(15,3,(($C$2:$C$4444=$G$1)/($C$2:$C$4444=$G$1)*ROW($C$2:$C$4444))-ROW($C$1), ROWS($J$7:J2180))),"")</f>
        <v/>
      </c>
    </row>
    <row r="2177" spans="3:7" x14ac:dyDescent="0.25">
      <c r="C2177" s="340" t="s">
        <v>4350</v>
      </c>
      <c r="D2177" s="340" t="s">
        <v>2065</v>
      </c>
      <c r="E2177" s="340" t="str">
        <f t="shared" si="34"/>
        <v>NEW YORK CITYMS 35 STEPHEN DECATUR</v>
      </c>
      <c r="F2177" s="369" t="s">
        <v>6791</v>
      </c>
      <c r="G2177" s="342" t="str">
        <f>IFERROR(INDEX($D$2:$D$4444,_xlfn.AGGREGATE(15,3,(($C$2:$C$4444=$G$1)/($C$2:$C$4444=$G$1)*ROW($C$2:$C$4444))-ROW($C$1), ROWS($J$7:J2181))),"")</f>
        <v/>
      </c>
    </row>
    <row r="2178" spans="3:7" x14ac:dyDescent="0.25">
      <c r="C2178" s="340" t="s">
        <v>4350</v>
      </c>
      <c r="D2178" s="340" t="s">
        <v>2066</v>
      </c>
      <c r="E2178" s="340" t="str">
        <f t="shared" si="34"/>
        <v>NEW YORK CITYPS 40 GEORGE W CARVER</v>
      </c>
      <c r="F2178" s="369" t="s">
        <v>6792</v>
      </c>
      <c r="G2178" s="342" t="str">
        <f>IFERROR(INDEX($D$2:$D$4444,_xlfn.AGGREGATE(15,3,(($C$2:$C$4444=$G$1)/($C$2:$C$4444=$G$1)*ROW($C$2:$C$4444))-ROW($C$1), ROWS($J$7:J2182))),"")</f>
        <v/>
      </c>
    </row>
    <row r="2179" spans="3:7" x14ac:dyDescent="0.25">
      <c r="C2179" s="340" t="s">
        <v>4350</v>
      </c>
      <c r="D2179" s="340" t="s">
        <v>9321</v>
      </c>
      <c r="E2179" s="340" t="str">
        <f t="shared" ref="E2179:E2242" si="35">C2179&amp;D2179</f>
        <v>NEW YORK CITYWHITELAW REID ACADEMY OF ARTS AND BUSINESS</v>
      </c>
      <c r="F2179" s="369" t="s">
        <v>6793</v>
      </c>
      <c r="G2179" s="342" t="str">
        <f>IFERROR(INDEX($D$2:$D$4444,_xlfn.AGGREGATE(15,3,(($C$2:$C$4444=$G$1)/($C$2:$C$4444=$G$1)*ROW($C$2:$C$4444))-ROW($C$1), ROWS($J$7:J2183))),"")</f>
        <v/>
      </c>
    </row>
    <row r="2180" spans="3:7" x14ac:dyDescent="0.25">
      <c r="C2180" s="340" t="s">
        <v>4350</v>
      </c>
      <c r="D2180" s="340" t="s">
        <v>2067</v>
      </c>
      <c r="E2180" s="340" t="str">
        <f t="shared" si="35"/>
        <v>NEW YORK CITYPS 81 THADDEUS STEVENS</v>
      </c>
      <c r="F2180" s="369" t="s">
        <v>6794</v>
      </c>
      <c r="G2180" s="342" t="str">
        <f>IFERROR(INDEX($D$2:$D$4444,_xlfn.AGGREGATE(15,3,(($C$2:$C$4444=$G$1)/($C$2:$C$4444=$G$1)*ROW($C$2:$C$4444))-ROW($C$1), ROWS($J$7:J2184))),"")</f>
        <v/>
      </c>
    </row>
    <row r="2181" spans="3:7" x14ac:dyDescent="0.25">
      <c r="C2181" s="340" t="s">
        <v>4350</v>
      </c>
      <c r="D2181" s="340" t="s">
        <v>4351</v>
      </c>
      <c r="E2181" s="340" t="str">
        <f t="shared" si="35"/>
        <v>NEW YORK CITYPS 243 WEEKSVILLE SCHOOL (THE)</v>
      </c>
      <c r="F2181" s="369" t="s">
        <v>6795</v>
      </c>
      <c r="G2181" s="342" t="str">
        <f>IFERROR(INDEX($D$2:$D$4444,_xlfn.AGGREGATE(15,3,(($C$2:$C$4444=$G$1)/($C$2:$C$4444=$G$1)*ROW($C$2:$C$4444))-ROW($C$1), ROWS($J$7:J2185))),"")</f>
        <v/>
      </c>
    </row>
    <row r="2182" spans="3:7" x14ac:dyDescent="0.25">
      <c r="C2182" s="340" t="s">
        <v>4350</v>
      </c>
      <c r="D2182" s="340" t="s">
        <v>2068</v>
      </c>
      <c r="E2182" s="340" t="str">
        <f t="shared" si="35"/>
        <v>NEW YORK CITYPS 262 EL HAJJ MALIK EL SHABAZZ ELEMENTARY SCHOOL</v>
      </c>
      <c r="F2182" s="369" t="s">
        <v>6796</v>
      </c>
      <c r="G2182" s="342" t="str">
        <f>IFERROR(INDEX($D$2:$D$4444,_xlfn.AGGREGATE(15,3,(($C$2:$C$4444=$G$1)/($C$2:$C$4444=$G$1)*ROW($C$2:$C$4444))-ROW($C$1), ROWS($J$7:J2186))),"")</f>
        <v/>
      </c>
    </row>
    <row r="2183" spans="3:7" x14ac:dyDescent="0.25">
      <c r="C2183" s="340" t="s">
        <v>4350</v>
      </c>
      <c r="D2183" s="340" t="s">
        <v>2069</v>
      </c>
      <c r="E2183" s="340" t="str">
        <f t="shared" si="35"/>
        <v>NEW YORK CITYMS 267 MATH, SCIENCE &amp; TECHNOLOGY</v>
      </c>
      <c r="F2183" s="369" t="s">
        <v>6797</v>
      </c>
      <c r="G2183" s="342" t="str">
        <f>IFERROR(INDEX($D$2:$D$4444,_xlfn.AGGREGATE(15,3,(($C$2:$C$4444=$G$1)/($C$2:$C$4444=$G$1)*ROW($C$2:$C$4444))-ROW($C$1), ROWS($J$7:J2187))),"")</f>
        <v/>
      </c>
    </row>
    <row r="2184" spans="3:7" x14ac:dyDescent="0.25">
      <c r="C2184" s="340" t="s">
        <v>4350</v>
      </c>
      <c r="D2184" s="340" t="s">
        <v>2070</v>
      </c>
      <c r="E2184" s="340" t="str">
        <f t="shared" si="35"/>
        <v>NEW YORK CITYPS 308 CLARA CARDWELL</v>
      </c>
      <c r="F2184" s="369" t="s">
        <v>6798</v>
      </c>
      <c r="G2184" s="342" t="str">
        <f>IFERROR(INDEX($D$2:$D$4444,_xlfn.AGGREGATE(15,3,(($C$2:$C$4444=$G$1)/($C$2:$C$4444=$G$1)*ROW($C$2:$C$4444))-ROW($C$1), ROWS($J$7:J2188))),"")</f>
        <v/>
      </c>
    </row>
    <row r="2185" spans="3:7" x14ac:dyDescent="0.25">
      <c r="C2185" s="340" t="s">
        <v>4350</v>
      </c>
      <c r="D2185" s="340" t="s">
        <v>9320</v>
      </c>
      <c r="E2185" s="340" t="str">
        <f t="shared" si="35"/>
        <v>NEW YORK CITYPS 309 GEORGE E WIBECAN PREPARATORY ACADEMY (THE)</v>
      </c>
      <c r="F2185" s="369" t="s">
        <v>6799</v>
      </c>
      <c r="G2185" s="342" t="str">
        <f>IFERROR(INDEX($D$2:$D$4444,_xlfn.AGGREGATE(15,3,(($C$2:$C$4444=$G$1)/($C$2:$C$4444=$G$1)*ROW($C$2:$C$4444))-ROW($C$1), ROWS($J$7:J2189))),"")</f>
        <v/>
      </c>
    </row>
    <row r="2186" spans="3:7" x14ac:dyDescent="0.25">
      <c r="C2186" s="340" t="s">
        <v>4350</v>
      </c>
      <c r="D2186" s="340" t="s">
        <v>2071</v>
      </c>
      <c r="E2186" s="340" t="str">
        <f t="shared" si="35"/>
        <v>NEW YORK CITYPS 335 GRANVILLE T WOODS</v>
      </c>
      <c r="F2186" s="369" t="s">
        <v>6800</v>
      </c>
      <c r="G2186" s="342" t="str">
        <f>IFERROR(INDEX($D$2:$D$4444,_xlfn.AGGREGATE(15,3,(($C$2:$C$4444=$G$1)/($C$2:$C$4444=$G$1)*ROW($C$2:$C$4444))-ROW($C$1), ROWS($J$7:J2190))),"")</f>
        <v/>
      </c>
    </row>
    <row r="2187" spans="3:7" x14ac:dyDescent="0.25">
      <c r="C2187" s="340" t="s">
        <v>4350</v>
      </c>
      <c r="D2187" s="340" t="s">
        <v>2072</v>
      </c>
      <c r="E2187" s="340" t="str">
        <f t="shared" si="35"/>
        <v>NEW YORK CITYBRIGHTER CHOICE COMMUNITY SCHOOL</v>
      </c>
      <c r="F2187" s="369" t="s">
        <v>6801</v>
      </c>
      <c r="G2187" s="342" t="str">
        <f>IFERROR(INDEX($D$2:$D$4444,_xlfn.AGGREGATE(15,3,(($C$2:$C$4444=$G$1)/($C$2:$C$4444=$G$1)*ROW($C$2:$C$4444))-ROW($C$1), ROWS($J$7:J2191))),"")</f>
        <v/>
      </c>
    </row>
    <row r="2188" spans="3:7" x14ac:dyDescent="0.25">
      <c r="C2188" s="340" t="s">
        <v>4350</v>
      </c>
      <c r="D2188" s="340" t="s">
        <v>2073</v>
      </c>
      <c r="E2188" s="340" t="str">
        <f t="shared" si="35"/>
        <v>NEW YORK CITYBROOKLYN BROWNSTONE SCHOOL</v>
      </c>
      <c r="F2188" s="369" t="s">
        <v>6802</v>
      </c>
      <c r="G2188" s="342" t="str">
        <f>IFERROR(INDEX($D$2:$D$4444,_xlfn.AGGREGATE(15,3,(($C$2:$C$4444=$G$1)/($C$2:$C$4444=$G$1)*ROW($C$2:$C$4444))-ROW($C$1), ROWS($J$7:J2192))),"")</f>
        <v/>
      </c>
    </row>
    <row r="2189" spans="3:7" x14ac:dyDescent="0.25">
      <c r="C2189" s="340" t="s">
        <v>4350</v>
      </c>
      <c r="D2189" s="340" t="s">
        <v>2074</v>
      </c>
      <c r="E2189" s="340" t="str">
        <f t="shared" si="35"/>
        <v>NEW YORK CITYMADIBA PREP MIDDLE SCHOOL</v>
      </c>
      <c r="F2189" s="369" t="s">
        <v>6803</v>
      </c>
      <c r="G2189" s="342" t="str">
        <f>IFERROR(INDEX($D$2:$D$4444,_xlfn.AGGREGATE(15,3,(($C$2:$C$4444=$G$1)/($C$2:$C$4444=$G$1)*ROW($C$2:$C$4444))-ROW($C$1), ROWS($J$7:J2193))),"")</f>
        <v/>
      </c>
    </row>
    <row r="2190" spans="3:7" x14ac:dyDescent="0.25">
      <c r="C2190" s="340" t="s">
        <v>4350</v>
      </c>
      <c r="D2190" s="340" t="s">
        <v>9318</v>
      </c>
      <c r="E2190" s="340" t="str">
        <f t="shared" si="35"/>
        <v>NEW YORK CITYBROOKLYN GREEN SCHOOL (THE)</v>
      </c>
      <c r="F2190" s="369" t="s">
        <v>9319</v>
      </c>
      <c r="G2190" s="342" t="str">
        <f>IFERROR(INDEX($D$2:$D$4444,_xlfn.AGGREGATE(15,3,(($C$2:$C$4444=$G$1)/($C$2:$C$4444=$G$1)*ROW($C$2:$C$4444))-ROW($C$1), ROWS($J$7:J2194))),"")</f>
        <v/>
      </c>
    </row>
    <row r="2191" spans="3:7" x14ac:dyDescent="0.25">
      <c r="C2191" s="340" t="s">
        <v>4350</v>
      </c>
      <c r="D2191" s="340" t="s">
        <v>2075</v>
      </c>
      <c r="E2191" s="340" t="str">
        <f t="shared" si="35"/>
        <v>NEW YORK CITYBOYS AND GIRLS HIGH SCHOOL</v>
      </c>
      <c r="F2191" s="369" t="s">
        <v>6804</v>
      </c>
      <c r="G2191" s="342" t="str">
        <f>IFERROR(INDEX($D$2:$D$4444,_xlfn.AGGREGATE(15,3,(($C$2:$C$4444=$G$1)/($C$2:$C$4444=$G$1)*ROW($C$2:$C$4444))-ROW($C$1), ROWS($J$7:J2195))),"")</f>
        <v/>
      </c>
    </row>
    <row r="2192" spans="3:7" x14ac:dyDescent="0.25">
      <c r="C2192" s="340" t="s">
        <v>4350</v>
      </c>
      <c r="D2192" s="340" t="s">
        <v>2076</v>
      </c>
      <c r="E2192" s="340" t="str">
        <f t="shared" si="35"/>
        <v>NEW YORK CITYBROOKLYN HIGH SCHOOL FOR LAW AND TECHNOLOGY</v>
      </c>
      <c r="F2192" s="369" t="s">
        <v>6805</v>
      </c>
      <c r="G2192" s="342" t="str">
        <f>IFERROR(INDEX($D$2:$D$4444,_xlfn.AGGREGATE(15,3,(($C$2:$C$4444=$G$1)/($C$2:$C$4444=$G$1)*ROW($C$2:$C$4444))-ROW($C$1), ROWS($J$7:J2196))),"")</f>
        <v/>
      </c>
    </row>
    <row r="2193" spans="3:7" x14ac:dyDescent="0.25">
      <c r="C2193" s="340" t="s">
        <v>4350</v>
      </c>
      <c r="D2193" s="340" t="s">
        <v>2078</v>
      </c>
      <c r="E2193" s="340" t="str">
        <f t="shared" si="35"/>
        <v>NEW YORK CITYRESEARCH AND SERVICE HIGH SCHOOL</v>
      </c>
      <c r="F2193" s="369" t="s">
        <v>6806</v>
      </c>
      <c r="G2193" s="342" t="str">
        <f>IFERROR(INDEX($D$2:$D$4444,_xlfn.AGGREGATE(15,3,(($C$2:$C$4444=$G$1)/($C$2:$C$4444=$G$1)*ROW($C$2:$C$4444))-ROW($C$1), ROWS($J$7:J2197))),"")</f>
        <v/>
      </c>
    </row>
    <row r="2194" spans="3:7" x14ac:dyDescent="0.25">
      <c r="C2194" s="340" t="s">
        <v>4350</v>
      </c>
      <c r="D2194" s="340" t="s">
        <v>2079</v>
      </c>
      <c r="E2194" s="340" t="str">
        <f t="shared" si="35"/>
        <v>NEW YORK CITYBROOKLYN ACADEMY OF GLOBAL FINANCE (THE)</v>
      </c>
      <c r="F2194" s="369" t="s">
        <v>6807</v>
      </c>
      <c r="G2194" s="342" t="str">
        <f>IFERROR(INDEX($D$2:$D$4444,_xlfn.AGGREGATE(15,3,(($C$2:$C$4444=$G$1)/($C$2:$C$4444=$G$1)*ROW($C$2:$C$4444))-ROW($C$1), ROWS($J$7:J2198))),"")</f>
        <v/>
      </c>
    </row>
    <row r="2195" spans="3:7" x14ac:dyDescent="0.25">
      <c r="C2195" s="340" t="s">
        <v>4350</v>
      </c>
      <c r="D2195" s="340" t="s">
        <v>2080</v>
      </c>
      <c r="E2195" s="340" t="str">
        <f t="shared" si="35"/>
        <v>NEW YORK CITYNELSON MANDELA HIGH SCHOOL</v>
      </c>
      <c r="F2195" s="369" t="s">
        <v>6808</v>
      </c>
      <c r="G2195" s="342" t="str">
        <f>IFERROR(INDEX($D$2:$D$4444,_xlfn.AGGREGATE(15,3,(($C$2:$C$4444=$G$1)/($C$2:$C$4444=$G$1)*ROW($C$2:$C$4444))-ROW($C$1), ROWS($J$7:J2199))),"")</f>
        <v/>
      </c>
    </row>
    <row r="2196" spans="3:7" x14ac:dyDescent="0.25">
      <c r="C2196" s="340" t="s">
        <v>4350</v>
      </c>
      <c r="D2196" s="340" t="s">
        <v>2081</v>
      </c>
      <c r="E2196" s="340" t="str">
        <f t="shared" si="35"/>
        <v>NEW YORK CITYPARKSIDE PREPARATORY ACADEMY</v>
      </c>
      <c r="F2196" s="369" t="s">
        <v>6809</v>
      </c>
      <c r="G2196" s="342" t="str">
        <f>IFERROR(INDEX($D$2:$D$4444,_xlfn.AGGREGATE(15,3,(($C$2:$C$4444=$G$1)/($C$2:$C$4444=$G$1)*ROW($C$2:$C$4444))-ROW($C$1), ROWS($J$7:J2200))),"")</f>
        <v/>
      </c>
    </row>
    <row r="2197" spans="3:7" x14ac:dyDescent="0.25">
      <c r="C2197" s="340" t="s">
        <v>4350</v>
      </c>
      <c r="D2197" s="340" t="s">
        <v>9325</v>
      </c>
      <c r="E2197" s="340" t="str">
        <f t="shared" si="35"/>
        <v>NEW YORK CITYNORMA ADAMS CLEMONS ACADEMY</v>
      </c>
      <c r="F2197" s="369" t="s">
        <v>6810</v>
      </c>
      <c r="G2197" s="342" t="str">
        <f>IFERROR(INDEX($D$2:$D$4444,_xlfn.AGGREGATE(15,3,(($C$2:$C$4444=$G$1)/($C$2:$C$4444=$G$1)*ROW($C$2:$C$4444))-ROW($C$1), ROWS($J$7:J2201))),"")</f>
        <v/>
      </c>
    </row>
    <row r="2198" spans="3:7" x14ac:dyDescent="0.25">
      <c r="C2198" s="340" t="s">
        <v>4350</v>
      </c>
      <c r="D2198" s="340" t="s">
        <v>2082</v>
      </c>
      <c r="E2198" s="340" t="str">
        <f t="shared" si="35"/>
        <v>NEW YORK CITYDR JACQUELINE PEEK-DAVIS SCHOOL</v>
      </c>
      <c r="F2198" s="369" t="s">
        <v>6811</v>
      </c>
      <c r="G2198" s="342" t="str">
        <f>IFERROR(INDEX($D$2:$D$4444,_xlfn.AGGREGATE(15,3,(($C$2:$C$4444=$G$1)/($C$2:$C$4444=$G$1)*ROW($C$2:$C$4444))-ROW($C$1), ROWS($J$7:J2202))),"")</f>
        <v/>
      </c>
    </row>
    <row r="2199" spans="3:7" x14ac:dyDescent="0.25">
      <c r="C2199" s="340" t="s">
        <v>4350</v>
      </c>
      <c r="D2199" s="340" t="s">
        <v>2083</v>
      </c>
      <c r="E2199" s="340" t="str">
        <f t="shared" si="35"/>
        <v>NEW YORK CITYMS 61 DR GLADSTONE H ATWELL</v>
      </c>
      <c r="F2199" s="369" t="s">
        <v>6812</v>
      </c>
      <c r="G2199" s="342" t="str">
        <f>IFERROR(INDEX($D$2:$D$4444,_xlfn.AGGREGATE(15,3,(($C$2:$C$4444=$G$1)/($C$2:$C$4444=$G$1)*ROW($C$2:$C$4444))-ROW($C$1), ROWS($J$7:J2203))),"")</f>
        <v/>
      </c>
    </row>
    <row r="2200" spans="3:7" x14ac:dyDescent="0.25">
      <c r="C2200" s="340" t="s">
        <v>4350</v>
      </c>
      <c r="D2200" s="340" t="s">
        <v>2084</v>
      </c>
      <c r="E2200" s="340" t="str">
        <f t="shared" si="35"/>
        <v>NEW YORK CITYPS 91 ALBANY AVENUE SCHOOL (THE)</v>
      </c>
      <c r="F2200" s="369" t="s">
        <v>6813</v>
      </c>
      <c r="G2200" s="342" t="str">
        <f>IFERROR(INDEX($D$2:$D$4444,_xlfn.AGGREGATE(15,3,(($C$2:$C$4444=$G$1)/($C$2:$C$4444=$G$1)*ROW($C$2:$C$4444))-ROW($C$1), ROWS($J$7:J2204))),"")</f>
        <v/>
      </c>
    </row>
    <row r="2201" spans="3:7" x14ac:dyDescent="0.25">
      <c r="C2201" s="340" t="s">
        <v>4350</v>
      </c>
      <c r="D2201" s="340" t="s">
        <v>2085</v>
      </c>
      <c r="E2201" s="340" t="str">
        <f t="shared" si="35"/>
        <v>NEW YORK CITYPS 92 ADRIAN HEGEMAN</v>
      </c>
      <c r="F2201" s="369" t="s">
        <v>6814</v>
      </c>
      <c r="G2201" s="342" t="str">
        <f>IFERROR(INDEX($D$2:$D$4444,_xlfn.AGGREGATE(15,3,(($C$2:$C$4444=$G$1)/($C$2:$C$4444=$G$1)*ROW($C$2:$C$4444))-ROW($C$1), ROWS($J$7:J2205))),"")</f>
        <v/>
      </c>
    </row>
    <row r="2202" spans="3:7" x14ac:dyDescent="0.25">
      <c r="C2202" s="340" t="s">
        <v>4350</v>
      </c>
      <c r="D2202" s="340" t="s">
        <v>2086</v>
      </c>
      <c r="E2202" s="340" t="str">
        <f t="shared" si="35"/>
        <v>NEW YORK CITYPS 138</v>
      </c>
      <c r="F2202" s="369" t="s">
        <v>6815</v>
      </c>
      <c r="G2202" s="342" t="str">
        <f>IFERROR(INDEX($D$2:$D$4444,_xlfn.AGGREGATE(15,3,(($C$2:$C$4444=$G$1)/($C$2:$C$4444=$G$1)*ROW($C$2:$C$4444))-ROW($C$1), ROWS($J$7:J2206))),"")</f>
        <v/>
      </c>
    </row>
    <row r="2203" spans="3:7" x14ac:dyDescent="0.25">
      <c r="C2203" s="340" t="s">
        <v>4350</v>
      </c>
      <c r="D2203" s="340" t="s">
        <v>2087</v>
      </c>
      <c r="E2203" s="340" t="str">
        <f t="shared" si="35"/>
        <v>NEW YORK CITYPS 161 CROWN (THE)</v>
      </c>
      <c r="F2203" s="369" t="s">
        <v>6816</v>
      </c>
      <c r="G2203" s="342" t="str">
        <f>IFERROR(INDEX($D$2:$D$4444,_xlfn.AGGREGATE(15,3,(($C$2:$C$4444=$G$1)/($C$2:$C$4444=$G$1)*ROW($C$2:$C$4444))-ROW($C$1), ROWS($J$7:J2207))),"")</f>
        <v/>
      </c>
    </row>
    <row r="2204" spans="3:7" x14ac:dyDescent="0.25">
      <c r="C2204" s="340" t="s">
        <v>4350</v>
      </c>
      <c r="D2204" s="340" t="s">
        <v>2088</v>
      </c>
      <c r="E2204" s="340" t="str">
        <f t="shared" si="35"/>
        <v>NEW YORK CITYPS 181</v>
      </c>
      <c r="F2204" s="369" t="s">
        <v>6817</v>
      </c>
      <c r="G2204" s="342" t="str">
        <f>IFERROR(INDEX($D$2:$D$4444,_xlfn.AGGREGATE(15,3,(($C$2:$C$4444=$G$1)/($C$2:$C$4444=$G$1)*ROW($C$2:$C$4444))-ROW($C$1), ROWS($J$7:J2208))),"")</f>
        <v/>
      </c>
    </row>
    <row r="2205" spans="3:7" x14ac:dyDescent="0.25">
      <c r="C2205" s="340" t="s">
        <v>4350</v>
      </c>
      <c r="D2205" s="340" t="s">
        <v>2089</v>
      </c>
      <c r="E2205" s="340" t="str">
        <f t="shared" si="35"/>
        <v>NEW YORK CITYPS 189 BILINGUAL CENTER (THE)</v>
      </c>
      <c r="F2205" s="369" t="s">
        <v>6818</v>
      </c>
      <c r="G2205" s="342" t="str">
        <f>IFERROR(INDEX($D$2:$D$4444,_xlfn.AGGREGATE(15,3,(($C$2:$C$4444=$G$1)/($C$2:$C$4444=$G$1)*ROW($C$2:$C$4444))-ROW($C$1), ROWS($J$7:J2209))),"")</f>
        <v/>
      </c>
    </row>
    <row r="2206" spans="3:7" x14ac:dyDescent="0.25">
      <c r="C2206" s="340" t="s">
        <v>4350</v>
      </c>
      <c r="D2206" s="340" t="s">
        <v>2090</v>
      </c>
      <c r="E2206" s="340" t="str">
        <f t="shared" si="35"/>
        <v>NEW YORK CITYPS 191 PAUL ROBESON</v>
      </c>
      <c r="F2206" s="369" t="s">
        <v>6819</v>
      </c>
      <c r="G2206" s="342" t="str">
        <f>IFERROR(INDEX($D$2:$D$4444,_xlfn.AGGREGATE(15,3,(($C$2:$C$4444=$G$1)/($C$2:$C$4444=$G$1)*ROW($C$2:$C$4444))-ROW($C$1), ROWS($J$7:J2210))),"")</f>
        <v/>
      </c>
    </row>
    <row r="2207" spans="3:7" x14ac:dyDescent="0.25">
      <c r="C2207" s="340" t="s">
        <v>4350</v>
      </c>
      <c r="D2207" s="340" t="s">
        <v>2091</v>
      </c>
      <c r="E2207" s="340" t="str">
        <f t="shared" si="35"/>
        <v>NEW YORK CITYPS 221 TOUSSAINT L'OUVERTURE</v>
      </c>
      <c r="F2207" s="369" t="s">
        <v>6820</v>
      </c>
      <c r="G2207" s="342" t="str">
        <f>IFERROR(INDEX($D$2:$D$4444,_xlfn.AGGREGATE(15,3,(($C$2:$C$4444=$G$1)/($C$2:$C$4444=$G$1)*ROW($C$2:$C$4444))-ROW($C$1), ROWS($J$7:J2211))),"")</f>
        <v/>
      </c>
    </row>
    <row r="2208" spans="3:7" x14ac:dyDescent="0.25">
      <c r="C2208" s="340" t="s">
        <v>4350</v>
      </c>
      <c r="D2208" s="340" t="s">
        <v>2092</v>
      </c>
      <c r="E2208" s="340" t="str">
        <f t="shared" si="35"/>
        <v>NEW YORK CITYPS 241 EMMA L JOHNSTON</v>
      </c>
      <c r="F2208" s="369" t="s">
        <v>6821</v>
      </c>
      <c r="G2208" s="342" t="str">
        <f>IFERROR(INDEX($D$2:$D$4444,_xlfn.AGGREGATE(15,3,(($C$2:$C$4444=$G$1)/($C$2:$C$4444=$G$1)*ROW($C$2:$C$4444))-ROW($C$1), ROWS($J$7:J2212))),"")</f>
        <v/>
      </c>
    </row>
    <row r="2209" spans="3:7" x14ac:dyDescent="0.25">
      <c r="C2209" s="340" t="s">
        <v>4350</v>
      </c>
      <c r="D2209" s="340" t="s">
        <v>9324</v>
      </c>
      <c r="E2209" s="340" t="str">
        <f t="shared" si="35"/>
        <v xml:space="preserve">NEW YORK CITYMS 246 WALT WHITMAN </v>
      </c>
      <c r="F2209" s="369" t="s">
        <v>6822</v>
      </c>
      <c r="G2209" s="342" t="str">
        <f>IFERROR(INDEX($D$2:$D$4444,_xlfn.AGGREGATE(15,3,(($C$2:$C$4444=$G$1)/($C$2:$C$4444=$G$1)*ROW($C$2:$C$4444))-ROW($C$1), ROWS($J$7:J2213))),"")</f>
        <v/>
      </c>
    </row>
    <row r="2210" spans="3:7" x14ac:dyDescent="0.25">
      <c r="C2210" s="340" t="s">
        <v>4350</v>
      </c>
      <c r="D2210" s="340" t="s">
        <v>2093</v>
      </c>
      <c r="E2210" s="340" t="str">
        <f t="shared" si="35"/>
        <v>NEW YORK CITYPS 249 CATON (THE)</v>
      </c>
      <c r="F2210" s="369" t="s">
        <v>6823</v>
      </c>
      <c r="G2210" s="342" t="str">
        <f>IFERROR(INDEX($D$2:$D$4444,_xlfn.AGGREGATE(15,3,(($C$2:$C$4444=$G$1)/($C$2:$C$4444=$G$1)*ROW($C$2:$C$4444))-ROW($C$1), ROWS($J$7:J2214))),"")</f>
        <v/>
      </c>
    </row>
    <row r="2211" spans="3:7" x14ac:dyDescent="0.25">
      <c r="C2211" s="340" t="s">
        <v>4350</v>
      </c>
      <c r="D2211" s="340" t="s">
        <v>2094</v>
      </c>
      <c r="E2211" s="340" t="str">
        <f t="shared" si="35"/>
        <v>NEW YORK CITYPS 289 GEORGE V BROWER</v>
      </c>
      <c r="F2211" s="369" t="s">
        <v>6824</v>
      </c>
      <c r="G2211" s="342" t="str">
        <f>IFERROR(INDEX($D$2:$D$4444,_xlfn.AGGREGATE(15,3,(($C$2:$C$4444=$G$1)/($C$2:$C$4444=$G$1)*ROW($C$2:$C$4444))-ROW($C$1), ROWS($J$7:J2215))),"")</f>
        <v/>
      </c>
    </row>
    <row r="2212" spans="3:7" x14ac:dyDescent="0.25">
      <c r="C2212" s="340" t="s">
        <v>4350</v>
      </c>
      <c r="D2212" s="340" t="s">
        <v>2095</v>
      </c>
      <c r="E2212" s="340" t="str">
        <f t="shared" si="35"/>
        <v>NEW YORK CITYPS 316 ELIJAH STROUD</v>
      </c>
      <c r="F2212" s="369" t="s">
        <v>6825</v>
      </c>
      <c r="G2212" s="342" t="str">
        <f>IFERROR(INDEX($D$2:$D$4444,_xlfn.AGGREGATE(15,3,(($C$2:$C$4444=$G$1)/($C$2:$C$4444=$G$1)*ROW($C$2:$C$4444))-ROW($C$1), ROWS($J$7:J2216))),"")</f>
        <v/>
      </c>
    </row>
    <row r="2213" spans="3:7" x14ac:dyDescent="0.25">
      <c r="C2213" s="340" t="s">
        <v>4350</v>
      </c>
      <c r="D2213" s="340" t="s">
        <v>2096</v>
      </c>
      <c r="E2213" s="340" t="str">
        <f t="shared" si="35"/>
        <v>NEW YORK CITYIS 340</v>
      </c>
      <c r="F2213" s="369" t="s">
        <v>6826</v>
      </c>
      <c r="G2213" s="342" t="str">
        <f>IFERROR(INDEX($D$2:$D$4444,_xlfn.AGGREGATE(15,3,(($C$2:$C$4444=$G$1)/($C$2:$C$4444=$G$1)*ROW($C$2:$C$4444))-ROW($C$1), ROWS($J$7:J2217))),"")</f>
        <v/>
      </c>
    </row>
    <row r="2214" spans="3:7" x14ac:dyDescent="0.25">
      <c r="C2214" s="340" t="s">
        <v>4350</v>
      </c>
      <c r="D2214" s="340" t="s">
        <v>2097</v>
      </c>
      <c r="E2214" s="340" t="str">
        <f t="shared" si="35"/>
        <v>NEW YORK CITYEBBETS FIELD MIDDLE SCHOOL</v>
      </c>
      <c r="F2214" s="369" t="s">
        <v>6827</v>
      </c>
      <c r="G2214" s="342" t="str">
        <f>IFERROR(INDEX($D$2:$D$4444,_xlfn.AGGREGATE(15,3,(($C$2:$C$4444=$G$1)/($C$2:$C$4444=$G$1)*ROW($C$2:$C$4444))-ROW($C$1), ROWS($J$7:J2218))),"")</f>
        <v/>
      </c>
    </row>
    <row r="2215" spans="3:7" x14ac:dyDescent="0.25">
      <c r="C2215" s="340" t="s">
        <v>4350</v>
      </c>
      <c r="D2215" s="340" t="s">
        <v>2098</v>
      </c>
      <c r="E2215" s="340" t="str">
        <f t="shared" si="35"/>
        <v>NEW YORK CITYELIJAH STROUD MIDDLE SCHOOL</v>
      </c>
      <c r="F2215" s="369" t="s">
        <v>6828</v>
      </c>
      <c r="G2215" s="342" t="str">
        <f>IFERROR(INDEX($D$2:$D$4444,_xlfn.AGGREGATE(15,3,(($C$2:$C$4444=$G$1)/($C$2:$C$4444=$G$1)*ROW($C$2:$C$4444))-ROW($C$1), ROWS($J$7:J2219))),"")</f>
        <v/>
      </c>
    </row>
    <row r="2216" spans="3:7" x14ac:dyDescent="0.25">
      <c r="C2216" s="340" t="s">
        <v>4350</v>
      </c>
      <c r="D2216" s="340" t="s">
        <v>2099</v>
      </c>
      <c r="E2216" s="340" t="str">
        <f t="shared" si="35"/>
        <v>NEW YORK CITYSCHOOL OF INTEGRATED LEARNING (THE)</v>
      </c>
      <c r="F2216" s="369" t="s">
        <v>6829</v>
      </c>
      <c r="G2216" s="342" t="str">
        <f>IFERROR(INDEX($D$2:$D$4444,_xlfn.AGGREGATE(15,3,(($C$2:$C$4444=$G$1)/($C$2:$C$4444=$G$1)*ROW($C$2:$C$4444))-ROW($C$1), ROWS($J$7:J2220))),"")</f>
        <v/>
      </c>
    </row>
    <row r="2217" spans="3:7" x14ac:dyDescent="0.25">
      <c r="C2217" s="340" t="s">
        <v>4350</v>
      </c>
      <c r="D2217" s="340" t="s">
        <v>2100</v>
      </c>
      <c r="E2217" s="340" t="str">
        <f t="shared" si="35"/>
        <v>NEW YORK CITYPS 375 JACKIE ROBINSON SCHOOL</v>
      </c>
      <c r="F2217" s="369" t="s">
        <v>6830</v>
      </c>
      <c r="G2217" s="342" t="str">
        <f>IFERROR(INDEX($D$2:$D$4444,_xlfn.AGGREGATE(15,3,(($C$2:$C$4444=$G$1)/($C$2:$C$4444=$G$1)*ROW($C$2:$C$4444))-ROW($C$1), ROWS($J$7:J2221))),"")</f>
        <v/>
      </c>
    </row>
    <row r="2218" spans="3:7" x14ac:dyDescent="0.25">
      <c r="C2218" s="340" t="s">
        <v>4350</v>
      </c>
      <c r="D2218" s="340" t="s">
        <v>2101</v>
      </c>
      <c r="E2218" s="340" t="str">
        <f t="shared" si="35"/>
        <v>NEW YORK CITYMS 394</v>
      </c>
      <c r="F2218" s="369" t="s">
        <v>6831</v>
      </c>
      <c r="G2218" s="342" t="str">
        <f>IFERROR(INDEX($D$2:$D$4444,_xlfn.AGGREGATE(15,3,(($C$2:$C$4444=$G$1)/($C$2:$C$4444=$G$1)*ROW($C$2:$C$4444))-ROW($C$1), ROWS($J$7:J2222))),"")</f>
        <v/>
      </c>
    </row>
    <row r="2219" spans="3:7" x14ac:dyDescent="0.25">
      <c r="C2219" s="340" t="s">
        <v>4350</v>
      </c>
      <c r="D2219" s="340" t="s">
        <v>2102</v>
      </c>
      <c r="E2219" s="340" t="str">
        <f t="shared" si="35"/>
        <v>NEW YORK CITYPS 397 FOSTER-LAURIE</v>
      </c>
      <c r="F2219" s="369" t="s">
        <v>6832</v>
      </c>
      <c r="G2219" s="342" t="str">
        <f>IFERROR(INDEX($D$2:$D$4444,_xlfn.AGGREGATE(15,3,(($C$2:$C$4444=$G$1)/($C$2:$C$4444=$G$1)*ROW($C$2:$C$4444))-ROW($C$1), ROWS($J$7:J2223))),"")</f>
        <v/>
      </c>
    </row>
    <row r="2220" spans="3:7" x14ac:dyDescent="0.25">
      <c r="C2220" s="340" t="s">
        <v>4350</v>
      </c>
      <c r="D2220" s="340" t="s">
        <v>2103</v>
      </c>
      <c r="E2220" s="340" t="str">
        <f t="shared" si="35"/>
        <v>NEW YORK CITYPS 398 WALTER WEAVER</v>
      </c>
      <c r="F2220" s="369" t="s">
        <v>6833</v>
      </c>
      <c r="G2220" s="342" t="str">
        <f>IFERROR(INDEX($D$2:$D$4444,_xlfn.AGGREGATE(15,3,(($C$2:$C$4444=$G$1)/($C$2:$C$4444=$G$1)*ROW($C$2:$C$4444))-ROW($C$1), ROWS($J$7:J2224))),"")</f>
        <v/>
      </c>
    </row>
    <row r="2221" spans="3:7" x14ac:dyDescent="0.25">
      <c r="C2221" s="340" t="s">
        <v>4350</v>
      </c>
      <c r="D2221" s="340" t="s">
        <v>9323</v>
      </c>
      <c r="E2221" s="340" t="str">
        <f t="shared" si="35"/>
        <v xml:space="preserve">NEW YORK CITYPS 399 STANLEY EUGENE CLARKE </v>
      </c>
      <c r="F2221" s="369" t="s">
        <v>6834</v>
      </c>
      <c r="G2221" s="342" t="str">
        <f>IFERROR(INDEX($D$2:$D$4444,_xlfn.AGGREGATE(15,3,(($C$2:$C$4444=$G$1)/($C$2:$C$4444=$G$1)*ROW($C$2:$C$4444))-ROW($C$1), ROWS($J$7:J2225))),"")</f>
        <v/>
      </c>
    </row>
    <row r="2222" spans="3:7" x14ac:dyDescent="0.25">
      <c r="C2222" s="340" t="s">
        <v>4350</v>
      </c>
      <c r="D2222" s="340" t="s">
        <v>9327</v>
      </c>
      <c r="E2222" s="340" t="str">
        <f t="shared" si="35"/>
        <v>NEW YORK CITYRONALD EDMONDS LEARNING CENTER II</v>
      </c>
      <c r="F2222" s="369" t="s">
        <v>6835</v>
      </c>
      <c r="G2222" s="342" t="str">
        <f>IFERROR(INDEX($D$2:$D$4444,_xlfn.AGGREGATE(15,3,(($C$2:$C$4444=$G$1)/($C$2:$C$4444=$G$1)*ROW($C$2:$C$4444))-ROW($C$1), ROWS($J$7:J2226))),"")</f>
        <v/>
      </c>
    </row>
    <row r="2223" spans="3:7" x14ac:dyDescent="0.25">
      <c r="C2223" s="340" t="s">
        <v>4350</v>
      </c>
      <c r="D2223" s="340" t="s">
        <v>9322</v>
      </c>
      <c r="E2223" s="340" t="str">
        <f t="shared" si="35"/>
        <v>NEW YORK CITYNEW BRIDGES ELEMENTARY</v>
      </c>
      <c r="F2223" s="369" t="s">
        <v>6836</v>
      </c>
      <c r="G2223" s="342" t="str">
        <f>IFERROR(INDEX($D$2:$D$4444,_xlfn.AGGREGATE(15,3,(($C$2:$C$4444=$G$1)/($C$2:$C$4444=$G$1)*ROW($C$2:$C$4444))-ROW($C$1), ROWS($J$7:J2227))),"")</f>
        <v/>
      </c>
    </row>
    <row r="2224" spans="3:7" x14ac:dyDescent="0.25">
      <c r="C2224" s="340" t="s">
        <v>4350</v>
      </c>
      <c r="D2224" s="340" t="s">
        <v>2104</v>
      </c>
      <c r="E2224" s="340" t="str">
        <f t="shared" si="35"/>
        <v>NEW YORK CITYBROOKLYN ARTS AND SCIENCE ELEMENTARY SCHOOL</v>
      </c>
      <c r="F2224" s="369" t="s">
        <v>6837</v>
      </c>
      <c r="G2224" s="342" t="str">
        <f>IFERROR(INDEX($D$2:$D$4444,_xlfn.AGGREGATE(15,3,(($C$2:$C$4444=$G$1)/($C$2:$C$4444=$G$1)*ROW($C$2:$C$4444))-ROW($C$1), ROWS($J$7:J2228))),"")</f>
        <v/>
      </c>
    </row>
    <row r="2225" spans="3:7" x14ac:dyDescent="0.25">
      <c r="C2225" s="340" t="s">
        <v>4350</v>
      </c>
      <c r="D2225" s="340" t="s">
        <v>2105</v>
      </c>
      <c r="E2225" s="340" t="str">
        <f t="shared" si="35"/>
        <v>NEW YORK CITYNEW HEIGHTS MIDDLE SCHOOL</v>
      </c>
      <c r="F2225" s="369" t="s">
        <v>6838</v>
      </c>
      <c r="G2225" s="342" t="str">
        <f>IFERROR(INDEX($D$2:$D$4444,_xlfn.AGGREGATE(15,3,(($C$2:$C$4444=$G$1)/($C$2:$C$4444=$G$1)*ROW($C$2:$C$4444))-ROW($C$1), ROWS($J$7:J2229))),"")</f>
        <v/>
      </c>
    </row>
    <row r="2226" spans="3:7" x14ac:dyDescent="0.25">
      <c r="C2226" s="340" t="s">
        <v>4350</v>
      </c>
      <c r="D2226" s="340" t="s">
        <v>2106</v>
      </c>
      <c r="E2226" s="340" t="str">
        <f t="shared" si="35"/>
        <v>NEW YORK CITYPS 770 NEW AMERICAN ACADEMY</v>
      </c>
      <c r="F2226" s="369" t="s">
        <v>6839</v>
      </c>
      <c r="G2226" s="342" t="str">
        <f>IFERROR(INDEX($D$2:$D$4444,_xlfn.AGGREGATE(15,3,(($C$2:$C$4444=$G$1)/($C$2:$C$4444=$G$1)*ROW($C$2:$C$4444))-ROW($C$1), ROWS($J$7:J2230))),"")</f>
        <v/>
      </c>
    </row>
    <row r="2227" spans="3:7" x14ac:dyDescent="0.25">
      <c r="C2227" s="340" t="s">
        <v>4350</v>
      </c>
      <c r="D2227" s="340" t="s">
        <v>9332</v>
      </c>
      <c r="E2227" s="340" t="str">
        <f t="shared" si="35"/>
        <v>NEW YORK CITYPATHWAYS IN TECHNOLOGY EARLY COLLEGE HIGH SCHOOL (P-TECH)</v>
      </c>
      <c r="F2227" s="369" t="s">
        <v>6840</v>
      </c>
      <c r="G2227" s="342" t="str">
        <f>IFERROR(INDEX($D$2:$D$4444,_xlfn.AGGREGATE(15,3,(($C$2:$C$4444=$G$1)/($C$2:$C$4444=$G$1)*ROW($C$2:$C$4444))-ROW($C$1), ROWS($J$7:J2231))),"")</f>
        <v/>
      </c>
    </row>
    <row r="2228" spans="3:7" x14ac:dyDescent="0.25">
      <c r="C2228" s="340" t="s">
        <v>4350</v>
      </c>
      <c r="D2228" s="340" t="s">
        <v>9331</v>
      </c>
      <c r="E2228" s="340" t="str">
        <f t="shared" si="35"/>
        <v>NEW YORK CITYACADEMY FOR COLLEGE PREP &amp; CAREER EXPLORATION: A COLLEGE BOARD SCHOOL</v>
      </c>
      <c r="F2228" s="369" t="s">
        <v>6841</v>
      </c>
      <c r="G2228" s="342" t="str">
        <f>IFERROR(INDEX($D$2:$D$4444,_xlfn.AGGREGATE(15,3,(($C$2:$C$4444=$G$1)/($C$2:$C$4444=$G$1)*ROW($C$2:$C$4444))-ROW($C$1), ROWS($J$7:J2232))),"")</f>
        <v/>
      </c>
    </row>
    <row r="2229" spans="3:7" x14ac:dyDescent="0.25">
      <c r="C2229" s="340" t="s">
        <v>4350</v>
      </c>
      <c r="D2229" s="340" t="s">
        <v>2107</v>
      </c>
      <c r="E2229" s="340" t="str">
        <f t="shared" si="35"/>
        <v>NEW YORK CITYACADEMY OF HOSPITALITY AND TOURISM</v>
      </c>
      <c r="F2229" s="369" t="s">
        <v>6842</v>
      </c>
      <c r="G2229" s="342" t="str">
        <f>IFERROR(INDEX($D$2:$D$4444,_xlfn.AGGREGATE(15,3,(($C$2:$C$4444=$G$1)/($C$2:$C$4444=$G$1)*ROW($C$2:$C$4444))-ROW($C$1), ROWS($J$7:J2233))),"")</f>
        <v/>
      </c>
    </row>
    <row r="2230" spans="3:7" x14ac:dyDescent="0.25">
      <c r="C2230" s="340" t="s">
        <v>4350</v>
      </c>
      <c r="D2230" s="340" t="s">
        <v>2108</v>
      </c>
      <c r="E2230" s="340" t="str">
        <f t="shared" si="35"/>
        <v>NEW YORK CITYINTERNATIONAL HIGH SCHOOL AT PROSPECT HEIGHTS</v>
      </c>
      <c r="F2230" s="369" t="s">
        <v>6843</v>
      </c>
      <c r="G2230" s="342" t="str">
        <f>IFERROR(INDEX($D$2:$D$4444,_xlfn.AGGREGATE(15,3,(($C$2:$C$4444=$G$1)/($C$2:$C$4444=$G$1)*ROW($C$2:$C$4444))-ROW($C$1), ROWS($J$7:J2234))),"")</f>
        <v/>
      </c>
    </row>
    <row r="2231" spans="3:7" x14ac:dyDescent="0.25">
      <c r="C2231" s="340" t="s">
        <v>4350</v>
      </c>
      <c r="D2231" s="340" t="s">
        <v>2109</v>
      </c>
      <c r="E2231" s="340" t="str">
        <f t="shared" si="35"/>
        <v>NEW YORK CITYHIGH SCHOOL FOR GLOBAL CITIZENSHIP (THE)</v>
      </c>
      <c r="F2231" s="369" t="s">
        <v>6844</v>
      </c>
      <c r="G2231" s="342" t="str">
        <f>IFERROR(INDEX($D$2:$D$4444,_xlfn.AGGREGATE(15,3,(($C$2:$C$4444=$G$1)/($C$2:$C$4444=$G$1)*ROW($C$2:$C$4444))-ROW($C$1), ROWS($J$7:J2235))),"")</f>
        <v/>
      </c>
    </row>
    <row r="2232" spans="3:7" x14ac:dyDescent="0.25">
      <c r="C2232" s="340" t="s">
        <v>4350</v>
      </c>
      <c r="D2232" s="340" t="s">
        <v>2110</v>
      </c>
      <c r="E2232" s="340" t="str">
        <f t="shared" si="35"/>
        <v>NEW YORK CITYSCHOOL FOR HUMAN RIGHTS (THE)</v>
      </c>
      <c r="F2232" s="369" t="s">
        <v>6845</v>
      </c>
      <c r="G2232" s="342" t="str">
        <f>IFERROR(INDEX($D$2:$D$4444,_xlfn.AGGREGATE(15,3,(($C$2:$C$4444=$G$1)/($C$2:$C$4444=$G$1)*ROW($C$2:$C$4444))-ROW($C$1), ROWS($J$7:J2236))),"")</f>
        <v/>
      </c>
    </row>
    <row r="2233" spans="3:7" x14ac:dyDescent="0.25">
      <c r="C2233" s="340" t="s">
        <v>4350</v>
      </c>
      <c r="D2233" s="340" t="s">
        <v>9328</v>
      </c>
      <c r="E2233" s="340" t="str">
        <f t="shared" si="35"/>
        <v>NEW YORK CITYHIGH SCHOOL FOR YOUTH AND COMMUNITY DEVELOPMENT AT ERASMUS</v>
      </c>
      <c r="F2233" s="369" t="s">
        <v>6846</v>
      </c>
      <c r="G2233" s="342" t="str">
        <f>IFERROR(INDEX($D$2:$D$4444,_xlfn.AGGREGATE(15,3,(($C$2:$C$4444=$G$1)/($C$2:$C$4444=$G$1)*ROW($C$2:$C$4444))-ROW($C$1), ROWS($J$7:J2237))),"")</f>
        <v/>
      </c>
    </row>
    <row r="2234" spans="3:7" x14ac:dyDescent="0.25">
      <c r="C2234" s="340" t="s">
        <v>4350</v>
      </c>
      <c r="D2234" s="340" t="s">
        <v>2111</v>
      </c>
      <c r="E2234" s="340" t="str">
        <f t="shared" si="35"/>
        <v>NEW YORK CITYHIGH SCHOOL FOR SERVICE AND LEARNING AT ERASMUS</v>
      </c>
      <c r="F2234" s="369" t="s">
        <v>6847</v>
      </c>
      <c r="G2234" s="342" t="str">
        <f>IFERROR(INDEX($D$2:$D$4444,_xlfn.AGGREGATE(15,3,(($C$2:$C$4444=$G$1)/($C$2:$C$4444=$G$1)*ROW($C$2:$C$4444))-ROW($C$1), ROWS($J$7:J2238))),"")</f>
        <v/>
      </c>
    </row>
    <row r="2235" spans="3:7" x14ac:dyDescent="0.25">
      <c r="C2235" s="340" t="s">
        <v>4350</v>
      </c>
      <c r="D2235" s="340" t="s">
        <v>9329</v>
      </c>
      <c r="E2235" s="340" t="str">
        <f t="shared" si="35"/>
        <v>NEW YORK CITYSCIENCE, TECHNOLOGY &amp; RESEARCH EARLY COLLEGE</v>
      </c>
      <c r="F2235" s="369" t="s">
        <v>6848</v>
      </c>
      <c r="G2235" s="342" t="str">
        <f>IFERROR(INDEX($D$2:$D$4444,_xlfn.AGGREGATE(15,3,(($C$2:$C$4444=$G$1)/($C$2:$C$4444=$G$1)*ROW($C$2:$C$4444))-ROW($C$1), ROWS($J$7:J2239))),"")</f>
        <v/>
      </c>
    </row>
    <row r="2236" spans="3:7" x14ac:dyDescent="0.25">
      <c r="C2236" s="340" t="s">
        <v>4350</v>
      </c>
      <c r="D2236" s="340" t="s">
        <v>9330</v>
      </c>
      <c r="E2236" s="340" t="str">
        <f t="shared" si="35"/>
        <v>NEW YORK CITYHIGH SCHOOL FOR PUBLIC SERVICE-HEROES OF TOMORROW</v>
      </c>
      <c r="F2236" s="369" t="s">
        <v>6849</v>
      </c>
      <c r="G2236" s="342" t="str">
        <f>IFERROR(INDEX($D$2:$D$4444,_xlfn.AGGREGATE(15,3,(($C$2:$C$4444=$G$1)/($C$2:$C$4444=$G$1)*ROW($C$2:$C$4444))-ROW($C$1), ROWS($J$7:J2240))),"")</f>
        <v/>
      </c>
    </row>
    <row r="2237" spans="3:7" x14ac:dyDescent="0.25">
      <c r="C2237" s="340" t="s">
        <v>4350</v>
      </c>
      <c r="D2237" s="340" t="s">
        <v>2112</v>
      </c>
      <c r="E2237" s="340" t="str">
        <f t="shared" si="35"/>
        <v>NEW YORK CITYBROOKLYN ACADEMY OF SCIENCE AND THE ENVIRONMENT</v>
      </c>
      <c r="F2237" s="369" t="s">
        <v>6850</v>
      </c>
      <c r="G2237" s="342" t="str">
        <f>IFERROR(INDEX($D$2:$D$4444,_xlfn.AGGREGATE(15,3,(($C$2:$C$4444=$G$1)/($C$2:$C$4444=$G$1)*ROW($C$2:$C$4444))-ROW($C$1), ROWS($J$7:J2241))),"")</f>
        <v/>
      </c>
    </row>
    <row r="2238" spans="3:7" x14ac:dyDescent="0.25">
      <c r="C2238" s="340" t="s">
        <v>4350</v>
      </c>
      <c r="D2238" s="340" t="s">
        <v>2113</v>
      </c>
      <c r="E2238" s="340" t="str">
        <f t="shared" si="35"/>
        <v>NEW YORK CITYBROOKLYN SCHOOL FOR MUSIC &amp; THEATER</v>
      </c>
      <c r="F2238" s="369" t="s">
        <v>6851</v>
      </c>
      <c r="G2238" s="342" t="str">
        <f>IFERROR(INDEX($D$2:$D$4444,_xlfn.AGGREGATE(15,3,(($C$2:$C$4444=$G$1)/($C$2:$C$4444=$G$1)*ROW($C$2:$C$4444))-ROW($C$1), ROWS($J$7:J2242))),"")</f>
        <v/>
      </c>
    </row>
    <row r="2239" spans="3:7" x14ac:dyDescent="0.25">
      <c r="C2239" s="340" t="s">
        <v>4350</v>
      </c>
      <c r="D2239" s="340" t="s">
        <v>2114</v>
      </c>
      <c r="E2239" s="340" t="str">
        <f t="shared" si="35"/>
        <v>NEW YORK CITYBROWNSVILLE ACADEMY HIGH SCHOOL</v>
      </c>
      <c r="F2239" s="369" t="s">
        <v>6852</v>
      </c>
      <c r="G2239" s="342" t="str">
        <f>IFERROR(INDEX($D$2:$D$4444,_xlfn.AGGREGATE(15,3,(($C$2:$C$4444=$G$1)/($C$2:$C$4444=$G$1)*ROW($C$2:$C$4444))-ROW($C$1), ROWS($J$7:J2243))),"")</f>
        <v/>
      </c>
    </row>
    <row r="2240" spans="3:7" x14ac:dyDescent="0.25">
      <c r="C2240" s="340" t="s">
        <v>4350</v>
      </c>
      <c r="D2240" s="340" t="s">
        <v>2115</v>
      </c>
      <c r="E2240" s="340" t="str">
        <f t="shared" si="35"/>
        <v>NEW YORK CITYMEDGAR EVERS COLLEGE PREPARATORY SCHOOL</v>
      </c>
      <c r="F2240" s="369" t="s">
        <v>6853</v>
      </c>
      <c r="G2240" s="342" t="str">
        <f>IFERROR(INDEX($D$2:$D$4444,_xlfn.AGGREGATE(15,3,(($C$2:$C$4444=$G$1)/($C$2:$C$4444=$G$1)*ROW($C$2:$C$4444))-ROW($C$1), ROWS($J$7:J2244))),"")</f>
        <v/>
      </c>
    </row>
    <row r="2241" spans="3:7" x14ac:dyDescent="0.25">
      <c r="C2241" s="340" t="s">
        <v>4350</v>
      </c>
      <c r="D2241" s="340" t="s">
        <v>2116</v>
      </c>
      <c r="E2241" s="340" t="str">
        <f t="shared" si="35"/>
        <v>NEW YORK CITYCLARA BARTON HIGH SCHOOL</v>
      </c>
      <c r="F2241" s="369" t="s">
        <v>6854</v>
      </c>
      <c r="G2241" s="342" t="str">
        <f>IFERROR(INDEX($D$2:$D$4444,_xlfn.AGGREGATE(15,3,(($C$2:$C$4444=$G$1)/($C$2:$C$4444=$G$1)*ROW($C$2:$C$4444))-ROW($C$1), ROWS($J$7:J2245))),"")</f>
        <v/>
      </c>
    </row>
    <row r="2242" spans="3:7" x14ac:dyDescent="0.25">
      <c r="C2242" s="340" t="s">
        <v>4350</v>
      </c>
      <c r="D2242" s="340" t="s">
        <v>2318</v>
      </c>
      <c r="E2242" s="340" t="str">
        <f t="shared" si="35"/>
        <v>NEW YORK CITYASPIRATIONS DIPLOMA PLUS HIGH SCHOOL</v>
      </c>
      <c r="F2242" s="369" t="s">
        <v>9326</v>
      </c>
      <c r="G2242" s="342" t="str">
        <f>IFERROR(INDEX($D$2:$D$4444,_xlfn.AGGREGATE(15,3,(($C$2:$C$4444=$G$1)/($C$2:$C$4444=$G$1)*ROW($C$2:$C$4444))-ROW($C$1), ROWS($J$7:J2246))),"")</f>
        <v/>
      </c>
    </row>
    <row r="2243" spans="3:7" x14ac:dyDescent="0.25">
      <c r="C2243" s="340" t="s">
        <v>4350</v>
      </c>
      <c r="D2243" s="340" t="s">
        <v>2117</v>
      </c>
      <c r="E2243" s="340" t="str">
        <f t="shared" ref="E2243:E2306" si="36">C2243&amp;D2243</f>
        <v>NEW YORK CITYBROOKLYN INSTITUTE FOR LIBERAL ARTS</v>
      </c>
      <c r="F2243" s="369" t="s">
        <v>6855</v>
      </c>
      <c r="G2243" s="342" t="str">
        <f>IFERROR(INDEX($D$2:$D$4444,_xlfn.AGGREGATE(15,3,(($C$2:$C$4444=$G$1)/($C$2:$C$4444=$G$1)*ROW($C$2:$C$4444))-ROW($C$1), ROWS($J$7:J2247))),"")</f>
        <v/>
      </c>
    </row>
    <row r="2244" spans="3:7" x14ac:dyDescent="0.25">
      <c r="C2244" s="340" t="s">
        <v>4350</v>
      </c>
      <c r="D2244" s="340" t="s">
        <v>2118</v>
      </c>
      <c r="E2244" s="340" t="str">
        <f t="shared" si="36"/>
        <v>NEW YORK CITYACADEMY FOR HEALTH CAREERS</v>
      </c>
      <c r="F2244" s="369" t="s">
        <v>6856</v>
      </c>
      <c r="G2244" s="342" t="str">
        <f>IFERROR(INDEX($D$2:$D$4444,_xlfn.AGGREGATE(15,3,(($C$2:$C$4444=$G$1)/($C$2:$C$4444=$G$1)*ROW($C$2:$C$4444))-ROW($C$1), ROWS($J$7:J2248))),"")</f>
        <v/>
      </c>
    </row>
    <row r="2245" spans="3:7" x14ac:dyDescent="0.25">
      <c r="C2245" s="340" t="s">
        <v>4350</v>
      </c>
      <c r="D2245" s="340" t="s">
        <v>2119</v>
      </c>
      <c r="E2245" s="340" t="str">
        <f t="shared" si="36"/>
        <v>NEW YORK CITYPS 66</v>
      </c>
      <c r="F2245" s="369" t="s">
        <v>6857</v>
      </c>
      <c r="G2245" s="342" t="str">
        <f>IFERROR(INDEX($D$2:$D$4444,_xlfn.AGGREGATE(15,3,(($C$2:$C$4444=$G$1)/($C$2:$C$4444=$G$1)*ROW($C$2:$C$4444))-ROW($C$1), ROWS($J$7:J2249))),"")</f>
        <v/>
      </c>
    </row>
    <row r="2246" spans="3:7" x14ac:dyDescent="0.25">
      <c r="C2246" s="340" t="s">
        <v>4350</v>
      </c>
      <c r="D2246" s="340" t="s">
        <v>2120</v>
      </c>
      <c r="E2246" s="340" t="str">
        <f t="shared" si="36"/>
        <v>NEW YORK CITYIS 68 ISAAC BILDERSEE</v>
      </c>
      <c r="F2246" s="369" t="s">
        <v>6858</v>
      </c>
      <c r="G2246" s="342" t="str">
        <f>IFERROR(INDEX($D$2:$D$4444,_xlfn.AGGREGATE(15,3,(($C$2:$C$4444=$G$1)/($C$2:$C$4444=$G$1)*ROW($C$2:$C$4444))-ROW($C$1), ROWS($J$7:J2250))),"")</f>
        <v/>
      </c>
    </row>
    <row r="2247" spans="3:7" x14ac:dyDescent="0.25">
      <c r="C2247" s="340" t="s">
        <v>4350</v>
      </c>
      <c r="D2247" s="340" t="s">
        <v>2121</v>
      </c>
      <c r="E2247" s="340" t="str">
        <f t="shared" si="36"/>
        <v>NEW YORK CITYPS 114 RYDER ELEMENTARY</v>
      </c>
      <c r="F2247" s="369" t="s">
        <v>6859</v>
      </c>
      <c r="G2247" s="342" t="str">
        <f>IFERROR(INDEX($D$2:$D$4444,_xlfn.AGGREGATE(15,3,(($C$2:$C$4444=$G$1)/($C$2:$C$4444=$G$1)*ROW($C$2:$C$4444))-ROW($C$1), ROWS($J$7:J2251))),"")</f>
        <v/>
      </c>
    </row>
    <row r="2248" spans="3:7" x14ac:dyDescent="0.25">
      <c r="C2248" s="340" t="s">
        <v>4350</v>
      </c>
      <c r="D2248" s="340" t="s">
        <v>2122</v>
      </c>
      <c r="E2248" s="340" t="str">
        <f t="shared" si="36"/>
        <v>NEW YORK CITYPS 115 DANIEL MUCATEL SCHOOL</v>
      </c>
      <c r="F2248" s="369" t="s">
        <v>6860</v>
      </c>
      <c r="G2248" s="342" t="str">
        <f>IFERROR(INDEX($D$2:$D$4444,_xlfn.AGGREGATE(15,3,(($C$2:$C$4444=$G$1)/($C$2:$C$4444=$G$1)*ROW($C$2:$C$4444))-ROW($C$1), ROWS($J$7:J2252))),"")</f>
        <v/>
      </c>
    </row>
    <row r="2249" spans="3:7" x14ac:dyDescent="0.25">
      <c r="C2249" s="340" t="s">
        <v>4350</v>
      </c>
      <c r="D2249" s="340" t="s">
        <v>2123</v>
      </c>
      <c r="E2249" s="340" t="str">
        <f t="shared" si="36"/>
        <v>NEW YORK CITYPS 135 SHELDON A BROOKNER</v>
      </c>
      <c r="F2249" s="369" t="s">
        <v>6861</v>
      </c>
      <c r="G2249" s="342" t="str">
        <f>IFERROR(INDEX($D$2:$D$4444,_xlfn.AGGREGATE(15,3,(($C$2:$C$4444=$G$1)/($C$2:$C$4444=$G$1)*ROW($C$2:$C$4444))-ROW($C$1), ROWS($J$7:J2253))),"")</f>
        <v/>
      </c>
    </row>
    <row r="2250" spans="3:7" x14ac:dyDescent="0.25">
      <c r="C2250" s="340" t="s">
        <v>4350</v>
      </c>
      <c r="D2250" s="340" t="s">
        <v>2124</v>
      </c>
      <c r="E2250" s="340" t="str">
        <f t="shared" si="36"/>
        <v>NEW YORK CITYPS 208 ELSA EBELING</v>
      </c>
      <c r="F2250" s="369" t="s">
        <v>6862</v>
      </c>
      <c r="G2250" s="342" t="str">
        <f>IFERROR(INDEX($D$2:$D$4444,_xlfn.AGGREGATE(15,3,(($C$2:$C$4444=$G$1)/($C$2:$C$4444=$G$1)*ROW($C$2:$C$4444))-ROW($C$1), ROWS($J$7:J2254))),"")</f>
        <v/>
      </c>
    </row>
    <row r="2251" spans="3:7" x14ac:dyDescent="0.25">
      <c r="C2251" s="340" t="s">
        <v>4350</v>
      </c>
      <c r="D2251" s="340" t="s">
        <v>9336</v>
      </c>
      <c r="E2251" s="340" t="str">
        <f t="shared" si="36"/>
        <v xml:space="preserve">NEW YORK CITYIS 211 JOHN WILSON </v>
      </c>
      <c r="F2251" s="369" t="s">
        <v>6863</v>
      </c>
      <c r="G2251" s="342" t="str">
        <f>IFERROR(INDEX($D$2:$D$4444,_xlfn.AGGREGATE(15,3,(($C$2:$C$4444=$G$1)/($C$2:$C$4444=$G$1)*ROW($C$2:$C$4444))-ROW($C$1), ROWS($J$7:J2255))),"")</f>
        <v/>
      </c>
    </row>
    <row r="2252" spans="3:7" x14ac:dyDescent="0.25">
      <c r="C2252" s="340" t="s">
        <v>4350</v>
      </c>
      <c r="D2252" s="340" t="s">
        <v>2125</v>
      </c>
      <c r="E2252" s="340" t="str">
        <f t="shared" si="36"/>
        <v>NEW YORK CITYPS 219 KENNEDY-KING</v>
      </c>
      <c r="F2252" s="369" t="s">
        <v>6864</v>
      </c>
      <c r="G2252" s="342" t="str">
        <f>IFERROR(INDEX($D$2:$D$4444,_xlfn.AGGREGATE(15,3,(($C$2:$C$4444=$G$1)/($C$2:$C$4444=$G$1)*ROW($C$2:$C$4444))-ROW($C$1), ROWS($J$7:J2256))),"")</f>
        <v/>
      </c>
    </row>
    <row r="2253" spans="3:7" x14ac:dyDescent="0.25">
      <c r="C2253" s="340" t="s">
        <v>4350</v>
      </c>
      <c r="D2253" s="340" t="s">
        <v>2126</v>
      </c>
      <c r="E2253" s="340" t="str">
        <f t="shared" si="36"/>
        <v>NEW YORK CITYPS 233 LANGSTON HUGHES</v>
      </c>
      <c r="F2253" s="369" t="s">
        <v>6865</v>
      </c>
      <c r="G2253" s="342" t="str">
        <f>IFERROR(INDEX($D$2:$D$4444,_xlfn.AGGREGATE(15,3,(($C$2:$C$4444=$G$1)/($C$2:$C$4444=$G$1)*ROW($C$2:$C$4444))-ROW($C$1), ROWS($J$7:J2257))),"")</f>
        <v/>
      </c>
    </row>
    <row r="2254" spans="3:7" x14ac:dyDescent="0.25">
      <c r="C2254" s="340" t="s">
        <v>4350</v>
      </c>
      <c r="D2254" s="340" t="s">
        <v>9335</v>
      </c>
      <c r="E2254" s="340" t="str">
        <f t="shared" si="36"/>
        <v>NEW YORK CITYPS 235 JANICE MARIE KNIGHT SCHOOL</v>
      </c>
      <c r="F2254" s="369" t="s">
        <v>6866</v>
      </c>
      <c r="G2254" s="342" t="str">
        <f>IFERROR(INDEX($D$2:$D$4444,_xlfn.AGGREGATE(15,3,(($C$2:$C$4444=$G$1)/($C$2:$C$4444=$G$1)*ROW($C$2:$C$4444))-ROW($C$1), ROWS($J$7:J2258))),"")</f>
        <v/>
      </c>
    </row>
    <row r="2255" spans="3:7" x14ac:dyDescent="0.25">
      <c r="C2255" s="340" t="s">
        <v>4350</v>
      </c>
      <c r="D2255" s="340" t="s">
        <v>2127</v>
      </c>
      <c r="E2255" s="340" t="str">
        <f t="shared" si="36"/>
        <v>NEW YORK CITYPS 244 RICHARD R GREEN</v>
      </c>
      <c r="F2255" s="369" t="s">
        <v>6867</v>
      </c>
      <c r="G2255" s="342" t="str">
        <f>IFERROR(INDEX($D$2:$D$4444,_xlfn.AGGREGATE(15,3,(($C$2:$C$4444=$G$1)/($C$2:$C$4444=$G$1)*ROW($C$2:$C$4444))-ROW($C$1), ROWS($J$7:J2259))),"")</f>
        <v/>
      </c>
    </row>
    <row r="2256" spans="3:7" x14ac:dyDescent="0.25">
      <c r="C2256" s="340" t="s">
        <v>4350</v>
      </c>
      <c r="D2256" s="340" t="s">
        <v>2128</v>
      </c>
      <c r="E2256" s="340" t="str">
        <f t="shared" si="36"/>
        <v>NEW YORK CITYPS 268 EMMA LAZARUS</v>
      </c>
      <c r="F2256" s="369" t="s">
        <v>6868</v>
      </c>
      <c r="G2256" s="342" t="str">
        <f>IFERROR(INDEX($D$2:$D$4444,_xlfn.AGGREGATE(15,3,(($C$2:$C$4444=$G$1)/($C$2:$C$4444=$G$1)*ROW($C$2:$C$4444))-ROW($C$1), ROWS($J$7:J2260))),"")</f>
        <v/>
      </c>
    </row>
    <row r="2257" spans="3:7" x14ac:dyDescent="0.25">
      <c r="C2257" s="340" t="s">
        <v>4350</v>
      </c>
      <c r="D2257" s="340" t="s">
        <v>2129</v>
      </c>
      <c r="E2257" s="340" t="str">
        <f t="shared" si="36"/>
        <v>NEW YORK CITYPS 272 CURTIS ESTABROOK</v>
      </c>
      <c r="F2257" s="369" t="s">
        <v>6869</v>
      </c>
      <c r="G2257" s="342" t="str">
        <f>IFERROR(INDEX($D$2:$D$4444,_xlfn.AGGREGATE(15,3,(($C$2:$C$4444=$G$1)/($C$2:$C$4444=$G$1)*ROW($C$2:$C$4444))-ROW($C$1), ROWS($J$7:J2261))),"")</f>
        <v/>
      </c>
    </row>
    <row r="2258" spans="3:7" x14ac:dyDescent="0.25">
      <c r="C2258" s="340" t="s">
        <v>4350</v>
      </c>
      <c r="D2258" s="340" t="s">
        <v>2130</v>
      </c>
      <c r="E2258" s="340" t="str">
        <f t="shared" si="36"/>
        <v>NEW YORK CITYPS 276 LOUIS MARSHALL</v>
      </c>
      <c r="F2258" s="369" t="s">
        <v>6870</v>
      </c>
      <c r="G2258" s="342" t="str">
        <f>IFERROR(INDEX($D$2:$D$4444,_xlfn.AGGREGATE(15,3,(($C$2:$C$4444=$G$1)/($C$2:$C$4444=$G$1)*ROW($C$2:$C$4444))-ROW($C$1), ROWS($J$7:J2262))),"")</f>
        <v/>
      </c>
    </row>
    <row r="2259" spans="3:7" x14ac:dyDescent="0.25">
      <c r="C2259" s="340" t="s">
        <v>4350</v>
      </c>
      <c r="D2259" s="340" t="s">
        <v>2131</v>
      </c>
      <c r="E2259" s="340" t="str">
        <f t="shared" si="36"/>
        <v>NEW YORK CITYPS 279 HERMAN SCHREIBER</v>
      </c>
      <c r="F2259" s="369" t="s">
        <v>6871</v>
      </c>
      <c r="G2259" s="342" t="str">
        <f>IFERROR(INDEX($D$2:$D$4444,_xlfn.AGGREGATE(15,3,(($C$2:$C$4444=$G$1)/($C$2:$C$4444=$G$1)*ROW($C$2:$C$4444))-ROW($C$1), ROWS($J$7:J2263))),"")</f>
        <v/>
      </c>
    </row>
    <row r="2260" spans="3:7" x14ac:dyDescent="0.25">
      <c r="C2260" s="340" t="s">
        <v>4350</v>
      </c>
      <c r="D2260" s="340" t="s">
        <v>2132</v>
      </c>
      <c r="E2260" s="340" t="str">
        <f t="shared" si="36"/>
        <v>NEW YORK CITYIS 285 MEYER LEVIN</v>
      </c>
      <c r="F2260" s="369" t="s">
        <v>6872</v>
      </c>
      <c r="G2260" s="342" t="str">
        <f>IFERROR(INDEX($D$2:$D$4444,_xlfn.AGGREGATE(15,3,(($C$2:$C$4444=$G$1)/($C$2:$C$4444=$G$1)*ROW($C$2:$C$4444))-ROW($C$1), ROWS($J$7:J2264))),"")</f>
        <v/>
      </c>
    </row>
    <row r="2261" spans="3:7" x14ac:dyDescent="0.25">
      <c r="C2261" s="340" t="s">
        <v>4350</v>
      </c>
      <c r="D2261" s="340" t="s">
        <v>2133</v>
      </c>
      <c r="E2261" s="340" t="str">
        <f t="shared" si="36"/>
        <v>NEW YORK CITYSCIENCE AND MEDICINE MIDDLE SCHOOL (THE)</v>
      </c>
      <c r="F2261" s="369" t="s">
        <v>6873</v>
      </c>
      <c r="G2261" s="342" t="str">
        <f>IFERROR(INDEX($D$2:$D$4444,_xlfn.AGGREGATE(15,3,(($C$2:$C$4444=$G$1)/($C$2:$C$4444=$G$1)*ROW($C$2:$C$4444))-ROW($C$1), ROWS($J$7:J2265))),"")</f>
        <v/>
      </c>
    </row>
    <row r="2262" spans="3:7" x14ac:dyDescent="0.25">
      <c r="C2262" s="340" t="s">
        <v>4350</v>
      </c>
      <c r="D2262" s="340" t="s">
        <v>9333</v>
      </c>
      <c r="E2262" s="340" t="str">
        <f t="shared" si="36"/>
        <v>NEW YORK CITYMIDDLE SCHOOL OF MEDIA, LAW AND FINE ARTS (THE)</v>
      </c>
      <c r="F2262" s="369" t="s">
        <v>6874</v>
      </c>
      <c r="G2262" s="342" t="str">
        <f>IFERROR(INDEX($D$2:$D$4444,_xlfn.AGGREGATE(15,3,(($C$2:$C$4444=$G$1)/($C$2:$C$4444=$G$1)*ROW($C$2:$C$4444))-ROW($C$1), ROWS($J$7:J2266))),"")</f>
        <v/>
      </c>
    </row>
    <row r="2263" spans="3:7" x14ac:dyDescent="0.25">
      <c r="C2263" s="340" t="s">
        <v>4350</v>
      </c>
      <c r="D2263" s="340" t="s">
        <v>2134</v>
      </c>
      <c r="E2263" s="340" t="str">
        <f t="shared" si="36"/>
        <v>NEW YORK CITYMIDDLE SCHOOL FOR ART AND PHILOSPHY</v>
      </c>
      <c r="F2263" s="369" t="s">
        <v>6875</v>
      </c>
      <c r="G2263" s="342" t="str">
        <f>IFERROR(INDEX($D$2:$D$4444,_xlfn.AGGREGATE(15,3,(($C$2:$C$4444=$G$1)/($C$2:$C$4444=$G$1)*ROW($C$2:$C$4444))-ROW($C$1), ROWS($J$7:J2267))),"")</f>
        <v/>
      </c>
    </row>
    <row r="2264" spans="3:7" x14ac:dyDescent="0.25">
      <c r="C2264" s="340" t="s">
        <v>4350</v>
      </c>
      <c r="D2264" s="340" t="s">
        <v>2135</v>
      </c>
      <c r="E2264" s="340" t="str">
        <f t="shared" si="36"/>
        <v>NEW YORK CITYBROOKLYN SCIENCE AND ENGINEERING ACADEMY</v>
      </c>
      <c r="F2264" s="369" t="s">
        <v>6876</v>
      </c>
      <c r="G2264" s="342" t="str">
        <f>IFERROR(INDEX($D$2:$D$4444,_xlfn.AGGREGATE(15,3,(($C$2:$C$4444=$G$1)/($C$2:$C$4444=$G$1)*ROW($C$2:$C$4444))-ROW($C$1), ROWS($J$7:J2268))),"")</f>
        <v/>
      </c>
    </row>
    <row r="2265" spans="3:7" x14ac:dyDescent="0.25">
      <c r="C2265" s="340" t="s">
        <v>4350</v>
      </c>
      <c r="D2265" s="340" t="s">
        <v>2136</v>
      </c>
      <c r="E2265" s="340" t="str">
        <f t="shared" si="36"/>
        <v>NEW YORK CITYIT TAKES A VILLAGE ACADEMY</v>
      </c>
      <c r="F2265" s="369" t="s">
        <v>6877</v>
      </c>
      <c r="G2265" s="342" t="str">
        <f>IFERROR(INDEX($D$2:$D$4444,_xlfn.AGGREGATE(15,3,(($C$2:$C$4444=$G$1)/($C$2:$C$4444=$G$1)*ROW($C$2:$C$4444))-ROW($C$1), ROWS($J$7:J2269))),"")</f>
        <v/>
      </c>
    </row>
    <row r="2266" spans="3:7" x14ac:dyDescent="0.25">
      <c r="C2266" s="340" t="s">
        <v>4350</v>
      </c>
      <c r="D2266" s="340" t="s">
        <v>9334</v>
      </c>
      <c r="E2266" s="340" t="str">
        <f t="shared" si="36"/>
        <v>NEW YORK CITYBROOKLYN COMMUNITY HIGH SCHOOL FOR EXCELLENCE AND EQUITY</v>
      </c>
      <c r="F2266" s="369" t="s">
        <v>6878</v>
      </c>
      <c r="G2266" s="342" t="str">
        <f>IFERROR(INDEX($D$2:$D$4444,_xlfn.AGGREGATE(15,3,(($C$2:$C$4444=$G$1)/($C$2:$C$4444=$G$1)*ROW($C$2:$C$4444))-ROW($C$1), ROWS($J$7:J2270))),"")</f>
        <v/>
      </c>
    </row>
    <row r="2267" spans="3:7" x14ac:dyDescent="0.25">
      <c r="C2267" s="340" t="s">
        <v>4350</v>
      </c>
      <c r="D2267" s="340" t="s">
        <v>2137</v>
      </c>
      <c r="E2267" s="340" t="str">
        <f t="shared" si="36"/>
        <v>NEW YORK CITYBROOKLYN THEATRE ARTS HIGH SCHOOL</v>
      </c>
      <c r="F2267" s="369" t="s">
        <v>6879</v>
      </c>
      <c r="G2267" s="342" t="str">
        <f>IFERROR(INDEX($D$2:$D$4444,_xlfn.AGGREGATE(15,3,(($C$2:$C$4444=$G$1)/($C$2:$C$4444=$G$1)*ROW($C$2:$C$4444))-ROW($C$1), ROWS($J$7:J2271))),"")</f>
        <v/>
      </c>
    </row>
    <row r="2268" spans="3:7" x14ac:dyDescent="0.25">
      <c r="C2268" s="340" t="s">
        <v>4350</v>
      </c>
      <c r="D2268" s="340" t="s">
        <v>2138</v>
      </c>
      <c r="E2268" s="340" t="str">
        <f t="shared" si="36"/>
        <v>NEW YORK CITYKURT HAHN EXPEDITIONARY LEARNING SCHOOL</v>
      </c>
      <c r="F2268" s="369" t="s">
        <v>6880</v>
      </c>
      <c r="G2268" s="342" t="str">
        <f>IFERROR(INDEX($D$2:$D$4444,_xlfn.AGGREGATE(15,3,(($C$2:$C$4444=$G$1)/($C$2:$C$4444=$G$1)*ROW($C$2:$C$4444))-ROW($C$1), ROWS($J$7:J2272))),"")</f>
        <v/>
      </c>
    </row>
    <row r="2269" spans="3:7" x14ac:dyDescent="0.25">
      <c r="C2269" s="340" t="s">
        <v>4350</v>
      </c>
      <c r="D2269" s="340" t="s">
        <v>2139</v>
      </c>
      <c r="E2269" s="340" t="str">
        <f t="shared" si="36"/>
        <v>NEW YORK CITYVICTORY COLLEGIATE HIGH SCHOOL</v>
      </c>
      <c r="F2269" s="369" t="s">
        <v>6881</v>
      </c>
      <c r="G2269" s="342" t="str">
        <f>IFERROR(INDEX($D$2:$D$4444,_xlfn.AGGREGATE(15,3,(($C$2:$C$4444=$G$1)/($C$2:$C$4444=$G$1)*ROW($C$2:$C$4444))-ROW($C$1), ROWS($J$7:J2273))),"")</f>
        <v/>
      </c>
    </row>
    <row r="2270" spans="3:7" x14ac:dyDescent="0.25">
      <c r="C2270" s="340" t="s">
        <v>4350</v>
      </c>
      <c r="D2270" s="340" t="s">
        <v>2140</v>
      </c>
      <c r="E2270" s="340" t="str">
        <f t="shared" si="36"/>
        <v>NEW YORK CITYBROOKLYN BRIDGE ACADEMY</v>
      </c>
      <c r="F2270" s="369" t="s">
        <v>6882</v>
      </c>
      <c r="G2270" s="342" t="str">
        <f>IFERROR(INDEX($D$2:$D$4444,_xlfn.AGGREGATE(15,3,(($C$2:$C$4444=$G$1)/($C$2:$C$4444=$G$1)*ROW($C$2:$C$4444))-ROW($C$1), ROWS($J$7:J2274))),"")</f>
        <v/>
      </c>
    </row>
    <row r="2271" spans="3:7" x14ac:dyDescent="0.25">
      <c r="C2271" s="340" t="s">
        <v>4350</v>
      </c>
      <c r="D2271" s="340" t="s">
        <v>2141</v>
      </c>
      <c r="E2271" s="340" t="str">
        <f t="shared" si="36"/>
        <v>NEW YORK CITYHIGH SCHOOL FOR INNOVATION IN ADVERTISING AND MEDIA</v>
      </c>
      <c r="F2271" s="369" t="s">
        <v>6883</v>
      </c>
      <c r="G2271" s="342" t="str">
        <f>IFERROR(INDEX($D$2:$D$4444,_xlfn.AGGREGATE(15,3,(($C$2:$C$4444=$G$1)/($C$2:$C$4444=$G$1)*ROW($C$2:$C$4444))-ROW($C$1), ROWS($J$7:J2275))),"")</f>
        <v/>
      </c>
    </row>
    <row r="2272" spans="3:7" x14ac:dyDescent="0.25">
      <c r="C2272" s="340" t="s">
        <v>4350</v>
      </c>
      <c r="D2272" s="340" t="s">
        <v>2142</v>
      </c>
      <c r="E2272" s="340" t="str">
        <f t="shared" si="36"/>
        <v>NEW YORK CITYCULTURAL ACADEMY FOR THE ARTS AND SCIENCES</v>
      </c>
      <c r="F2272" s="369" t="s">
        <v>6884</v>
      </c>
      <c r="G2272" s="342" t="str">
        <f>IFERROR(INDEX($D$2:$D$4444,_xlfn.AGGREGATE(15,3,(($C$2:$C$4444=$G$1)/($C$2:$C$4444=$G$1)*ROW($C$2:$C$4444))-ROW($C$1), ROWS($J$7:J2276))),"")</f>
        <v/>
      </c>
    </row>
    <row r="2273" spans="3:7" x14ac:dyDescent="0.25">
      <c r="C2273" s="340" t="s">
        <v>4350</v>
      </c>
      <c r="D2273" s="340" t="s">
        <v>2143</v>
      </c>
      <c r="E2273" s="340" t="str">
        <f t="shared" si="36"/>
        <v>NEW YORK CITYHIGH SCHOOL FOR MEDICAL PROFESSIONS</v>
      </c>
      <c r="F2273" s="369" t="s">
        <v>6885</v>
      </c>
      <c r="G2273" s="342" t="str">
        <f>IFERROR(INDEX($D$2:$D$4444,_xlfn.AGGREGATE(15,3,(($C$2:$C$4444=$G$1)/($C$2:$C$4444=$G$1)*ROW($C$2:$C$4444))-ROW($C$1), ROWS($J$7:J2277))),"")</f>
        <v/>
      </c>
    </row>
    <row r="2274" spans="3:7" x14ac:dyDescent="0.25">
      <c r="C2274" s="340" t="s">
        <v>4350</v>
      </c>
      <c r="D2274" s="340" t="s">
        <v>2144</v>
      </c>
      <c r="E2274" s="340" t="str">
        <f t="shared" si="36"/>
        <v>NEW YORK CITYOLYMPUS ACADEMY</v>
      </c>
      <c r="F2274" s="369" t="s">
        <v>6886</v>
      </c>
      <c r="G2274" s="342" t="str">
        <f>IFERROR(INDEX($D$2:$D$4444,_xlfn.AGGREGATE(15,3,(($C$2:$C$4444=$G$1)/($C$2:$C$4444=$G$1)*ROW($C$2:$C$4444))-ROW($C$1), ROWS($J$7:J2278))),"")</f>
        <v/>
      </c>
    </row>
    <row r="2275" spans="3:7" x14ac:dyDescent="0.25">
      <c r="C2275" s="340" t="s">
        <v>4350</v>
      </c>
      <c r="D2275" s="340" t="s">
        <v>2145</v>
      </c>
      <c r="E2275" s="340" t="str">
        <f t="shared" si="36"/>
        <v>NEW YORK CITYACADEMY FOR CONSERVATION AND THE ENVIRONMENT</v>
      </c>
      <c r="F2275" s="369" t="s">
        <v>6887</v>
      </c>
      <c r="G2275" s="342" t="str">
        <f>IFERROR(INDEX($D$2:$D$4444,_xlfn.AGGREGATE(15,3,(($C$2:$C$4444=$G$1)/($C$2:$C$4444=$G$1)*ROW($C$2:$C$4444))-ROW($C$1), ROWS($J$7:J2279))),"")</f>
        <v/>
      </c>
    </row>
    <row r="2276" spans="3:7" x14ac:dyDescent="0.25">
      <c r="C2276" s="340" t="s">
        <v>4350</v>
      </c>
      <c r="D2276" s="340" t="s">
        <v>2146</v>
      </c>
      <c r="E2276" s="340" t="str">
        <f t="shared" si="36"/>
        <v>NEW YORK CITYURBAN ACTION ACADEMY</v>
      </c>
      <c r="F2276" s="369" t="s">
        <v>6888</v>
      </c>
      <c r="G2276" s="342" t="str">
        <f>IFERROR(INDEX($D$2:$D$4444,_xlfn.AGGREGATE(15,3,(($C$2:$C$4444=$G$1)/($C$2:$C$4444=$G$1)*ROW($C$2:$C$4444))-ROW($C$1), ROWS($J$7:J2280))),"")</f>
        <v/>
      </c>
    </row>
    <row r="2277" spans="3:7" x14ac:dyDescent="0.25">
      <c r="C2277" s="340" t="s">
        <v>4350</v>
      </c>
      <c r="D2277" s="340" t="s">
        <v>2147</v>
      </c>
      <c r="E2277" s="340" t="str">
        <f t="shared" si="36"/>
        <v>NEW YORK CITYEAST BROOKLYN COMMUNITY HIGH SCHOOL</v>
      </c>
      <c r="F2277" s="369" t="s">
        <v>6889</v>
      </c>
      <c r="G2277" s="342" t="str">
        <f>IFERROR(INDEX($D$2:$D$4444,_xlfn.AGGREGATE(15,3,(($C$2:$C$4444=$G$1)/($C$2:$C$4444=$G$1)*ROW($C$2:$C$4444))-ROW($C$1), ROWS($J$7:J2281))),"")</f>
        <v/>
      </c>
    </row>
    <row r="2278" spans="3:7" x14ac:dyDescent="0.25">
      <c r="C2278" s="340" t="s">
        <v>4350</v>
      </c>
      <c r="D2278" s="340" t="s">
        <v>2148</v>
      </c>
      <c r="E2278" s="340" t="str">
        <f t="shared" si="36"/>
        <v>NEW YORK CITYPS 7 ABRAHAM LINCOLN</v>
      </c>
      <c r="F2278" s="369" t="s">
        <v>6890</v>
      </c>
      <c r="G2278" s="342" t="str">
        <f>IFERROR(INDEX($D$2:$D$4444,_xlfn.AGGREGATE(15,3,(($C$2:$C$4444=$G$1)/($C$2:$C$4444=$G$1)*ROW($C$2:$C$4444))-ROW($C$1), ROWS($J$7:J2282))),"")</f>
        <v/>
      </c>
    </row>
    <row r="2279" spans="3:7" x14ac:dyDescent="0.25">
      <c r="C2279" s="340" t="s">
        <v>4350</v>
      </c>
      <c r="D2279" s="340" t="s">
        <v>2149</v>
      </c>
      <c r="E2279" s="340" t="str">
        <f t="shared" si="36"/>
        <v>NEW YORK CITYPS 13 ROBERTO CLEMENTE</v>
      </c>
      <c r="F2279" s="369" t="s">
        <v>6891</v>
      </c>
      <c r="G2279" s="342" t="str">
        <f>IFERROR(INDEX($D$2:$D$4444,_xlfn.AGGREGATE(15,3,(($C$2:$C$4444=$G$1)/($C$2:$C$4444=$G$1)*ROW($C$2:$C$4444))-ROW($C$1), ROWS($J$7:J2283))),"")</f>
        <v/>
      </c>
    </row>
    <row r="2280" spans="3:7" x14ac:dyDescent="0.25">
      <c r="C2280" s="340" t="s">
        <v>4350</v>
      </c>
      <c r="D2280" s="340" t="s">
        <v>2150</v>
      </c>
      <c r="E2280" s="340" t="str">
        <f t="shared" si="36"/>
        <v>NEW YORK CITYPS 65</v>
      </c>
      <c r="F2280" s="369" t="s">
        <v>6892</v>
      </c>
      <c r="G2280" s="342" t="str">
        <f>IFERROR(INDEX($D$2:$D$4444,_xlfn.AGGREGATE(15,3,(($C$2:$C$4444=$G$1)/($C$2:$C$4444=$G$1)*ROW($C$2:$C$4444))-ROW($C$1), ROWS($J$7:J2284))),"")</f>
        <v/>
      </c>
    </row>
    <row r="2281" spans="3:7" x14ac:dyDescent="0.25">
      <c r="C2281" s="340" t="s">
        <v>4350</v>
      </c>
      <c r="D2281" s="340" t="s">
        <v>9345</v>
      </c>
      <c r="E2281" s="340" t="str">
        <f t="shared" si="36"/>
        <v xml:space="preserve">NEW YORK CITYPS 89 CYPRESS HILLS </v>
      </c>
      <c r="F2281" s="369" t="s">
        <v>6893</v>
      </c>
      <c r="G2281" s="342" t="str">
        <f>IFERROR(INDEX($D$2:$D$4444,_xlfn.AGGREGATE(15,3,(($C$2:$C$4444=$G$1)/($C$2:$C$4444=$G$1)*ROW($C$2:$C$4444))-ROW($C$1), ROWS($J$7:J2285))),"")</f>
        <v/>
      </c>
    </row>
    <row r="2282" spans="3:7" x14ac:dyDescent="0.25">
      <c r="C2282" s="340" t="s">
        <v>4350</v>
      </c>
      <c r="D2282" s="340" t="s">
        <v>2151</v>
      </c>
      <c r="E2282" s="340" t="str">
        <f t="shared" si="36"/>
        <v>NEW YORK CITYPS 108 SAL ABBRACCIAMENTO</v>
      </c>
      <c r="F2282" s="369" t="s">
        <v>6894</v>
      </c>
      <c r="G2282" s="342" t="str">
        <f>IFERROR(INDEX($D$2:$D$4444,_xlfn.AGGREGATE(15,3,(($C$2:$C$4444=$G$1)/($C$2:$C$4444=$G$1)*ROW($C$2:$C$4444))-ROW($C$1), ROWS($J$7:J2286))),"")</f>
        <v/>
      </c>
    </row>
    <row r="2283" spans="3:7" x14ac:dyDescent="0.25">
      <c r="C2283" s="340" t="s">
        <v>4350</v>
      </c>
      <c r="D2283" s="340" t="s">
        <v>2152</v>
      </c>
      <c r="E2283" s="340" t="str">
        <f t="shared" si="36"/>
        <v>NEW YORK CITYPS 149 DANNY KAYE</v>
      </c>
      <c r="F2283" s="369" t="s">
        <v>6895</v>
      </c>
      <c r="G2283" s="342" t="str">
        <f>IFERROR(INDEX($D$2:$D$4444,_xlfn.AGGREGATE(15,3,(($C$2:$C$4444=$G$1)/($C$2:$C$4444=$G$1)*ROW($C$2:$C$4444))-ROW($C$1), ROWS($J$7:J2287))),"")</f>
        <v/>
      </c>
    </row>
    <row r="2284" spans="3:7" x14ac:dyDescent="0.25">
      <c r="C2284" s="340" t="s">
        <v>4350</v>
      </c>
      <c r="D2284" s="340" t="s">
        <v>2153</v>
      </c>
      <c r="E2284" s="340" t="str">
        <f t="shared" si="36"/>
        <v>NEW YORK CITYPS 158 WARWICK</v>
      </c>
      <c r="F2284" s="369" t="s">
        <v>6896</v>
      </c>
      <c r="G2284" s="342" t="str">
        <f>IFERROR(INDEX($D$2:$D$4444,_xlfn.AGGREGATE(15,3,(($C$2:$C$4444=$G$1)/($C$2:$C$4444=$G$1)*ROW($C$2:$C$4444))-ROW($C$1), ROWS($J$7:J2288))),"")</f>
        <v/>
      </c>
    </row>
    <row r="2285" spans="3:7" x14ac:dyDescent="0.25">
      <c r="C2285" s="340" t="s">
        <v>4350</v>
      </c>
      <c r="D2285" s="340" t="s">
        <v>2154</v>
      </c>
      <c r="E2285" s="340" t="str">
        <f t="shared" si="36"/>
        <v>NEW YORK CITYPS 159 ISAAC PITKIN</v>
      </c>
      <c r="F2285" s="369" t="s">
        <v>6897</v>
      </c>
      <c r="G2285" s="342" t="str">
        <f>IFERROR(INDEX($D$2:$D$4444,_xlfn.AGGREGATE(15,3,(($C$2:$C$4444=$G$1)/($C$2:$C$4444=$G$1)*ROW($C$2:$C$4444))-ROW($C$1), ROWS($J$7:J2289))),"")</f>
        <v/>
      </c>
    </row>
    <row r="2286" spans="3:7" x14ac:dyDescent="0.25">
      <c r="C2286" s="340" t="s">
        <v>4350</v>
      </c>
      <c r="D2286" s="340" t="s">
        <v>9346</v>
      </c>
      <c r="E2286" s="340" t="str">
        <f t="shared" si="36"/>
        <v xml:space="preserve">NEW YORK CITYIS 171 ABRAHAM LINCOLN </v>
      </c>
      <c r="F2286" s="369" t="s">
        <v>6898</v>
      </c>
      <c r="G2286" s="342" t="str">
        <f>IFERROR(INDEX($D$2:$D$4444,_xlfn.AGGREGATE(15,3,(($C$2:$C$4444=$G$1)/($C$2:$C$4444=$G$1)*ROW($C$2:$C$4444))-ROW($C$1), ROWS($J$7:J2290))),"")</f>
        <v/>
      </c>
    </row>
    <row r="2287" spans="3:7" x14ac:dyDescent="0.25">
      <c r="C2287" s="340" t="s">
        <v>4350</v>
      </c>
      <c r="D2287" s="340" t="s">
        <v>2155</v>
      </c>
      <c r="E2287" s="340" t="str">
        <f t="shared" si="36"/>
        <v>NEW YORK CITYPS 190 SHEFFIELD</v>
      </c>
      <c r="F2287" s="369" t="s">
        <v>6899</v>
      </c>
      <c r="G2287" s="342" t="str">
        <f>IFERROR(INDEX($D$2:$D$4444,_xlfn.AGGREGATE(15,3,(($C$2:$C$4444=$G$1)/($C$2:$C$4444=$G$1)*ROW($C$2:$C$4444))-ROW($C$1), ROWS($J$7:J2291))),"")</f>
        <v/>
      </c>
    </row>
    <row r="2288" spans="3:7" x14ac:dyDescent="0.25">
      <c r="C2288" s="340" t="s">
        <v>4350</v>
      </c>
      <c r="D2288" s="340" t="s">
        <v>2156</v>
      </c>
      <c r="E2288" s="340" t="str">
        <f t="shared" si="36"/>
        <v>NEW YORK CITYPS 202 ERNEST S JENKYNS</v>
      </c>
      <c r="F2288" s="369" t="s">
        <v>6900</v>
      </c>
      <c r="G2288" s="342" t="str">
        <f>IFERROR(INDEX($D$2:$D$4444,_xlfn.AGGREGATE(15,3,(($C$2:$C$4444=$G$1)/($C$2:$C$4444=$G$1)*ROW($C$2:$C$4444))-ROW($C$1), ROWS($J$7:J2292))),"")</f>
        <v/>
      </c>
    </row>
    <row r="2289" spans="3:7" x14ac:dyDescent="0.25">
      <c r="C2289" s="340" t="s">
        <v>4350</v>
      </c>
      <c r="D2289" s="340" t="s">
        <v>2157</v>
      </c>
      <c r="E2289" s="340" t="str">
        <f t="shared" si="36"/>
        <v>NEW YORK CITYPS 213 NEW LOTS</v>
      </c>
      <c r="F2289" s="369" t="s">
        <v>6901</v>
      </c>
      <c r="G2289" s="342" t="str">
        <f>IFERROR(INDEX($D$2:$D$4444,_xlfn.AGGREGATE(15,3,(($C$2:$C$4444=$G$1)/($C$2:$C$4444=$G$1)*ROW($C$2:$C$4444))-ROW($C$1), ROWS($J$7:J2293))),"")</f>
        <v/>
      </c>
    </row>
    <row r="2290" spans="3:7" x14ac:dyDescent="0.25">
      <c r="C2290" s="340" t="s">
        <v>4350</v>
      </c>
      <c r="D2290" s="340" t="s">
        <v>2158</v>
      </c>
      <c r="E2290" s="340" t="str">
        <f t="shared" si="36"/>
        <v>NEW YORK CITYPS 214 MICHAEL FRIEDSAM</v>
      </c>
      <c r="F2290" s="369" t="s">
        <v>6902</v>
      </c>
      <c r="G2290" s="342" t="str">
        <f>IFERROR(INDEX($D$2:$D$4444,_xlfn.AGGREGATE(15,3,(($C$2:$C$4444=$G$1)/($C$2:$C$4444=$G$1)*ROW($C$2:$C$4444))-ROW($C$1), ROWS($J$7:J2294))),"")</f>
        <v/>
      </c>
    </row>
    <row r="2291" spans="3:7" x14ac:dyDescent="0.25">
      <c r="C2291" s="340" t="s">
        <v>4350</v>
      </c>
      <c r="D2291" s="340" t="s">
        <v>9343</v>
      </c>
      <c r="E2291" s="340" t="str">
        <f t="shared" si="36"/>
        <v xml:space="preserve">NEW YORK CITYJHS 218 JAMES P SINNOTT </v>
      </c>
      <c r="F2291" s="369" t="s">
        <v>6903</v>
      </c>
      <c r="G2291" s="342" t="str">
        <f>IFERROR(INDEX($D$2:$D$4444,_xlfn.AGGREGATE(15,3,(($C$2:$C$4444=$G$1)/($C$2:$C$4444=$G$1)*ROW($C$2:$C$4444))-ROW($C$1), ROWS($J$7:J2295))),"")</f>
        <v/>
      </c>
    </row>
    <row r="2292" spans="3:7" x14ac:dyDescent="0.25">
      <c r="C2292" s="340" t="s">
        <v>4350</v>
      </c>
      <c r="D2292" s="340" t="s">
        <v>2159</v>
      </c>
      <c r="E2292" s="340" t="str">
        <f t="shared" si="36"/>
        <v>NEW YORK CITYPS 224 HALE A WOODRUFF</v>
      </c>
      <c r="F2292" s="369" t="s">
        <v>6904</v>
      </c>
      <c r="G2292" s="342" t="str">
        <f>IFERROR(INDEX($D$2:$D$4444,_xlfn.AGGREGATE(15,3,(($C$2:$C$4444=$G$1)/($C$2:$C$4444=$G$1)*ROW($C$2:$C$4444))-ROW($C$1), ROWS($J$7:J2296))),"")</f>
        <v/>
      </c>
    </row>
    <row r="2293" spans="3:7" x14ac:dyDescent="0.25">
      <c r="C2293" s="340" t="s">
        <v>4350</v>
      </c>
      <c r="D2293" s="340" t="s">
        <v>2160</v>
      </c>
      <c r="E2293" s="340" t="str">
        <f t="shared" si="36"/>
        <v>NEW YORK CITYPS 273 WORTMAN</v>
      </c>
      <c r="F2293" s="369" t="s">
        <v>6905</v>
      </c>
      <c r="G2293" s="342" t="str">
        <f>IFERROR(INDEX($D$2:$D$4444,_xlfn.AGGREGATE(15,3,(($C$2:$C$4444=$G$1)/($C$2:$C$4444=$G$1)*ROW($C$2:$C$4444))-ROW($C$1), ROWS($J$7:J2297))),"")</f>
        <v/>
      </c>
    </row>
    <row r="2294" spans="3:7" x14ac:dyDescent="0.25">
      <c r="C2294" s="340" t="s">
        <v>4350</v>
      </c>
      <c r="D2294" s="340" t="s">
        <v>2161</v>
      </c>
      <c r="E2294" s="340" t="str">
        <f t="shared" si="36"/>
        <v>NEW YORK CITYPS 290 JUAN MOREL CAMPOS</v>
      </c>
      <c r="F2294" s="369" t="s">
        <v>6906</v>
      </c>
      <c r="G2294" s="342" t="str">
        <f>IFERROR(INDEX($D$2:$D$4444,_xlfn.AGGREGATE(15,3,(($C$2:$C$4444=$G$1)/($C$2:$C$4444=$G$1)*ROW($C$2:$C$4444))-ROW($C$1), ROWS($J$7:J2298))),"")</f>
        <v/>
      </c>
    </row>
    <row r="2295" spans="3:7" x14ac:dyDescent="0.25">
      <c r="C2295" s="340" t="s">
        <v>4350</v>
      </c>
      <c r="D2295" s="340" t="s">
        <v>9341</v>
      </c>
      <c r="E2295" s="340" t="str">
        <f t="shared" si="36"/>
        <v xml:space="preserve">NEW YORK CITYJHS 292 MARGARET S DOUGLAS </v>
      </c>
      <c r="F2295" s="369" t="s">
        <v>6907</v>
      </c>
      <c r="G2295" s="342" t="str">
        <f>IFERROR(INDEX($D$2:$D$4444,_xlfn.AGGREGATE(15,3,(($C$2:$C$4444=$G$1)/($C$2:$C$4444=$G$1)*ROW($C$2:$C$4444))-ROW($C$1), ROWS($J$7:J2299))),"")</f>
        <v/>
      </c>
    </row>
    <row r="2296" spans="3:7" x14ac:dyDescent="0.25">
      <c r="C2296" s="340" t="s">
        <v>4350</v>
      </c>
      <c r="D2296" s="340" t="s">
        <v>2162</v>
      </c>
      <c r="E2296" s="340" t="str">
        <f t="shared" si="36"/>
        <v>NEW YORK CITYPS 306 ETHAN ALLEN</v>
      </c>
      <c r="F2296" s="369" t="s">
        <v>6908</v>
      </c>
      <c r="G2296" s="342" t="str">
        <f>IFERROR(INDEX($D$2:$D$4444,_xlfn.AGGREGATE(15,3,(($C$2:$C$4444=$G$1)/($C$2:$C$4444=$G$1)*ROW($C$2:$C$4444))-ROW($C$1), ROWS($J$7:J2300))),"")</f>
        <v/>
      </c>
    </row>
    <row r="2297" spans="3:7" x14ac:dyDescent="0.25">
      <c r="C2297" s="340" t="s">
        <v>4350</v>
      </c>
      <c r="D2297" s="340" t="s">
        <v>2163</v>
      </c>
      <c r="E2297" s="340" t="str">
        <f t="shared" si="36"/>
        <v>NEW YORK CITYFRESH CREEK SCHOOL (THE)</v>
      </c>
      <c r="F2297" s="369" t="s">
        <v>6909</v>
      </c>
      <c r="G2297" s="342" t="str">
        <f>IFERROR(INDEX($D$2:$D$4444,_xlfn.AGGREGATE(15,3,(($C$2:$C$4444=$G$1)/($C$2:$C$4444=$G$1)*ROW($C$2:$C$4444))-ROW($C$1), ROWS($J$7:J2301))),"")</f>
        <v/>
      </c>
    </row>
    <row r="2298" spans="3:7" x14ac:dyDescent="0.25">
      <c r="C2298" s="340" t="s">
        <v>4350</v>
      </c>
      <c r="D2298" s="340" t="s">
        <v>2164</v>
      </c>
      <c r="E2298" s="340" t="str">
        <f t="shared" si="36"/>
        <v>NEW YORK CITYPS 328 PHYLLIS WHEATLEY</v>
      </c>
      <c r="F2298" s="369" t="s">
        <v>6910</v>
      </c>
      <c r="G2298" s="342" t="str">
        <f>IFERROR(INDEX($D$2:$D$4444,_xlfn.AGGREGATE(15,3,(($C$2:$C$4444=$G$1)/($C$2:$C$4444=$G$1)*ROW($C$2:$C$4444))-ROW($C$1), ROWS($J$7:J2302))),"")</f>
        <v/>
      </c>
    </row>
    <row r="2299" spans="3:7" x14ac:dyDescent="0.25">
      <c r="C2299" s="340" t="s">
        <v>4350</v>
      </c>
      <c r="D2299" s="340" t="s">
        <v>9344</v>
      </c>
      <c r="E2299" s="340" t="str">
        <f t="shared" si="36"/>
        <v xml:space="preserve">NEW YORK CITYPS 345 PATROLMAN ROBERT BOLDEN </v>
      </c>
      <c r="F2299" s="369" t="s">
        <v>6911</v>
      </c>
      <c r="G2299" s="342" t="str">
        <f>IFERROR(INDEX($D$2:$D$4444,_xlfn.AGGREGATE(15,3,(($C$2:$C$4444=$G$1)/($C$2:$C$4444=$G$1)*ROW($C$2:$C$4444))-ROW($C$1), ROWS($J$7:J2303))),"")</f>
        <v/>
      </c>
    </row>
    <row r="2300" spans="3:7" x14ac:dyDescent="0.25">
      <c r="C2300" s="340" t="s">
        <v>4350</v>
      </c>
      <c r="D2300" s="340" t="s">
        <v>2165</v>
      </c>
      <c r="E2300" s="340" t="str">
        <f t="shared" si="36"/>
        <v>NEW YORK CITYPS 346 ABE STARK</v>
      </c>
      <c r="F2300" s="369" t="s">
        <v>6912</v>
      </c>
      <c r="G2300" s="342" t="str">
        <f>IFERROR(INDEX($D$2:$D$4444,_xlfn.AGGREGATE(15,3,(($C$2:$C$4444=$G$1)/($C$2:$C$4444=$G$1)*ROW($C$2:$C$4444))-ROW($C$1), ROWS($J$7:J2304))),"")</f>
        <v/>
      </c>
    </row>
    <row r="2301" spans="3:7" x14ac:dyDescent="0.25">
      <c r="C2301" s="340" t="s">
        <v>4350</v>
      </c>
      <c r="D2301" s="340" t="s">
        <v>9342</v>
      </c>
      <c r="E2301" s="340" t="str">
        <f t="shared" si="36"/>
        <v xml:space="preserve">NEW YORK CITYIS 364 GATEWAY </v>
      </c>
      <c r="F2301" s="369" t="s">
        <v>6913</v>
      </c>
      <c r="G2301" s="342" t="str">
        <f>IFERROR(INDEX($D$2:$D$4444,_xlfn.AGGREGATE(15,3,(($C$2:$C$4444=$G$1)/($C$2:$C$4444=$G$1)*ROW($C$2:$C$4444))-ROW($C$1), ROWS($J$7:J2305))),"")</f>
        <v/>
      </c>
    </row>
    <row r="2302" spans="3:7" x14ac:dyDescent="0.25">
      <c r="C2302" s="340" t="s">
        <v>4350</v>
      </c>
      <c r="D2302" s="340" t="s">
        <v>2166</v>
      </c>
      <c r="E2302" s="340" t="str">
        <f t="shared" si="36"/>
        <v>NEW YORK CITYFREDERICK DOUGLASS ACADEMY VIII MIDDLE SCHOOL</v>
      </c>
      <c r="F2302" s="369" t="s">
        <v>6914</v>
      </c>
      <c r="G2302" s="342" t="str">
        <f>IFERROR(INDEX($D$2:$D$4444,_xlfn.AGGREGATE(15,3,(($C$2:$C$4444=$G$1)/($C$2:$C$4444=$G$1)*ROW($C$2:$C$4444))-ROW($C$1), ROWS($J$7:J2306))),"")</f>
        <v/>
      </c>
    </row>
    <row r="2303" spans="3:7" x14ac:dyDescent="0.25">
      <c r="C2303" s="340" t="s">
        <v>4350</v>
      </c>
      <c r="D2303" s="340" t="s">
        <v>2167</v>
      </c>
      <c r="E2303" s="340" t="str">
        <f t="shared" si="36"/>
        <v>NEW YORK CITYBROOKLYN GARDENS ELEMENTARY SCHOOL</v>
      </c>
      <c r="F2303" s="369" t="s">
        <v>6915</v>
      </c>
      <c r="G2303" s="342" t="str">
        <f>IFERROR(INDEX($D$2:$D$4444,_xlfn.AGGREGATE(15,3,(($C$2:$C$4444=$G$1)/($C$2:$C$4444=$G$1)*ROW($C$2:$C$4444))-ROW($C$1), ROWS($J$7:J2307))),"")</f>
        <v/>
      </c>
    </row>
    <row r="2304" spans="3:7" x14ac:dyDescent="0.25">
      <c r="C2304" s="340" t="s">
        <v>4350</v>
      </c>
      <c r="D2304" s="340" t="s">
        <v>2168</v>
      </c>
      <c r="E2304" s="340" t="str">
        <f t="shared" si="36"/>
        <v>NEW YORK CITYVAN SICLEN COMMUNITY MIDDLE SCHOOL</v>
      </c>
      <c r="F2304" s="369" t="s">
        <v>6916</v>
      </c>
      <c r="G2304" s="342" t="str">
        <f>IFERROR(INDEX($D$2:$D$4444,_xlfn.AGGREGATE(15,3,(($C$2:$C$4444=$G$1)/($C$2:$C$4444=$G$1)*ROW($C$2:$C$4444))-ROW($C$1), ROWS($J$7:J2308))),"")</f>
        <v/>
      </c>
    </row>
    <row r="2305" spans="3:7" x14ac:dyDescent="0.25">
      <c r="C2305" s="340" t="s">
        <v>4350</v>
      </c>
      <c r="D2305" s="340" t="s">
        <v>2169</v>
      </c>
      <c r="E2305" s="340" t="str">
        <f t="shared" si="36"/>
        <v>NEW YORK CITYVISTA ACADEMY</v>
      </c>
      <c r="F2305" s="369" t="s">
        <v>6917</v>
      </c>
      <c r="G2305" s="342" t="str">
        <f>IFERROR(INDEX($D$2:$D$4444,_xlfn.AGGREGATE(15,3,(($C$2:$C$4444=$G$1)/($C$2:$C$4444=$G$1)*ROW($C$2:$C$4444))-ROW($C$1), ROWS($J$7:J2309))),"")</f>
        <v/>
      </c>
    </row>
    <row r="2306" spans="3:7" x14ac:dyDescent="0.25">
      <c r="C2306" s="340" t="s">
        <v>4350</v>
      </c>
      <c r="D2306" s="340" t="s">
        <v>2170</v>
      </c>
      <c r="E2306" s="340" t="str">
        <f t="shared" si="36"/>
        <v>NEW YORK CITYLIBERTY AVENUE MIDDLE SCHOOL</v>
      </c>
      <c r="F2306" s="369" t="s">
        <v>6918</v>
      </c>
      <c r="G2306" s="342" t="str">
        <f>IFERROR(INDEX($D$2:$D$4444,_xlfn.AGGREGATE(15,3,(($C$2:$C$4444=$G$1)/($C$2:$C$4444=$G$1)*ROW($C$2:$C$4444))-ROW($C$1), ROWS($J$7:J2310))),"")</f>
        <v/>
      </c>
    </row>
    <row r="2307" spans="3:7" x14ac:dyDescent="0.25">
      <c r="C2307" s="340" t="s">
        <v>4350</v>
      </c>
      <c r="D2307" s="340" t="s">
        <v>2171</v>
      </c>
      <c r="E2307" s="340" t="str">
        <f t="shared" ref="E2307:E2370" si="37">C2307&amp;D2307</f>
        <v>NEW YORK CITYSCHOOL OF THE FUTURE BROOKLYN</v>
      </c>
      <c r="F2307" s="369" t="s">
        <v>6919</v>
      </c>
      <c r="G2307" s="342" t="str">
        <f>IFERROR(INDEX($D$2:$D$4444,_xlfn.AGGREGATE(15,3,(($C$2:$C$4444=$G$1)/($C$2:$C$4444=$G$1)*ROW($C$2:$C$4444))-ROW($C$1), ROWS($J$7:J2311))),"")</f>
        <v/>
      </c>
    </row>
    <row r="2308" spans="3:7" x14ac:dyDescent="0.25">
      <c r="C2308" s="340" t="s">
        <v>4350</v>
      </c>
      <c r="D2308" s="340" t="s">
        <v>2172</v>
      </c>
      <c r="E2308" s="340" t="str">
        <f t="shared" si="37"/>
        <v>NEW YORK CITYEAST NEW YORK ELEMENTARY SCHOOL OF EXCELLENCE</v>
      </c>
      <c r="F2308" s="369" t="s">
        <v>6920</v>
      </c>
      <c r="G2308" s="342" t="str">
        <f>IFERROR(INDEX($D$2:$D$4444,_xlfn.AGGREGATE(15,3,(($C$2:$C$4444=$G$1)/($C$2:$C$4444=$G$1)*ROW($C$2:$C$4444))-ROW($C$1), ROWS($J$7:J2312))),"")</f>
        <v/>
      </c>
    </row>
    <row r="2309" spans="3:7" x14ac:dyDescent="0.25">
      <c r="C2309" s="340" t="s">
        <v>4350</v>
      </c>
      <c r="D2309" s="340" t="s">
        <v>2173</v>
      </c>
      <c r="E2309" s="340" t="str">
        <f t="shared" si="37"/>
        <v>NEW YORK CITYEAST NEW YORK MIDDLE SCHOOL OF EXCELLENCE</v>
      </c>
      <c r="F2309" s="369" t="s">
        <v>6921</v>
      </c>
      <c r="G2309" s="342" t="str">
        <f>IFERROR(INDEX($D$2:$D$4444,_xlfn.AGGREGATE(15,3,(($C$2:$C$4444=$G$1)/($C$2:$C$4444=$G$1)*ROW($C$2:$C$4444))-ROW($C$1), ROWS($J$7:J2313))),"")</f>
        <v/>
      </c>
    </row>
    <row r="2310" spans="3:7" x14ac:dyDescent="0.25">
      <c r="C2310" s="340" t="s">
        <v>4350</v>
      </c>
      <c r="D2310" s="340" t="s">
        <v>2174</v>
      </c>
      <c r="E2310" s="340" t="str">
        <f t="shared" si="37"/>
        <v>NEW YORK CITYHIGHLAND PARK COMMUNITY SCHOOL</v>
      </c>
      <c r="F2310" s="369" t="s">
        <v>6922</v>
      </c>
      <c r="G2310" s="342" t="str">
        <f>IFERROR(INDEX($D$2:$D$4444,_xlfn.AGGREGATE(15,3,(($C$2:$C$4444=$G$1)/($C$2:$C$4444=$G$1)*ROW($C$2:$C$4444))-ROW($C$1), ROWS($J$7:J2314))),"")</f>
        <v/>
      </c>
    </row>
    <row r="2311" spans="3:7" x14ac:dyDescent="0.25">
      <c r="C2311" s="340" t="s">
        <v>4350</v>
      </c>
      <c r="D2311" s="340" t="s">
        <v>9347</v>
      </c>
      <c r="E2311" s="340" t="str">
        <f t="shared" si="37"/>
        <v>NEW YORK CITYLEGACY SCHOOL OF THE ARTS</v>
      </c>
      <c r="F2311" s="369" t="s">
        <v>9348</v>
      </c>
      <c r="G2311" s="342" t="str">
        <f>IFERROR(INDEX($D$2:$D$4444,_xlfn.AGGREGATE(15,3,(($C$2:$C$4444=$G$1)/($C$2:$C$4444=$G$1)*ROW($C$2:$C$4444))-ROW($C$1), ROWS($J$7:J2315))),"")</f>
        <v/>
      </c>
    </row>
    <row r="2312" spans="3:7" x14ac:dyDescent="0.25">
      <c r="C2312" s="340" t="s">
        <v>4350</v>
      </c>
      <c r="D2312" s="340" t="s">
        <v>2175</v>
      </c>
      <c r="E2312" s="340" t="str">
        <f t="shared" si="37"/>
        <v>NEW YORK CITYACADEMY FOR YOUNG WRITERS</v>
      </c>
      <c r="F2312" s="369" t="s">
        <v>6923</v>
      </c>
      <c r="G2312" s="342" t="str">
        <f>IFERROR(INDEX($D$2:$D$4444,_xlfn.AGGREGATE(15,3,(($C$2:$C$4444=$G$1)/($C$2:$C$4444=$G$1)*ROW($C$2:$C$4444))-ROW($C$1), ROWS($J$7:J2316))),"")</f>
        <v/>
      </c>
    </row>
    <row r="2313" spans="3:7" x14ac:dyDescent="0.25">
      <c r="C2313" s="340" t="s">
        <v>4350</v>
      </c>
      <c r="D2313" s="340" t="s">
        <v>2176</v>
      </c>
      <c r="E2313" s="340" t="str">
        <f t="shared" si="37"/>
        <v>NEW YORK CITYEAST NEW YORK FAMILY ACADEMY</v>
      </c>
      <c r="F2313" s="369" t="s">
        <v>6924</v>
      </c>
      <c r="G2313" s="342" t="str">
        <f>IFERROR(INDEX($D$2:$D$4444,_xlfn.AGGREGATE(15,3,(($C$2:$C$4444=$G$1)/($C$2:$C$4444=$G$1)*ROW($C$2:$C$4444))-ROW($C$1), ROWS($J$7:J2317))),"")</f>
        <v/>
      </c>
    </row>
    <row r="2314" spans="3:7" x14ac:dyDescent="0.25">
      <c r="C2314" s="340" t="s">
        <v>4350</v>
      </c>
      <c r="D2314" s="340" t="s">
        <v>2177</v>
      </c>
      <c r="E2314" s="340" t="str">
        <f t="shared" si="37"/>
        <v>NEW YORK CITYSPRING CREEK COMMUNITY SCHOOL</v>
      </c>
      <c r="F2314" s="369" t="s">
        <v>6925</v>
      </c>
      <c r="G2314" s="342" t="str">
        <f>IFERROR(INDEX($D$2:$D$4444,_xlfn.AGGREGATE(15,3,(($C$2:$C$4444=$G$1)/($C$2:$C$4444=$G$1)*ROW($C$2:$C$4444))-ROW($C$1), ROWS($J$7:J2318))),"")</f>
        <v/>
      </c>
    </row>
    <row r="2315" spans="3:7" x14ac:dyDescent="0.25">
      <c r="C2315" s="340" t="s">
        <v>4350</v>
      </c>
      <c r="D2315" s="340" t="s">
        <v>9340</v>
      </c>
      <c r="E2315" s="340" t="str">
        <f t="shared" si="37"/>
        <v>NEW YORK CITYFDNY-CAPTAIN VERNON A RICHARDS HIGH SCHOOL FOR FIRE AND LIFE SAFETY</v>
      </c>
      <c r="F2315" s="369" t="s">
        <v>6926</v>
      </c>
      <c r="G2315" s="342" t="str">
        <f>IFERROR(INDEX($D$2:$D$4444,_xlfn.AGGREGATE(15,3,(($C$2:$C$4444=$G$1)/($C$2:$C$4444=$G$1)*ROW($C$2:$C$4444))-ROW($C$1), ROWS($J$7:J2319))),"")</f>
        <v/>
      </c>
    </row>
    <row r="2316" spans="3:7" x14ac:dyDescent="0.25">
      <c r="C2316" s="340" t="s">
        <v>4350</v>
      </c>
      <c r="D2316" s="340" t="s">
        <v>2178</v>
      </c>
      <c r="E2316" s="340" t="str">
        <f t="shared" si="37"/>
        <v>NEW YORK CITYHIGH SCHOOL FOR CIVIL RIGHTS</v>
      </c>
      <c r="F2316" s="369" t="s">
        <v>6927</v>
      </c>
      <c r="G2316" s="342" t="str">
        <f>IFERROR(INDEX($D$2:$D$4444,_xlfn.AGGREGATE(15,3,(($C$2:$C$4444=$G$1)/($C$2:$C$4444=$G$1)*ROW($C$2:$C$4444))-ROW($C$1), ROWS($J$7:J2320))),"")</f>
        <v/>
      </c>
    </row>
    <row r="2317" spans="3:7" x14ac:dyDescent="0.25">
      <c r="C2317" s="340" t="s">
        <v>4350</v>
      </c>
      <c r="D2317" s="340" t="s">
        <v>2179</v>
      </c>
      <c r="E2317" s="340" t="str">
        <f t="shared" si="37"/>
        <v>NEW YORK CITYPERFORMING ARTS AND TECHNOLOGY HIGH SCHOOL</v>
      </c>
      <c r="F2317" s="369" t="s">
        <v>6928</v>
      </c>
      <c r="G2317" s="342" t="str">
        <f>IFERROR(INDEX($D$2:$D$4444,_xlfn.AGGREGATE(15,3,(($C$2:$C$4444=$G$1)/($C$2:$C$4444=$G$1)*ROW($C$2:$C$4444))-ROW($C$1), ROWS($J$7:J2321))),"")</f>
        <v/>
      </c>
    </row>
    <row r="2318" spans="3:7" x14ac:dyDescent="0.25">
      <c r="C2318" s="340" t="s">
        <v>4350</v>
      </c>
      <c r="D2318" s="340" t="s">
        <v>9339</v>
      </c>
      <c r="E2318" s="340" t="str">
        <f t="shared" si="37"/>
        <v>NEW YORK CITYWORLD ACADEMY FOR TOTAL COMMUNITY HEALTH HIGH SCHOOL</v>
      </c>
      <c r="F2318" s="369" t="s">
        <v>6929</v>
      </c>
      <c r="G2318" s="342" t="str">
        <f>IFERROR(INDEX($D$2:$D$4444,_xlfn.AGGREGATE(15,3,(($C$2:$C$4444=$G$1)/($C$2:$C$4444=$G$1)*ROW($C$2:$C$4444))-ROW($C$1), ROWS($J$7:J2322))),"")</f>
        <v/>
      </c>
    </row>
    <row r="2319" spans="3:7" x14ac:dyDescent="0.25">
      <c r="C2319" s="340" t="s">
        <v>4350</v>
      </c>
      <c r="D2319" s="340" t="s">
        <v>2180</v>
      </c>
      <c r="E2319" s="340" t="str">
        <f t="shared" si="37"/>
        <v>NEW YORK CITYMULTICULTURAL HIGH SCHOOL</v>
      </c>
      <c r="F2319" s="369" t="s">
        <v>6930</v>
      </c>
      <c r="G2319" s="342" t="str">
        <f>IFERROR(INDEX($D$2:$D$4444,_xlfn.AGGREGATE(15,3,(($C$2:$C$4444=$G$1)/($C$2:$C$4444=$G$1)*ROW($C$2:$C$4444))-ROW($C$1), ROWS($J$7:J2323))),"")</f>
        <v/>
      </c>
    </row>
    <row r="2320" spans="3:7" x14ac:dyDescent="0.25">
      <c r="C2320" s="340" t="s">
        <v>4350</v>
      </c>
      <c r="D2320" s="340" t="s">
        <v>2181</v>
      </c>
      <c r="E2320" s="340" t="str">
        <f t="shared" si="37"/>
        <v>NEW YORK CITYTRANSIT TECH CAREER AND TECHNICAL EDUCATION HIGH SCHOOL</v>
      </c>
      <c r="F2320" s="369" t="s">
        <v>6931</v>
      </c>
      <c r="G2320" s="342" t="str">
        <f>IFERROR(INDEX($D$2:$D$4444,_xlfn.AGGREGATE(15,3,(($C$2:$C$4444=$G$1)/($C$2:$C$4444=$G$1)*ROW($C$2:$C$4444))-ROW($C$1), ROWS($J$7:J2324))),"")</f>
        <v/>
      </c>
    </row>
    <row r="2321" spans="3:7" x14ac:dyDescent="0.25">
      <c r="C2321" s="340" t="s">
        <v>4350</v>
      </c>
      <c r="D2321" s="340" t="s">
        <v>2182</v>
      </c>
      <c r="E2321" s="340" t="str">
        <f t="shared" si="37"/>
        <v>NEW YORK CITYACADEMY OF INNOVATIVE TECHNOLOGY</v>
      </c>
      <c r="F2321" s="369" t="s">
        <v>6932</v>
      </c>
      <c r="G2321" s="342" t="str">
        <f>IFERROR(INDEX($D$2:$D$4444,_xlfn.AGGREGATE(15,3,(($C$2:$C$4444=$G$1)/($C$2:$C$4444=$G$1)*ROW($C$2:$C$4444))-ROW($C$1), ROWS($J$7:J2325))),"")</f>
        <v/>
      </c>
    </row>
    <row r="2322" spans="3:7" x14ac:dyDescent="0.25">
      <c r="C2322" s="340" t="s">
        <v>4350</v>
      </c>
      <c r="D2322" s="340" t="s">
        <v>2183</v>
      </c>
      <c r="E2322" s="340" t="str">
        <f t="shared" si="37"/>
        <v>NEW YORK CITYBROOKLYN LAB SCHOOL</v>
      </c>
      <c r="F2322" s="369" t="s">
        <v>6933</v>
      </c>
      <c r="G2322" s="342" t="str">
        <f>IFERROR(INDEX($D$2:$D$4444,_xlfn.AGGREGATE(15,3,(($C$2:$C$4444=$G$1)/($C$2:$C$4444=$G$1)*ROW($C$2:$C$4444))-ROW($C$1), ROWS($J$7:J2326))),"")</f>
        <v/>
      </c>
    </row>
    <row r="2323" spans="3:7" x14ac:dyDescent="0.25">
      <c r="C2323" s="340" t="s">
        <v>4350</v>
      </c>
      <c r="D2323" s="340" t="s">
        <v>2184</v>
      </c>
      <c r="E2323" s="340" t="str">
        <f t="shared" si="37"/>
        <v>NEW YORK CITYCYPRESS HILLS COLLEGIATE PREPARATORY SCHOOL</v>
      </c>
      <c r="F2323" s="369" t="s">
        <v>6934</v>
      </c>
      <c r="G2323" s="342" t="str">
        <f>IFERROR(INDEX($D$2:$D$4444,_xlfn.AGGREGATE(15,3,(($C$2:$C$4444=$G$1)/($C$2:$C$4444=$G$1)*ROW($C$2:$C$4444))-ROW($C$1), ROWS($J$7:J2327))),"")</f>
        <v/>
      </c>
    </row>
    <row r="2324" spans="3:7" x14ac:dyDescent="0.25">
      <c r="C2324" s="340" t="s">
        <v>4350</v>
      </c>
      <c r="D2324" s="340" t="s">
        <v>2185</v>
      </c>
      <c r="E2324" s="340" t="str">
        <f t="shared" si="37"/>
        <v>NEW YORK CITYW H MAXWELL CAREER AND TECHNICAL EDUCATION HIGH SCHOOL</v>
      </c>
      <c r="F2324" s="369" t="s">
        <v>6935</v>
      </c>
      <c r="G2324" s="342" t="str">
        <f>IFERROR(INDEX($D$2:$D$4444,_xlfn.AGGREGATE(15,3,(($C$2:$C$4444=$G$1)/($C$2:$C$4444=$G$1)*ROW($C$2:$C$4444))-ROW($C$1), ROWS($J$7:J2328))),"")</f>
        <v/>
      </c>
    </row>
    <row r="2325" spans="3:7" x14ac:dyDescent="0.25">
      <c r="C2325" s="340" t="s">
        <v>4350</v>
      </c>
      <c r="D2325" s="340" t="s">
        <v>9338</v>
      </c>
      <c r="E2325" s="340" t="str">
        <f t="shared" si="37"/>
        <v>NEW YORK CITYSCHOOL FOR CLASSICS HIGH SCHOOL</v>
      </c>
      <c r="F2325" s="369" t="s">
        <v>6936</v>
      </c>
      <c r="G2325" s="342" t="str">
        <f>IFERROR(INDEX($D$2:$D$4444,_xlfn.AGGREGATE(15,3,(($C$2:$C$4444=$G$1)/($C$2:$C$4444=$G$1)*ROW($C$2:$C$4444))-ROW($C$1), ROWS($J$7:J2329))),"")</f>
        <v/>
      </c>
    </row>
    <row r="2326" spans="3:7" x14ac:dyDescent="0.25">
      <c r="C2326" s="340" t="s">
        <v>4350</v>
      </c>
      <c r="D2326" s="340" t="s">
        <v>9337</v>
      </c>
      <c r="E2326" s="340" t="str">
        <f t="shared" si="37"/>
        <v>NEW YORK CITYURBAN ASSEMBLY SCHOOL FOR COLLABORATIVE HEALTHCARE (THE)</v>
      </c>
      <c r="F2326" s="369" t="s">
        <v>6937</v>
      </c>
      <c r="G2326" s="342" t="str">
        <f>IFERROR(INDEX($D$2:$D$4444,_xlfn.AGGREGATE(15,3,(($C$2:$C$4444=$G$1)/($C$2:$C$4444=$G$1)*ROW($C$2:$C$4444))-ROW($C$1), ROWS($J$7:J2330))),"")</f>
        <v/>
      </c>
    </row>
    <row r="2327" spans="3:7" x14ac:dyDescent="0.25">
      <c r="C2327" s="340" t="s">
        <v>4350</v>
      </c>
      <c r="D2327" s="340" t="s">
        <v>9352</v>
      </c>
      <c r="E2327" s="340" t="str">
        <f t="shared" si="37"/>
        <v xml:space="preserve">NEW YORK CITYPS/IS 30 MARY WHITE OVINGTON </v>
      </c>
      <c r="F2327" s="369" t="s">
        <v>6938</v>
      </c>
      <c r="G2327" s="342" t="str">
        <f>IFERROR(INDEX($D$2:$D$4444,_xlfn.AGGREGATE(15,3,(($C$2:$C$4444=$G$1)/($C$2:$C$4444=$G$1)*ROW($C$2:$C$4444))-ROW($C$1), ROWS($J$7:J2331))),"")</f>
        <v/>
      </c>
    </row>
    <row r="2328" spans="3:7" x14ac:dyDescent="0.25">
      <c r="C2328" s="340" t="s">
        <v>4350</v>
      </c>
      <c r="D2328" s="340" t="s">
        <v>2186</v>
      </c>
      <c r="E2328" s="340" t="str">
        <f t="shared" si="37"/>
        <v>NEW YORK CITYPS 48 MAPLETON</v>
      </c>
      <c r="F2328" s="369" t="s">
        <v>6939</v>
      </c>
      <c r="G2328" s="342" t="str">
        <f>IFERROR(INDEX($D$2:$D$4444,_xlfn.AGGREGATE(15,3,(($C$2:$C$4444=$G$1)/($C$2:$C$4444=$G$1)*ROW($C$2:$C$4444))-ROW($C$1), ROWS($J$7:J2332))),"")</f>
        <v/>
      </c>
    </row>
    <row r="2329" spans="3:7" x14ac:dyDescent="0.25">
      <c r="C2329" s="340" t="s">
        <v>4350</v>
      </c>
      <c r="D2329" s="340" t="s">
        <v>2187</v>
      </c>
      <c r="E2329" s="340" t="str">
        <f t="shared" si="37"/>
        <v>NEW YORK CITYJHS 62 DITMAS</v>
      </c>
      <c r="F2329" s="369" t="s">
        <v>6940</v>
      </c>
      <c r="G2329" s="342" t="str">
        <f>IFERROR(INDEX($D$2:$D$4444,_xlfn.AGGREGATE(15,3,(($C$2:$C$4444=$G$1)/($C$2:$C$4444=$G$1)*ROW($C$2:$C$4444))-ROW($C$1), ROWS($J$7:J2333))),"")</f>
        <v/>
      </c>
    </row>
    <row r="2330" spans="3:7" x14ac:dyDescent="0.25">
      <c r="C2330" s="340" t="s">
        <v>4350</v>
      </c>
      <c r="D2330" s="340" t="s">
        <v>2188</v>
      </c>
      <c r="E2330" s="340" t="str">
        <f t="shared" si="37"/>
        <v>NEW YORK CITYPS 69 VINCENT D GRIPPO SCHOOL</v>
      </c>
      <c r="F2330" s="369" t="s">
        <v>6941</v>
      </c>
      <c r="G2330" s="342" t="str">
        <f>IFERROR(INDEX($D$2:$D$4444,_xlfn.AGGREGATE(15,3,(($C$2:$C$4444=$G$1)/($C$2:$C$4444=$G$1)*ROW($C$2:$C$4444))-ROW($C$1), ROWS($J$7:J2334))),"")</f>
        <v/>
      </c>
    </row>
    <row r="2331" spans="3:7" x14ac:dyDescent="0.25">
      <c r="C2331" s="340" t="s">
        <v>4350</v>
      </c>
      <c r="D2331" s="340" t="s">
        <v>2189</v>
      </c>
      <c r="E2331" s="340" t="str">
        <f t="shared" si="37"/>
        <v>NEW YORK CITYPS 102 BAYVIEW (THE)</v>
      </c>
      <c r="F2331" s="369" t="s">
        <v>6942</v>
      </c>
      <c r="G2331" s="342" t="str">
        <f>IFERROR(INDEX($D$2:$D$4444,_xlfn.AGGREGATE(15,3,(($C$2:$C$4444=$G$1)/($C$2:$C$4444=$G$1)*ROW($C$2:$C$4444))-ROW($C$1), ROWS($J$7:J2335))),"")</f>
        <v/>
      </c>
    </row>
    <row r="2332" spans="3:7" x14ac:dyDescent="0.25">
      <c r="C2332" s="340" t="s">
        <v>4350</v>
      </c>
      <c r="D2332" s="340" t="s">
        <v>2190</v>
      </c>
      <c r="E2332" s="340" t="str">
        <f t="shared" si="37"/>
        <v>NEW YORK CITYPS/IS 104 FORT HAMILTON SCHOOL (THE)</v>
      </c>
      <c r="F2332" s="369" t="s">
        <v>6943</v>
      </c>
      <c r="G2332" s="342" t="str">
        <f>IFERROR(INDEX($D$2:$D$4444,_xlfn.AGGREGATE(15,3,(($C$2:$C$4444=$G$1)/($C$2:$C$4444=$G$1)*ROW($C$2:$C$4444))-ROW($C$1), ROWS($J$7:J2336))),"")</f>
        <v/>
      </c>
    </row>
    <row r="2333" spans="3:7" x14ac:dyDescent="0.25">
      <c r="C2333" s="340" t="s">
        <v>4350</v>
      </c>
      <c r="D2333" s="340" t="s">
        <v>2191</v>
      </c>
      <c r="E2333" s="340" t="str">
        <f t="shared" si="37"/>
        <v>NEW YORK CITYPS 105 BLYTHEBOURNE (THE)</v>
      </c>
      <c r="F2333" s="369" t="s">
        <v>6944</v>
      </c>
      <c r="G2333" s="342" t="str">
        <f>IFERROR(INDEX($D$2:$D$4444,_xlfn.AGGREGATE(15,3,(($C$2:$C$4444=$G$1)/($C$2:$C$4444=$G$1)*ROW($C$2:$C$4444))-ROW($C$1), ROWS($J$7:J2337))),"")</f>
        <v/>
      </c>
    </row>
    <row r="2334" spans="3:7" x14ac:dyDescent="0.25">
      <c r="C2334" s="340" t="s">
        <v>4350</v>
      </c>
      <c r="D2334" s="340" t="s">
        <v>2192</v>
      </c>
      <c r="E2334" s="340" t="str">
        <f t="shared" si="37"/>
        <v>NEW YORK CITYPS 112 LEFFERTS PARK</v>
      </c>
      <c r="F2334" s="369" t="s">
        <v>6945</v>
      </c>
      <c r="G2334" s="342" t="str">
        <f>IFERROR(INDEX($D$2:$D$4444,_xlfn.AGGREGATE(15,3,(($C$2:$C$4444=$G$1)/($C$2:$C$4444=$G$1)*ROW($C$2:$C$4444))-ROW($C$1), ROWS($J$7:J2338))),"")</f>
        <v/>
      </c>
    </row>
    <row r="2335" spans="3:7" x14ac:dyDescent="0.25">
      <c r="C2335" s="340" t="s">
        <v>4350</v>
      </c>
      <c r="D2335" s="340" t="s">
        <v>2193</v>
      </c>
      <c r="E2335" s="340" t="str">
        <f t="shared" si="37"/>
        <v>NEW YORK CITYPS 127 MCKINLEY PARK</v>
      </c>
      <c r="F2335" s="369" t="s">
        <v>6946</v>
      </c>
      <c r="G2335" s="342" t="str">
        <f>IFERROR(INDEX($D$2:$D$4444,_xlfn.AGGREGATE(15,3,(($C$2:$C$4444=$G$1)/($C$2:$C$4444=$G$1)*ROW($C$2:$C$4444))-ROW($C$1), ROWS($J$7:J2339))),"")</f>
        <v/>
      </c>
    </row>
    <row r="2336" spans="3:7" x14ac:dyDescent="0.25">
      <c r="C2336" s="340" t="s">
        <v>4350</v>
      </c>
      <c r="D2336" s="340" t="s">
        <v>2194</v>
      </c>
      <c r="E2336" s="340" t="str">
        <f t="shared" si="37"/>
        <v>NEW YORK CITYPS 160 WILLIAM T SAMPSON</v>
      </c>
      <c r="F2336" s="369" t="s">
        <v>6947</v>
      </c>
      <c r="G2336" s="342" t="str">
        <f>IFERROR(INDEX($D$2:$D$4444,_xlfn.AGGREGATE(15,3,(($C$2:$C$4444=$G$1)/($C$2:$C$4444=$G$1)*ROW($C$2:$C$4444))-ROW($C$1), ROWS($J$7:J2340))),"")</f>
        <v/>
      </c>
    </row>
    <row r="2337" spans="3:7" x14ac:dyDescent="0.25">
      <c r="C2337" s="340" t="s">
        <v>4350</v>
      </c>
      <c r="D2337" s="340" t="s">
        <v>2195</v>
      </c>
      <c r="E2337" s="340" t="str">
        <f t="shared" si="37"/>
        <v>NEW YORK CITYPS 163 BATH BEACH</v>
      </c>
      <c r="F2337" s="369" t="s">
        <v>6948</v>
      </c>
      <c r="G2337" s="342" t="str">
        <f>IFERROR(INDEX($D$2:$D$4444,_xlfn.AGGREGATE(15,3,(($C$2:$C$4444=$G$1)/($C$2:$C$4444=$G$1)*ROW($C$2:$C$4444))-ROW($C$1), ROWS($J$7:J2341))),"")</f>
        <v/>
      </c>
    </row>
    <row r="2338" spans="3:7" x14ac:dyDescent="0.25">
      <c r="C2338" s="340" t="s">
        <v>4350</v>
      </c>
      <c r="D2338" s="340" t="s">
        <v>2196</v>
      </c>
      <c r="E2338" s="340" t="str">
        <f t="shared" si="37"/>
        <v>NEW YORK CITYPS 164 CAESAR RODNEY</v>
      </c>
      <c r="F2338" s="369" t="s">
        <v>6949</v>
      </c>
      <c r="G2338" s="342" t="str">
        <f>IFERROR(INDEX($D$2:$D$4444,_xlfn.AGGREGATE(15,3,(($C$2:$C$4444=$G$1)/($C$2:$C$4444=$G$1)*ROW($C$2:$C$4444))-ROW($C$1), ROWS($J$7:J2342))),"")</f>
        <v/>
      </c>
    </row>
    <row r="2339" spans="3:7" x14ac:dyDescent="0.25">
      <c r="C2339" s="340" t="s">
        <v>4350</v>
      </c>
      <c r="D2339" s="340" t="s">
        <v>2197</v>
      </c>
      <c r="E2339" s="340" t="str">
        <f t="shared" si="37"/>
        <v>NEW YORK CITYRALPH A FABRIZIO SCHOOL</v>
      </c>
      <c r="F2339" s="369" t="s">
        <v>6950</v>
      </c>
      <c r="G2339" s="342" t="str">
        <f>IFERROR(INDEX($D$2:$D$4444,_xlfn.AGGREGATE(15,3,(($C$2:$C$4444=$G$1)/($C$2:$C$4444=$G$1)*ROW($C$2:$C$4444))-ROW($C$1), ROWS($J$7:J2343))),"")</f>
        <v/>
      </c>
    </row>
    <row r="2340" spans="3:7" x14ac:dyDescent="0.25">
      <c r="C2340" s="340" t="s">
        <v>4350</v>
      </c>
      <c r="D2340" s="340" t="s">
        <v>2198</v>
      </c>
      <c r="E2340" s="340" t="str">
        <f t="shared" si="37"/>
        <v>NEW YORK CITYPS 176 OVINGTON</v>
      </c>
      <c r="F2340" s="369" t="s">
        <v>6951</v>
      </c>
      <c r="G2340" s="342" t="str">
        <f>IFERROR(INDEX($D$2:$D$4444,_xlfn.AGGREGATE(15,3,(($C$2:$C$4444=$G$1)/($C$2:$C$4444=$G$1)*ROW($C$2:$C$4444))-ROW($C$1), ROWS($J$7:J2344))),"")</f>
        <v/>
      </c>
    </row>
    <row r="2341" spans="3:7" x14ac:dyDescent="0.25">
      <c r="C2341" s="340" t="s">
        <v>4350</v>
      </c>
      <c r="D2341" s="340" t="s">
        <v>2199</v>
      </c>
      <c r="E2341" s="340" t="str">
        <f t="shared" si="37"/>
        <v>NEW YORK CITYPS 179 KENSINGTON</v>
      </c>
      <c r="F2341" s="369" t="s">
        <v>6952</v>
      </c>
      <c r="G2341" s="342" t="str">
        <f>IFERROR(INDEX($D$2:$D$4444,_xlfn.AGGREGATE(15,3,(($C$2:$C$4444=$G$1)/($C$2:$C$4444=$G$1)*ROW($C$2:$C$4444))-ROW($C$1), ROWS($J$7:J2345))),"")</f>
        <v/>
      </c>
    </row>
    <row r="2342" spans="3:7" x14ac:dyDescent="0.25">
      <c r="C2342" s="340" t="s">
        <v>4350</v>
      </c>
      <c r="D2342" s="340" t="s">
        <v>2200</v>
      </c>
      <c r="E2342" s="340" t="str">
        <f t="shared" si="37"/>
        <v>NEW YORK CITYSEEALL ACADEMY (THE)</v>
      </c>
      <c r="F2342" s="369" t="s">
        <v>6953</v>
      </c>
      <c r="G2342" s="342" t="str">
        <f>IFERROR(INDEX($D$2:$D$4444,_xlfn.AGGREGATE(15,3,(($C$2:$C$4444=$G$1)/($C$2:$C$4444=$G$1)*ROW($C$2:$C$4444))-ROW($C$1), ROWS($J$7:J2346))),"")</f>
        <v/>
      </c>
    </row>
    <row r="2343" spans="3:7" x14ac:dyDescent="0.25">
      <c r="C2343" s="340" t="s">
        <v>4350</v>
      </c>
      <c r="D2343" s="340" t="s">
        <v>2201</v>
      </c>
      <c r="E2343" s="340" t="str">
        <f t="shared" si="37"/>
        <v>NEW YORK CITYPS 185 WALTER KASSENBROCK</v>
      </c>
      <c r="F2343" s="369" t="s">
        <v>6954</v>
      </c>
      <c r="G2343" s="342" t="str">
        <f>IFERROR(INDEX($D$2:$D$4444,_xlfn.AGGREGATE(15,3,(($C$2:$C$4444=$G$1)/($C$2:$C$4444=$G$1)*ROW($C$2:$C$4444))-ROW($C$1), ROWS($J$7:J2347))),"")</f>
        <v/>
      </c>
    </row>
    <row r="2344" spans="3:7" x14ac:dyDescent="0.25">
      <c r="C2344" s="340" t="s">
        <v>4350</v>
      </c>
      <c r="D2344" s="340" t="s">
        <v>2202</v>
      </c>
      <c r="E2344" s="340" t="str">
        <f t="shared" si="37"/>
        <v>NEW YORK CITYPS 186 DR IRVING A GLADSTONE</v>
      </c>
      <c r="F2344" s="369" t="s">
        <v>6955</v>
      </c>
      <c r="G2344" s="342" t="str">
        <f>IFERROR(INDEX($D$2:$D$4444,_xlfn.AGGREGATE(15,3,(($C$2:$C$4444=$G$1)/($C$2:$C$4444=$G$1)*ROW($C$2:$C$4444))-ROW($C$1), ROWS($J$7:J2348))),"")</f>
        <v/>
      </c>
    </row>
    <row r="2345" spans="3:7" x14ac:dyDescent="0.25">
      <c r="C2345" s="340" t="s">
        <v>4350</v>
      </c>
      <c r="D2345" s="340" t="s">
        <v>2203</v>
      </c>
      <c r="E2345" s="340" t="str">
        <f t="shared" si="37"/>
        <v>NEW YORK CITYIS 187 CHRISTA MCAULIFFE SCHOOL (THE)</v>
      </c>
      <c r="F2345" s="369" t="s">
        <v>6956</v>
      </c>
      <c r="G2345" s="342" t="str">
        <f>IFERROR(INDEX($D$2:$D$4444,_xlfn.AGGREGATE(15,3,(($C$2:$C$4444=$G$1)/($C$2:$C$4444=$G$1)*ROW($C$2:$C$4444))-ROW($C$1), ROWS($J$7:J2349))),"")</f>
        <v/>
      </c>
    </row>
    <row r="2346" spans="3:7" x14ac:dyDescent="0.25">
      <c r="C2346" s="340" t="s">
        <v>4350</v>
      </c>
      <c r="D2346" s="340" t="s">
        <v>9351</v>
      </c>
      <c r="E2346" s="340" t="str">
        <f t="shared" si="37"/>
        <v>NEW YORK CITYPS 192 MAGNET SCHOOL FOR MATH AND SCIENCE INQUIRY (THE)</v>
      </c>
      <c r="F2346" s="369" t="s">
        <v>6957</v>
      </c>
      <c r="G2346" s="342" t="str">
        <f>IFERROR(INDEX($D$2:$D$4444,_xlfn.AGGREGATE(15,3,(($C$2:$C$4444=$G$1)/($C$2:$C$4444=$G$1)*ROW($C$2:$C$4444))-ROW($C$1), ROWS($J$7:J2350))),"")</f>
        <v/>
      </c>
    </row>
    <row r="2347" spans="3:7" x14ac:dyDescent="0.25">
      <c r="C2347" s="340" t="s">
        <v>4350</v>
      </c>
      <c r="D2347" s="340" t="s">
        <v>2204</v>
      </c>
      <c r="E2347" s="340" t="str">
        <f t="shared" si="37"/>
        <v>NEW YORK CITYPS 200 BENSON SCHOOL</v>
      </c>
      <c r="F2347" s="369" t="s">
        <v>6958</v>
      </c>
      <c r="G2347" s="342" t="str">
        <f>IFERROR(INDEX($D$2:$D$4444,_xlfn.AGGREGATE(15,3,(($C$2:$C$4444=$G$1)/($C$2:$C$4444=$G$1)*ROW($C$2:$C$4444))-ROW($C$1), ROWS($J$7:J2351))),"")</f>
        <v/>
      </c>
    </row>
    <row r="2348" spans="3:7" x14ac:dyDescent="0.25">
      <c r="C2348" s="340" t="s">
        <v>4350</v>
      </c>
      <c r="D2348" s="340" t="s">
        <v>2205</v>
      </c>
      <c r="E2348" s="340" t="str">
        <f t="shared" si="37"/>
        <v>NEW YORK CITYJHS 201 DYKER HEIGHTS (THE)</v>
      </c>
      <c r="F2348" s="369" t="s">
        <v>6959</v>
      </c>
      <c r="G2348" s="342" t="str">
        <f>IFERROR(INDEX($D$2:$D$4444,_xlfn.AGGREGATE(15,3,(($C$2:$C$4444=$G$1)/($C$2:$C$4444=$G$1)*ROW($C$2:$C$4444))-ROW($C$1), ROWS($J$7:J2352))),"")</f>
        <v/>
      </c>
    </row>
    <row r="2349" spans="3:7" x14ac:dyDescent="0.25">
      <c r="C2349" s="340" t="s">
        <v>4350</v>
      </c>
      <c r="D2349" s="340" t="s">
        <v>2206</v>
      </c>
      <c r="E2349" s="340" t="str">
        <f t="shared" si="37"/>
        <v>NEW YORK CITYPS 204 VINCE LOMBARDI</v>
      </c>
      <c r="F2349" s="369" t="s">
        <v>6960</v>
      </c>
      <c r="G2349" s="342" t="str">
        <f>IFERROR(INDEX($D$2:$D$4444,_xlfn.AGGREGATE(15,3,(($C$2:$C$4444=$G$1)/($C$2:$C$4444=$G$1)*ROW($C$2:$C$4444))-ROW($C$1), ROWS($J$7:J2353))),"")</f>
        <v/>
      </c>
    </row>
    <row r="2350" spans="3:7" x14ac:dyDescent="0.25">
      <c r="C2350" s="340" t="s">
        <v>4350</v>
      </c>
      <c r="D2350" s="340" t="s">
        <v>2207</v>
      </c>
      <c r="E2350" s="340" t="str">
        <f t="shared" si="37"/>
        <v>NEW YORK CITYPS 205 CLARION</v>
      </c>
      <c r="F2350" s="369" t="s">
        <v>6961</v>
      </c>
      <c r="G2350" s="342" t="str">
        <f>IFERROR(INDEX($D$2:$D$4444,_xlfn.AGGREGATE(15,3,(($C$2:$C$4444=$G$1)/($C$2:$C$4444=$G$1)*ROW($C$2:$C$4444))-ROW($C$1), ROWS($J$7:J2354))),"")</f>
        <v/>
      </c>
    </row>
    <row r="2351" spans="3:7" x14ac:dyDescent="0.25">
      <c r="C2351" s="340" t="s">
        <v>4350</v>
      </c>
      <c r="D2351" s="340" t="s">
        <v>2208</v>
      </c>
      <c r="E2351" s="340" t="str">
        <f t="shared" si="37"/>
        <v>NEW YORK CITYJHS 220 JOHN J PERSHING</v>
      </c>
      <c r="F2351" s="369" t="s">
        <v>6962</v>
      </c>
      <c r="G2351" s="342" t="str">
        <f>IFERROR(INDEX($D$2:$D$4444,_xlfn.AGGREGATE(15,3,(($C$2:$C$4444=$G$1)/($C$2:$C$4444=$G$1)*ROW($C$2:$C$4444))-ROW($C$1), ROWS($J$7:J2355))),"")</f>
        <v/>
      </c>
    </row>
    <row r="2352" spans="3:7" x14ac:dyDescent="0.25">
      <c r="C2352" s="340" t="s">
        <v>4350</v>
      </c>
      <c r="D2352" s="340" t="s">
        <v>2209</v>
      </c>
      <c r="E2352" s="340" t="str">
        <f t="shared" si="37"/>
        <v>NEW YORK CITYJHS 223 MONTAUK (THE)</v>
      </c>
      <c r="F2352" s="369" t="s">
        <v>6963</v>
      </c>
      <c r="G2352" s="342" t="str">
        <f>IFERROR(INDEX($D$2:$D$4444,_xlfn.AGGREGATE(15,3,(($C$2:$C$4444=$G$1)/($C$2:$C$4444=$G$1)*ROW($C$2:$C$4444))-ROW($C$1), ROWS($J$7:J2356))),"")</f>
        <v/>
      </c>
    </row>
    <row r="2353" spans="3:7" x14ac:dyDescent="0.25">
      <c r="C2353" s="340" t="s">
        <v>4350</v>
      </c>
      <c r="D2353" s="340" t="s">
        <v>2210</v>
      </c>
      <c r="E2353" s="340" t="str">
        <f t="shared" si="37"/>
        <v>NEW YORK CITYJHS 227 EDWARD B SHALLOW</v>
      </c>
      <c r="F2353" s="369" t="s">
        <v>6964</v>
      </c>
      <c r="G2353" s="342" t="str">
        <f>IFERROR(INDEX($D$2:$D$4444,_xlfn.AGGREGATE(15,3,(($C$2:$C$4444=$G$1)/($C$2:$C$4444=$G$1)*ROW($C$2:$C$4444))-ROW($C$1), ROWS($J$7:J2357))),"")</f>
        <v/>
      </c>
    </row>
    <row r="2354" spans="3:7" x14ac:dyDescent="0.25">
      <c r="C2354" s="340" t="s">
        <v>4350</v>
      </c>
      <c r="D2354" s="340" t="s">
        <v>2211</v>
      </c>
      <c r="E2354" s="340" t="str">
        <f t="shared" si="37"/>
        <v>NEW YORK CITYPS 229 DYKER</v>
      </c>
      <c r="F2354" s="369" t="s">
        <v>6965</v>
      </c>
      <c r="G2354" s="342" t="str">
        <f>IFERROR(INDEX($D$2:$D$4444,_xlfn.AGGREGATE(15,3,(($C$2:$C$4444=$G$1)/($C$2:$C$4444=$G$1)*ROW($C$2:$C$4444))-ROW($C$1), ROWS($J$7:J2358))),"")</f>
        <v/>
      </c>
    </row>
    <row r="2355" spans="3:7" x14ac:dyDescent="0.25">
      <c r="C2355" s="340" t="s">
        <v>4350</v>
      </c>
      <c r="D2355" s="340" t="s">
        <v>2212</v>
      </c>
      <c r="E2355" s="340" t="str">
        <f t="shared" si="37"/>
        <v>NEW YORK CITYPS 247</v>
      </c>
      <c r="F2355" s="369" t="s">
        <v>6966</v>
      </c>
      <c r="G2355" s="342" t="str">
        <f>IFERROR(INDEX($D$2:$D$4444,_xlfn.AGGREGATE(15,3,(($C$2:$C$4444=$G$1)/($C$2:$C$4444=$G$1)*ROW($C$2:$C$4444))-ROW($C$1), ROWS($J$7:J2359))),"")</f>
        <v/>
      </c>
    </row>
    <row r="2356" spans="3:7" x14ac:dyDescent="0.25">
      <c r="C2356" s="340" t="s">
        <v>4350</v>
      </c>
      <c r="D2356" s="340" t="s">
        <v>2213</v>
      </c>
      <c r="E2356" s="340" t="str">
        <f t="shared" si="37"/>
        <v>NEW YORK CITYJHS 259 WILLIAM MCKINLEY</v>
      </c>
      <c r="F2356" s="369" t="s">
        <v>6967</v>
      </c>
      <c r="G2356" s="342" t="str">
        <f>IFERROR(INDEX($D$2:$D$4444,_xlfn.AGGREGATE(15,3,(($C$2:$C$4444=$G$1)/($C$2:$C$4444=$G$1)*ROW($C$2:$C$4444))-ROW($C$1), ROWS($J$7:J2360))),"")</f>
        <v/>
      </c>
    </row>
    <row r="2357" spans="3:7" x14ac:dyDescent="0.25">
      <c r="C2357" s="340" t="s">
        <v>4350</v>
      </c>
      <c r="D2357" s="340" t="s">
        <v>2214</v>
      </c>
      <c r="E2357" s="340" t="str">
        <f t="shared" si="37"/>
        <v>NEW YORK CITYPS 264 BAY RIDGE ELEMENTARY SCHOOL FOR THE ARTS</v>
      </c>
      <c r="F2357" s="369" t="s">
        <v>6968</v>
      </c>
      <c r="G2357" s="342" t="str">
        <f>IFERROR(INDEX($D$2:$D$4444,_xlfn.AGGREGATE(15,3,(($C$2:$C$4444=$G$1)/($C$2:$C$4444=$G$1)*ROW($C$2:$C$4444))-ROW($C$1), ROWS($J$7:J2361))),"")</f>
        <v/>
      </c>
    </row>
    <row r="2358" spans="3:7" x14ac:dyDescent="0.25">
      <c r="C2358" s="340" t="s">
        <v>4350</v>
      </c>
      <c r="D2358" s="340" t="s">
        <v>2215</v>
      </c>
      <c r="E2358" s="340" t="str">
        <f t="shared" si="37"/>
        <v>NEW YORK CITYSCHOOL FOR FUTURE LEADERS (THE)</v>
      </c>
      <c r="F2358" s="369" t="s">
        <v>6969</v>
      </c>
      <c r="G2358" s="342" t="str">
        <f>IFERROR(INDEX($D$2:$D$4444,_xlfn.AGGREGATE(15,3,(($C$2:$C$4444=$G$1)/($C$2:$C$4444=$G$1)*ROW($C$2:$C$4444))-ROW($C$1), ROWS($J$7:J2362))),"")</f>
        <v/>
      </c>
    </row>
    <row r="2359" spans="3:7" x14ac:dyDescent="0.25">
      <c r="C2359" s="340" t="s">
        <v>4350</v>
      </c>
      <c r="D2359" s="340" t="s">
        <v>2216</v>
      </c>
      <c r="E2359" s="340" t="str">
        <f t="shared" si="37"/>
        <v>NEW YORK CITYPS 503 SCHOOL OF DISCOVERY (THE)</v>
      </c>
      <c r="F2359" s="369" t="s">
        <v>6970</v>
      </c>
      <c r="G2359" s="342" t="str">
        <f>IFERROR(INDEX($D$2:$D$4444,_xlfn.AGGREGATE(15,3,(($C$2:$C$4444=$G$1)/($C$2:$C$4444=$G$1)*ROW($C$2:$C$4444))-ROW($C$1), ROWS($J$7:J2363))),"")</f>
        <v/>
      </c>
    </row>
    <row r="2360" spans="3:7" x14ac:dyDescent="0.25">
      <c r="C2360" s="340" t="s">
        <v>4350</v>
      </c>
      <c r="D2360" s="340" t="s">
        <v>2217</v>
      </c>
      <c r="E2360" s="340" t="str">
        <f t="shared" si="37"/>
        <v>NEW YORK CITYPS 506 SCHOOL OF JOURNALISM AND TECHNOLOGY (THE)</v>
      </c>
      <c r="F2360" s="369" t="s">
        <v>6971</v>
      </c>
      <c r="G2360" s="342" t="str">
        <f>IFERROR(INDEX($D$2:$D$4444,_xlfn.AGGREGATE(15,3,(($C$2:$C$4444=$G$1)/($C$2:$C$4444=$G$1)*ROW($C$2:$C$4444))-ROW($C$1), ROWS($J$7:J2364))),"")</f>
        <v/>
      </c>
    </row>
    <row r="2361" spans="3:7" x14ac:dyDescent="0.25">
      <c r="C2361" s="340" t="s">
        <v>4350</v>
      </c>
      <c r="D2361" s="340" t="s">
        <v>2218</v>
      </c>
      <c r="E2361" s="340" t="str">
        <f t="shared" si="37"/>
        <v>NEW YORK CITYACADEMY OF TALENTED SCHOLARS (THE)</v>
      </c>
      <c r="F2361" s="369" t="s">
        <v>6972</v>
      </c>
      <c r="G2361" s="342" t="str">
        <f>IFERROR(INDEX($D$2:$D$4444,_xlfn.AGGREGATE(15,3,(($C$2:$C$4444=$G$1)/($C$2:$C$4444=$G$1)*ROW($C$2:$C$4444))-ROW($C$1), ROWS($J$7:J2365))),"")</f>
        <v/>
      </c>
    </row>
    <row r="2362" spans="3:7" x14ac:dyDescent="0.25">
      <c r="C2362" s="340" t="s">
        <v>4350</v>
      </c>
      <c r="D2362" s="340" t="s">
        <v>2219</v>
      </c>
      <c r="E2362" s="340" t="str">
        <f t="shared" si="37"/>
        <v>NEW YORK CITYBROOKLYN SCHOOL OF INQUIRY</v>
      </c>
      <c r="F2362" s="369" t="s">
        <v>6973</v>
      </c>
      <c r="G2362" s="342" t="str">
        <f>IFERROR(INDEX($D$2:$D$4444,_xlfn.AGGREGATE(15,3,(($C$2:$C$4444=$G$1)/($C$2:$C$4444=$G$1)*ROW($C$2:$C$4444))-ROW($C$1), ROWS($J$7:J2366))),"")</f>
        <v/>
      </c>
    </row>
    <row r="2363" spans="3:7" x14ac:dyDescent="0.25">
      <c r="C2363" s="340" t="s">
        <v>4350</v>
      </c>
      <c r="D2363" s="340" t="s">
        <v>2220</v>
      </c>
      <c r="E2363" s="340" t="str">
        <f t="shared" si="37"/>
        <v>NEW YORK CITYPS 748 BROOKLYN SCHOOL FOR GLOBAL SCHOLARS</v>
      </c>
      <c r="F2363" s="369" t="s">
        <v>6974</v>
      </c>
      <c r="G2363" s="342" t="str">
        <f>IFERROR(INDEX($D$2:$D$4444,_xlfn.AGGREGATE(15,3,(($C$2:$C$4444=$G$1)/($C$2:$C$4444=$G$1)*ROW($C$2:$C$4444))-ROW($C$1), ROWS($J$7:J2367))),"")</f>
        <v/>
      </c>
    </row>
    <row r="2364" spans="3:7" x14ac:dyDescent="0.25">
      <c r="C2364" s="340" t="s">
        <v>4350</v>
      </c>
      <c r="D2364" s="340" t="s">
        <v>9349</v>
      </c>
      <c r="E2364" s="340" t="str">
        <f t="shared" si="37"/>
        <v>NEW YORK CITYSCHOOL OF MATH, SCIENCE AND HEALTHY LIVING</v>
      </c>
      <c r="F2364" s="369" t="s">
        <v>6975</v>
      </c>
      <c r="G2364" s="342" t="str">
        <f>IFERROR(INDEX($D$2:$D$4444,_xlfn.AGGREGATE(15,3,(($C$2:$C$4444=$G$1)/($C$2:$C$4444=$G$1)*ROW($C$2:$C$4444))-ROW($C$1), ROWS($J$7:J2368))),"")</f>
        <v/>
      </c>
    </row>
    <row r="2365" spans="3:7" x14ac:dyDescent="0.25">
      <c r="C2365" s="340" t="s">
        <v>4350</v>
      </c>
      <c r="D2365" s="340" t="s">
        <v>2221</v>
      </c>
      <c r="E2365" s="340" t="str">
        <f t="shared" si="37"/>
        <v>NEW YORK CITYNEW UTRECHT HIGH SCHOOL</v>
      </c>
      <c r="F2365" s="369" t="s">
        <v>6976</v>
      </c>
      <c r="G2365" s="342" t="str">
        <f>IFERROR(INDEX($D$2:$D$4444,_xlfn.AGGREGATE(15,3,(($C$2:$C$4444=$G$1)/($C$2:$C$4444=$G$1)*ROW($C$2:$C$4444))-ROW($C$1), ROWS($J$7:J2369))),"")</f>
        <v/>
      </c>
    </row>
    <row r="2366" spans="3:7" x14ac:dyDescent="0.25">
      <c r="C2366" s="340" t="s">
        <v>4350</v>
      </c>
      <c r="D2366" s="340" t="s">
        <v>9350</v>
      </c>
      <c r="E2366" s="340" t="str">
        <f t="shared" si="37"/>
        <v>NEW YORK CITYHIGH SCHOOL OF TELECOMMUNICATION ARTS AND TECHNOLOGY</v>
      </c>
      <c r="F2366" s="369" t="s">
        <v>6977</v>
      </c>
      <c r="G2366" s="342" t="str">
        <f>IFERROR(INDEX($D$2:$D$4444,_xlfn.AGGREGATE(15,3,(($C$2:$C$4444=$G$1)/($C$2:$C$4444=$G$1)*ROW($C$2:$C$4444))-ROW($C$1), ROWS($J$7:J2370))),"")</f>
        <v/>
      </c>
    </row>
    <row r="2367" spans="3:7" x14ac:dyDescent="0.25">
      <c r="C2367" s="340" t="s">
        <v>4350</v>
      </c>
      <c r="D2367" s="340" t="s">
        <v>2222</v>
      </c>
      <c r="E2367" s="340" t="str">
        <f t="shared" si="37"/>
        <v>NEW YORK CITYFORT HAMILTON HIGH SCHOOL</v>
      </c>
      <c r="F2367" s="369" t="s">
        <v>6978</v>
      </c>
      <c r="G2367" s="342" t="str">
        <f>IFERROR(INDEX($D$2:$D$4444,_xlfn.AGGREGATE(15,3,(($C$2:$C$4444=$G$1)/($C$2:$C$4444=$G$1)*ROW($C$2:$C$4444))-ROW($C$1), ROWS($J$7:J2371))),"")</f>
        <v/>
      </c>
    </row>
    <row r="2368" spans="3:7" x14ac:dyDescent="0.25">
      <c r="C2368" s="340" t="s">
        <v>4350</v>
      </c>
      <c r="D2368" s="340" t="s">
        <v>2223</v>
      </c>
      <c r="E2368" s="340" t="str">
        <f t="shared" si="37"/>
        <v>NEW YORK CITYFRANKLIN DELANO ROOSEVELT HIGH SCHOOL</v>
      </c>
      <c r="F2368" s="369" t="s">
        <v>6979</v>
      </c>
      <c r="G2368" s="342" t="str">
        <f>IFERROR(INDEX($D$2:$D$4444,_xlfn.AGGREGATE(15,3,(($C$2:$C$4444=$G$1)/($C$2:$C$4444=$G$1)*ROW($C$2:$C$4444))-ROW($C$1), ROWS($J$7:J2372))),"")</f>
        <v/>
      </c>
    </row>
    <row r="2369" spans="3:7" x14ac:dyDescent="0.25">
      <c r="C2369" s="340" t="s">
        <v>4350</v>
      </c>
      <c r="D2369" s="340" t="s">
        <v>2224</v>
      </c>
      <c r="E2369" s="340" t="str">
        <f t="shared" si="37"/>
        <v>NEW YORK CITYURBAN ASSEMBLY SCHOOL FOR CRIMINAL JUSTICE</v>
      </c>
      <c r="F2369" s="369" t="s">
        <v>6980</v>
      </c>
      <c r="G2369" s="342" t="str">
        <f>IFERROR(INDEX($D$2:$D$4444,_xlfn.AGGREGATE(15,3,(($C$2:$C$4444=$G$1)/($C$2:$C$4444=$G$1)*ROW($C$2:$C$4444))-ROW($C$1), ROWS($J$7:J2373))),"")</f>
        <v/>
      </c>
    </row>
    <row r="2370" spans="3:7" x14ac:dyDescent="0.25">
      <c r="C2370" s="340" t="s">
        <v>4350</v>
      </c>
      <c r="D2370" s="340" t="s">
        <v>2225</v>
      </c>
      <c r="E2370" s="340" t="str">
        <f t="shared" si="37"/>
        <v>NEW YORK CITYPS 90 EDNA COHEN SCHOOL</v>
      </c>
      <c r="F2370" s="369" t="s">
        <v>6981</v>
      </c>
      <c r="G2370" s="342" t="str">
        <f>IFERROR(INDEX($D$2:$D$4444,_xlfn.AGGREGATE(15,3,(($C$2:$C$4444=$G$1)/($C$2:$C$4444=$G$1)*ROW($C$2:$C$4444))-ROW($C$1), ROWS($J$7:J2374))),"")</f>
        <v/>
      </c>
    </row>
    <row r="2371" spans="3:7" x14ac:dyDescent="0.25">
      <c r="C2371" s="340" t="s">
        <v>4350</v>
      </c>
      <c r="D2371" s="340" t="s">
        <v>2226</v>
      </c>
      <c r="E2371" s="340" t="str">
        <f t="shared" ref="E2371:E2434" si="38">C2371&amp;D2371</f>
        <v>NEW YORK CITYPS 95 GRAVESEND (THE)</v>
      </c>
      <c r="F2371" s="369" t="s">
        <v>6982</v>
      </c>
      <c r="G2371" s="342" t="str">
        <f>IFERROR(INDEX($D$2:$D$4444,_xlfn.AGGREGATE(15,3,(($C$2:$C$4444=$G$1)/($C$2:$C$4444=$G$1)*ROW($C$2:$C$4444))-ROW($C$1), ROWS($J$7:J2375))),"")</f>
        <v/>
      </c>
    </row>
    <row r="2372" spans="3:7" x14ac:dyDescent="0.25">
      <c r="C2372" s="340" t="s">
        <v>4350</v>
      </c>
      <c r="D2372" s="340" t="s">
        <v>9354</v>
      </c>
      <c r="E2372" s="340" t="str">
        <f t="shared" si="38"/>
        <v xml:space="preserve">NEW YORK CITYIS 96 SETH LOW </v>
      </c>
      <c r="F2372" s="369" t="s">
        <v>6983</v>
      </c>
      <c r="G2372" s="342" t="str">
        <f>IFERROR(INDEX($D$2:$D$4444,_xlfn.AGGREGATE(15,3,(($C$2:$C$4444=$G$1)/($C$2:$C$4444=$G$1)*ROW($C$2:$C$4444))-ROW($C$1), ROWS($J$7:J2376))),"")</f>
        <v/>
      </c>
    </row>
    <row r="2373" spans="3:7" x14ac:dyDescent="0.25">
      <c r="C2373" s="340" t="s">
        <v>4350</v>
      </c>
      <c r="D2373" s="340" t="s">
        <v>2227</v>
      </c>
      <c r="E2373" s="340" t="str">
        <f t="shared" si="38"/>
        <v>NEW YORK CITYPS 97 HIGHLAWN (THE)</v>
      </c>
      <c r="F2373" s="369" t="s">
        <v>6984</v>
      </c>
      <c r="G2373" s="342" t="str">
        <f>IFERROR(INDEX($D$2:$D$4444,_xlfn.AGGREGATE(15,3,(($C$2:$C$4444=$G$1)/($C$2:$C$4444=$G$1)*ROW($C$2:$C$4444))-ROW($C$1), ROWS($J$7:J2377))),"")</f>
        <v/>
      </c>
    </row>
    <row r="2374" spans="3:7" x14ac:dyDescent="0.25">
      <c r="C2374" s="340" t="s">
        <v>4350</v>
      </c>
      <c r="D2374" s="340" t="s">
        <v>2228</v>
      </c>
      <c r="E2374" s="340" t="str">
        <f t="shared" si="38"/>
        <v>NEW YORK CITYIS 98 BAY ACADEMY</v>
      </c>
      <c r="F2374" s="369" t="s">
        <v>6985</v>
      </c>
      <c r="G2374" s="342" t="str">
        <f>IFERROR(INDEX($D$2:$D$4444,_xlfn.AGGREGATE(15,3,(($C$2:$C$4444=$G$1)/($C$2:$C$4444=$G$1)*ROW($C$2:$C$4444))-ROW($C$1), ROWS($J$7:J2378))),"")</f>
        <v/>
      </c>
    </row>
    <row r="2375" spans="3:7" x14ac:dyDescent="0.25">
      <c r="C2375" s="340" t="s">
        <v>4350</v>
      </c>
      <c r="D2375" s="340" t="s">
        <v>2229</v>
      </c>
      <c r="E2375" s="340" t="str">
        <f t="shared" si="38"/>
        <v>NEW YORK CITYPS 99 ISAAC ASIMOV</v>
      </c>
      <c r="F2375" s="369" t="s">
        <v>6986</v>
      </c>
      <c r="G2375" s="342" t="str">
        <f>IFERROR(INDEX($D$2:$D$4444,_xlfn.AGGREGATE(15,3,(($C$2:$C$4444=$G$1)/($C$2:$C$4444=$G$1)*ROW($C$2:$C$4444))-ROW($C$1), ROWS($J$7:J2379))),"")</f>
        <v/>
      </c>
    </row>
    <row r="2376" spans="3:7" x14ac:dyDescent="0.25">
      <c r="C2376" s="340" t="s">
        <v>4350</v>
      </c>
      <c r="D2376" s="340" t="s">
        <v>2230</v>
      </c>
      <c r="E2376" s="340" t="str">
        <f t="shared" si="38"/>
        <v>NEW YORK CITYPS 100 CONEY ISLAND SCHOOL (THE)</v>
      </c>
      <c r="F2376" s="369" t="s">
        <v>6987</v>
      </c>
      <c r="G2376" s="342" t="str">
        <f>IFERROR(INDEX($D$2:$D$4444,_xlfn.AGGREGATE(15,3,(($C$2:$C$4444=$G$1)/($C$2:$C$4444=$G$1)*ROW($C$2:$C$4444))-ROW($C$1), ROWS($J$7:J2380))),"")</f>
        <v/>
      </c>
    </row>
    <row r="2377" spans="3:7" x14ac:dyDescent="0.25">
      <c r="C2377" s="340" t="s">
        <v>4350</v>
      </c>
      <c r="D2377" s="340" t="s">
        <v>2231</v>
      </c>
      <c r="E2377" s="340" t="str">
        <f t="shared" si="38"/>
        <v>NEW YORK CITYPS 101 VERRAZANO (THE)</v>
      </c>
      <c r="F2377" s="369" t="s">
        <v>6988</v>
      </c>
      <c r="G2377" s="342" t="str">
        <f>IFERROR(INDEX($D$2:$D$4444,_xlfn.AGGREGATE(15,3,(($C$2:$C$4444=$G$1)/($C$2:$C$4444=$G$1)*ROW($C$2:$C$4444))-ROW($C$1), ROWS($J$7:J2381))),"")</f>
        <v/>
      </c>
    </row>
    <row r="2378" spans="3:7" x14ac:dyDescent="0.25">
      <c r="C2378" s="340" t="s">
        <v>4350</v>
      </c>
      <c r="D2378" s="340" t="s">
        <v>2232</v>
      </c>
      <c r="E2378" s="340" t="str">
        <f t="shared" si="38"/>
        <v>NEW YORK CITYPS 121 NELSON A ROCKEFELLER</v>
      </c>
      <c r="F2378" s="369" t="s">
        <v>6989</v>
      </c>
      <c r="G2378" s="342" t="str">
        <f>IFERROR(INDEX($D$2:$D$4444,_xlfn.AGGREGATE(15,3,(($C$2:$C$4444=$G$1)/($C$2:$C$4444=$G$1)*ROW($C$2:$C$4444))-ROW($C$1), ROWS($J$7:J2382))),"")</f>
        <v/>
      </c>
    </row>
    <row r="2379" spans="3:7" x14ac:dyDescent="0.25">
      <c r="C2379" s="340" t="s">
        <v>4350</v>
      </c>
      <c r="D2379" s="340" t="s">
        <v>2233</v>
      </c>
      <c r="E2379" s="340" t="str">
        <f t="shared" si="38"/>
        <v>NEW YORK CITYPS 128 BENSONHURST</v>
      </c>
      <c r="F2379" s="369" t="s">
        <v>6990</v>
      </c>
      <c r="G2379" s="342" t="str">
        <f>IFERROR(INDEX($D$2:$D$4444,_xlfn.AGGREGATE(15,3,(($C$2:$C$4444=$G$1)/($C$2:$C$4444=$G$1)*ROW($C$2:$C$4444))-ROW($C$1), ROWS($J$7:J2383))),"")</f>
        <v/>
      </c>
    </row>
    <row r="2380" spans="3:7" x14ac:dyDescent="0.25">
      <c r="C2380" s="340" t="s">
        <v>4350</v>
      </c>
      <c r="D2380" s="340" t="s">
        <v>2234</v>
      </c>
      <c r="E2380" s="340" t="str">
        <f t="shared" si="38"/>
        <v>NEW YORK CITYPS 153 HOMECREST</v>
      </c>
      <c r="F2380" s="369" t="s">
        <v>6991</v>
      </c>
      <c r="G2380" s="342" t="str">
        <f>IFERROR(INDEX($D$2:$D$4444,_xlfn.AGGREGATE(15,3,(($C$2:$C$4444=$G$1)/($C$2:$C$4444=$G$1)*ROW($C$2:$C$4444))-ROW($C$1), ROWS($J$7:J2384))),"")</f>
        <v/>
      </c>
    </row>
    <row r="2381" spans="3:7" x14ac:dyDescent="0.25">
      <c r="C2381" s="340" t="s">
        <v>4350</v>
      </c>
      <c r="D2381" s="340" t="s">
        <v>2235</v>
      </c>
      <c r="E2381" s="340" t="str">
        <f t="shared" si="38"/>
        <v>NEW YORK CITYPS 177 MARLBORO (THE)</v>
      </c>
      <c r="F2381" s="369" t="s">
        <v>6992</v>
      </c>
      <c r="G2381" s="342" t="str">
        <f>IFERROR(INDEX($D$2:$D$4444,_xlfn.AGGREGATE(15,3,(($C$2:$C$4444=$G$1)/($C$2:$C$4444=$G$1)*ROW($C$2:$C$4444))-ROW($C$1), ROWS($J$7:J2385))),"")</f>
        <v/>
      </c>
    </row>
    <row r="2382" spans="3:7" x14ac:dyDescent="0.25">
      <c r="C2382" s="340" t="s">
        <v>4350</v>
      </c>
      <c r="D2382" s="340" t="s">
        <v>2236</v>
      </c>
      <c r="E2382" s="340" t="str">
        <f t="shared" si="38"/>
        <v>NEW YORK CITYPS 188 MICHAEL E BERDY</v>
      </c>
      <c r="F2382" s="369" t="s">
        <v>6993</v>
      </c>
      <c r="G2382" s="342" t="str">
        <f>IFERROR(INDEX($D$2:$D$4444,_xlfn.AGGREGATE(15,3,(($C$2:$C$4444=$G$1)/($C$2:$C$4444=$G$1)*ROW($C$2:$C$4444))-ROW($C$1), ROWS($J$7:J2386))),"")</f>
        <v/>
      </c>
    </row>
    <row r="2383" spans="3:7" x14ac:dyDescent="0.25">
      <c r="C2383" s="340" t="s">
        <v>4350</v>
      </c>
      <c r="D2383" s="340" t="s">
        <v>2237</v>
      </c>
      <c r="E2383" s="340" t="str">
        <f t="shared" si="38"/>
        <v>NEW YORK CITYPS 199 FREDERICK WACHTEL</v>
      </c>
      <c r="F2383" s="369" t="s">
        <v>6994</v>
      </c>
      <c r="G2383" s="342" t="str">
        <f>IFERROR(INDEX($D$2:$D$4444,_xlfn.AGGREGATE(15,3,(($C$2:$C$4444=$G$1)/($C$2:$C$4444=$G$1)*ROW($C$2:$C$4444))-ROW($C$1), ROWS($J$7:J2387))),"")</f>
        <v/>
      </c>
    </row>
    <row r="2384" spans="3:7" x14ac:dyDescent="0.25">
      <c r="C2384" s="340" t="s">
        <v>4350</v>
      </c>
      <c r="D2384" s="340" t="s">
        <v>2238</v>
      </c>
      <c r="E2384" s="340" t="str">
        <f t="shared" si="38"/>
        <v>NEW YORK CITYPS 209 MARGARET MEAD</v>
      </c>
      <c r="F2384" s="369" t="s">
        <v>6995</v>
      </c>
      <c r="G2384" s="342" t="str">
        <f>IFERROR(INDEX($D$2:$D$4444,_xlfn.AGGREGATE(15,3,(($C$2:$C$4444=$G$1)/($C$2:$C$4444=$G$1)*ROW($C$2:$C$4444))-ROW($C$1), ROWS($J$7:J2388))),"")</f>
        <v/>
      </c>
    </row>
    <row r="2385" spans="3:7" x14ac:dyDescent="0.25">
      <c r="C2385" s="340" t="s">
        <v>4350</v>
      </c>
      <c r="D2385" s="340" t="s">
        <v>2239</v>
      </c>
      <c r="E2385" s="340" t="str">
        <f t="shared" si="38"/>
        <v>NEW YORK CITYPS 212 LADY DEBORAH MOODY</v>
      </c>
      <c r="F2385" s="369" t="s">
        <v>6996</v>
      </c>
      <c r="G2385" s="342" t="str">
        <f>IFERROR(INDEX($D$2:$D$4444,_xlfn.AGGREGATE(15,3,(($C$2:$C$4444=$G$1)/($C$2:$C$4444=$G$1)*ROW($C$2:$C$4444))-ROW($C$1), ROWS($J$7:J2389))),"")</f>
        <v/>
      </c>
    </row>
    <row r="2386" spans="3:7" x14ac:dyDescent="0.25">
      <c r="C2386" s="340" t="s">
        <v>4350</v>
      </c>
      <c r="D2386" s="340" t="s">
        <v>2240</v>
      </c>
      <c r="E2386" s="340" t="str">
        <f t="shared" si="38"/>
        <v>NEW YORK CITYPS 215 MORRIS H WEISS</v>
      </c>
      <c r="F2386" s="369" t="s">
        <v>6997</v>
      </c>
      <c r="G2386" s="342" t="str">
        <f>IFERROR(INDEX($D$2:$D$4444,_xlfn.AGGREGATE(15,3,(($C$2:$C$4444=$G$1)/($C$2:$C$4444=$G$1)*ROW($C$2:$C$4444))-ROW($C$1), ROWS($J$7:J2390))),"")</f>
        <v/>
      </c>
    </row>
    <row r="2387" spans="3:7" x14ac:dyDescent="0.25">
      <c r="C2387" s="340" t="s">
        <v>4350</v>
      </c>
      <c r="D2387" s="340" t="s">
        <v>2241</v>
      </c>
      <c r="E2387" s="340" t="str">
        <f t="shared" si="38"/>
        <v>NEW YORK CITYPS 216 ARTURO TOSCANINI</v>
      </c>
      <c r="F2387" s="369" t="s">
        <v>6998</v>
      </c>
      <c r="G2387" s="342" t="str">
        <f>IFERROR(INDEX($D$2:$D$4444,_xlfn.AGGREGATE(15,3,(($C$2:$C$4444=$G$1)/($C$2:$C$4444=$G$1)*ROW($C$2:$C$4444))-ROW($C$1), ROWS($J$7:J2391))),"")</f>
        <v/>
      </c>
    </row>
    <row r="2388" spans="3:7" x14ac:dyDescent="0.25">
      <c r="C2388" s="340" t="s">
        <v>4350</v>
      </c>
      <c r="D2388" s="340" t="s">
        <v>2242</v>
      </c>
      <c r="E2388" s="340" t="str">
        <f t="shared" si="38"/>
        <v>NEW YORK CITYPS 225 EILEEN E ZAGLIN (THE)</v>
      </c>
      <c r="F2388" s="369" t="s">
        <v>6999</v>
      </c>
      <c r="G2388" s="342" t="str">
        <f>IFERROR(INDEX($D$2:$D$4444,_xlfn.AGGREGATE(15,3,(($C$2:$C$4444=$G$1)/($C$2:$C$4444=$G$1)*ROW($C$2:$C$4444))-ROW($C$1), ROWS($J$7:J2392))),"")</f>
        <v/>
      </c>
    </row>
    <row r="2389" spans="3:7" x14ac:dyDescent="0.25">
      <c r="C2389" s="340" t="s">
        <v>4350</v>
      </c>
      <c r="D2389" s="340" t="s">
        <v>2243</v>
      </c>
      <c r="E2389" s="340" t="str">
        <f t="shared" si="38"/>
        <v>NEW YORK CITYPS 226 ALFRED DE B MASON</v>
      </c>
      <c r="F2389" s="369" t="s">
        <v>7000</v>
      </c>
      <c r="G2389" s="342" t="str">
        <f>IFERROR(INDEX($D$2:$D$4444,_xlfn.AGGREGATE(15,3,(($C$2:$C$4444=$G$1)/($C$2:$C$4444=$G$1)*ROW($C$2:$C$4444))-ROW($C$1), ROWS($J$7:J2393))),"")</f>
        <v/>
      </c>
    </row>
    <row r="2390" spans="3:7" x14ac:dyDescent="0.25">
      <c r="C2390" s="340" t="s">
        <v>4350</v>
      </c>
      <c r="D2390" s="340" t="s">
        <v>2244</v>
      </c>
      <c r="E2390" s="340" t="str">
        <f t="shared" si="38"/>
        <v>NEW YORK CITYIS 228 DAVID A BOODY</v>
      </c>
      <c r="F2390" s="369" t="s">
        <v>7001</v>
      </c>
      <c r="G2390" s="342" t="str">
        <f>IFERROR(INDEX($D$2:$D$4444,_xlfn.AGGREGATE(15,3,(($C$2:$C$4444=$G$1)/($C$2:$C$4444=$G$1)*ROW($C$2:$C$4444))-ROW($C$1), ROWS($J$7:J2394))),"")</f>
        <v/>
      </c>
    </row>
    <row r="2391" spans="3:7" x14ac:dyDescent="0.25">
      <c r="C2391" s="340" t="s">
        <v>4350</v>
      </c>
      <c r="D2391" s="340" t="s">
        <v>2245</v>
      </c>
      <c r="E2391" s="340" t="str">
        <f t="shared" si="38"/>
        <v>NEW YORK CITYPS 238 ANNE SULLIVAN</v>
      </c>
      <c r="F2391" s="369" t="s">
        <v>7002</v>
      </c>
      <c r="G2391" s="342" t="str">
        <f>IFERROR(INDEX($D$2:$D$4444,_xlfn.AGGREGATE(15,3,(($C$2:$C$4444=$G$1)/($C$2:$C$4444=$G$1)*ROW($C$2:$C$4444))-ROW($C$1), ROWS($J$7:J2395))),"")</f>
        <v/>
      </c>
    </row>
    <row r="2392" spans="3:7" x14ac:dyDescent="0.25">
      <c r="C2392" s="340" t="s">
        <v>4350</v>
      </c>
      <c r="D2392" s="340" t="s">
        <v>2246</v>
      </c>
      <c r="E2392" s="340" t="str">
        <f t="shared" si="38"/>
        <v>NEW YORK CITYMARK TWAIN IS 239 FOR THE GIFTED AND TALENTED</v>
      </c>
      <c r="F2392" s="369" t="s">
        <v>7003</v>
      </c>
      <c r="G2392" s="342" t="str">
        <f>IFERROR(INDEX($D$2:$D$4444,_xlfn.AGGREGATE(15,3,(($C$2:$C$4444=$G$1)/($C$2:$C$4444=$G$1)*ROW($C$2:$C$4444))-ROW($C$1), ROWS($J$7:J2396))),"")</f>
        <v/>
      </c>
    </row>
    <row r="2393" spans="3:7" x14ac:dyDescent="0.25">
      <c r="C2393" s="340" t="s">
        <v>4350</v>
      </c>
      <c r="D2393" s="340" t="s">
        <v>2247</v>
      </c>
      <c r="E2393" s="340" t="str">
        <f t="shared" si="38"/>
        <v>NEW YORK CITYPS 253</v>
      </c>
      <c r="F2393" s="369" t="s">
        <v>7004</v>
      </c>
      <c r="G2393" s="342" t="str">
        <f>IFERROR(INDEX($D$2:$D$4444,_xlfn.AGGREGATE(15,3,(($C$2:$C$4444=$G$1)/($C$2:$C$4444=$G$1)*ROW($C$2:$C$4444))-ROW($C$1), ROWS($J$7:J2397))),"")</f>
        <v/>
      </c>
    </row>
    <row r="2394" spans="3:7" x14ac:dyDescent="0.25">
      <c r="C2394" s="340" t="s">
        <v>4350</v>
      </c>
      <c r="D2394" s="340" t="s">
        <v>9355</v>
      </c>
      <c r="E2394" s="340" t="str">
        <f t="shared" si="38"/>
        <v xml:space="preserve">NEW YORK CITYIS 281 JOSEPH B CAVALLARO </v>
      </c>
      <c r="F2394" s="369" t="s">
        <v>7005</v>
      </c>
      <c r="G2394" s="342" t="str">
        <f>IFERROR(INDEX($D$2:$D$4444,_xlfn.AGGREGATE(15,3,(($C$2:$C$4444=$G$1)/($C$2:$C$4444=$G$1)*ROW($C$2:$C$4444))-ROW($C$1), ROWS($J$7:J2398))),"")</f>
        <v/>
      </c>
    </row>
    <row r="2395" spans="3:7" x14ac:dyDescent="0.25">
      <c r="C2395" s="340" t="s">
        <v>4350</v>
      </c>
      <c r="D2395" s="340" t="s">
        <v>2248</v>
      </c>
      <c r="E2395" s="340" t="str">
        <f t="shared" si="38"/>
        <v>NEW YORK CITYPS 288 SHIRLEY TANYHILL (THE)</v>
      </c>
      <c r="F2395" s="369" t="s">
        <v>7006</v>
      </c>
      <c r="G2395" s="342" t="str">
        <f>IFERROR(INDEX($D$2:$D$4444,_xlfn.AGGREGATE(15,3,(($C$2:$C$4444=$G$1)/($C$2:$C$4444=$G$1)*ROW($C$2:$C$4444))-ROW($C$1), ROWS($J$7:J2399))),"")</f>
        <v/>
      </c>
    </row>
    <row r="2396" spans="3:7" x14ac:dyDescent="0.25">
      <c r="C2396" s="340" t="s">
        <v>4350</v>
      </c>
      <c r="D2396" s="340" t="s">
        <v>9356</v>
      </c>
      <c r="E2396" s="340" t="str">
        <f t="shared" si="38"/>
        <v xml:space="preserve">NEW YORK CITYIS 303 HERBERT S EISENBERG </v>
      </c>
      <c r="F2396" s="369" t="s">
        <v>7007</v>
      </c>
      <c r="G2396" s="342" t="str">
        <f>IFERROR(INDEX($D$2:$D$4444,_xlfn.AGGREGATE(15,3,(($C$2:$C$4444=$G$1)/($C$2:$C$4444=$G$1)*ROW($C$2:$C$4444))-ROW($C$1), ROWS($J$7:J2400))),"")</f>
        <v/>
      </c>
    </row>
    <row r="2397" spans="3:7" x14ac:dyDescent="0.25">
      <c r="C2397" s="340" t="s">
        <v>4350</v>
      </c>
      <c r="D2397" s="340" t="s">
        <v>2249</v>
      </c>
      <c r="E2397" s="340" t="str">
        <f t="shared" si="38"/>
        <v>NEW YORK CITYPS 329 SURFSIDE</v>
      </c>
      <c r="F2397" s="369" t="s">
        <v>7008</v>
      </c>
      <c r="G2397" s="342" t="str">
        <f>IFERROR(INDEX($D$2:$D$4444,_xlfn.AGGREGATE(15,3,(($C$2:$C$4444=$G$1)/($C$2:$C$4444=$G$1)*ROW($C$2:$C$4444))-ROW($C$1), ROWS($J$7:J2401))),"")</f>
        <v/>
      </c>
    </row>
    <row r="2398" spans="3:7" x14ac:dyDescent="0.25">
      <c r="C2398" s="340" t="s">
        <v>4350</v>
      </c>
      <c r="D2398" s="340" t="s">
        <v>9357</v>
      </c>
      <c r="E2398" s="340" t="str">
        <f t="shared" si="38"/>
        <v xml:space="preserve">NEW YORK CITYINTERNATIONAL HIGH SCHOOL AT LAFAYETTE </v>
      </c>
      <c r="F2398" s="369" t="s">
        <v>7009</v>
      </c>
      <c r="G2398" s="342" t="str">
        <f>IFERROR(INDEX($D$2:$D$4444,_xlfn.AGGREGATE(15,3,(($C$2:$C$4444=$G$1)/($C$2:$C$4444=$G$1)*ROW($C$2:$C$4444))-ROW($C$1), ROWS($J$7:J2402))),"")</f>
        <v/>
      </c>
    </row>
    <row r="2399" spans="3:7" x14ac:dyDescent="0.25">
      <c r="C2399" s="340" t="s">
        <v>4350</v>
      </c>
      <c r="D2399" s="340" t="s">
        <v>2250</v>
      </c>
      <c r="E2399" s="340" t="str">
        <f t="shared" si="38"/>
        <v>NEW YORK CITYRACHEL CARSON HIGH SCHOOL FOR COASTAL STUDIES</v>
      </c>
      <c r="F2399" s="369" t="s">
        <v>7010</v>
      </c>
      <c r="G2399" s="342" t="str">
        <f>IFERROR(INDEX($D$2:$D$4444,_xlfn.AGGREGATE(15,3,(($C$2:$C$4444=$G$1)/($C$2:$C$4444=$G$1)*ROW($C$2:$C$4444))-ROW($C$1), ROWS($J$7:J2403))),"")</f>
        <v/>
      </c>
    </row>
    <row r="2400" spans="3:7" x14ac:dyDescent="0.25">
      <c r="C2400" s="340" t="s">
        <v>4350</v>
      </c>
      <c r="D2400" s="340" t="s">
        <v>2251</v>
      </c>
      <c r="E2400" s="340" t="str">
        <f t="shared" si="38"/>
        <v>NEW YORK CITYHIGH SCHOOL OF SPORTS MANAGEMENT</v>
      </c>
      <c r="F2400" s="369" t="s">
        <v>7011</v>
      </c>
      <c r="G2400" s="342" t="str">
        <f>IFERROR(INDEX($D$2:$D$4444,_xlfn.AGGREGATE(15,3,(($C$2:$C$4444=$G$1)/($C$2:$C$4444=$G$1)*ROW($C$2:$C$4444))-ROW($C$1), ROWS($J$7:J2404))),"")</f>
        <v/>
      </c>
    </row>
    <row r="2401" spans="3:7" x14ac:dyDescent="0.25">
      <c r="C2401" s="340" t="s">
        <v>4350</v>
      </c>
      <c r="D2401" s="340" t="s">
        <v>2252</v>
      </c>
      <c r="E2401" s="340" t="str">
        <f t="shared" si="38"/>
        <v>NEW YORK CITYABRAHAM LINCOLN HIGH SCHOOL</v>
      </c>
      <c r="F2401" s="369" t="s">
        <v>7012</v>
      </c>
      <c r="G2401" s="342" t="str">
        <f>IFERROR(INDEX($D$2:$D$4444,_xlfn.AGGREGATE(15,3,(($C$2:$C$4444=$G$1)/($C$2:$C$4444=$G$1)*ROW($C$2:$C$4444))-ROW($C$1), ROWS($J$7:J2405))),"")</f>
        <v/>
      </c>
    </row>
    <row r="2402" spans="3:7" x14ac:dyDescent="0.25">
      <c r="C2402" s="340" t="s">
        <v>4350</v>
      </c>
      <c r="D2402" s="340" t="s">
        <v>2253</v>
      </c>
      <c r="E2402" s="340" t="str">
        <f t="shared" si="38"/>
        <v>NEW YORK CITYKINGSBOROUGH EARLY COLLEGE SCHOOL</v>
      </c>
      <c r="F2402" s="369" t="s">
        <v>7013</v>
      </c>
      <c r="G2402" s="342" t="str">
        <f>IFERROR(INDEX($D$2:$D$4444,_xlfn.AGGREGATE(15,3,(($C$2:$C$4444=$G$1)/($C$2:$C$4444=$G$1)*ROW($C$2:$C$4444))-ROW($C$1), ROWS($J$7:J2406))),"")</f>
        <v/>
      </c>
    </row>
    <row r="2403" spans="3:7" x14ac:dyDescent="0.25">
      <c r="C2403" s="340" t="s">
        <v>4350</v>
      </c>
      <c r="D2403" s="340" t="s">
        <v>2254</v>
      </c>
      <c r="E2403" s="340" t="str">
        <f t="shared" si="38"/>
        <v>NEW YORK CITYEDWARD R MURROW HIGH SCHOOL</v>
      </c>
      <c r="F2403" s="369" t="s">
        <v>7014</v>
      </c>
      <c r="G2403" s="342" t="str">
        <f>IFERROR(INDEX($D$2:$D$4444,_xlfn.AGGREGATE(15,3,(($C$2:$C$4444=$G$1)/($C$2:$C$4444=$G$1)*ROW($C$2:$C$4444))-ROW($C$1), ROWS($J$7:J2407))),"")</f>
        <v/>
      </c>
    </row>
    <row r="2404" spans="3:7" x14ac:dyDescent="0.25">
      <c r="C2404" s="340" t="s">
        <v>4350</v>
      </c>
      <c r="D2404" s="340" t="s">
        <v>2255</v>
      </c>
      <c r="E2404" s="340" t="str">
        <f t="shared" si="38"/>
        <v>NEW YORK CITYJOHN DEWEY HIGH SCHOOL</v>
      </c>
      <c r="F2404" s="369" t="s">
        <v>7015</v>
      </c>
      <c r="G2404" s="342" t="str">
        <f>IFERROR(INDEX($D$2:$D$4444,_xlfn.AGGREGATE(15,3,(($C$2:$C$4444=$G$1)/($C$2:$C$4444=$G$1)*ROW($C$2:$C$4444))-ROW($C$1), ROWS($J$7:J2408))),"")</f>
        <v/>
      </c>
    </row>
    <row r="2405" spans="3:7" x14ac:dyDescent="0.25">
      <c r="C2405" s="340" t="s">
        <v>4350</v>
      </c>
      <c r="D2405" s="340" t="s">
        <v>2256</v>
      </c>
      <c r="E2405" s="340" t="str">
        <f t="shared" si="38"/>
        <v>NEW YORK CITYLIFE ACADEMY HIGH SCHOOL FOR FILM AND MUSIC</v>
      </c>
      <c r="F2405" s="369" t="s">
        <v>7016</v>
      </c>
      <c r="G2405" s="342" t="str">
        <f>IFERROR(INDEX($D$2:$D$4444,_xlfn.AGGREGATE(15,3,(($C$2:$C$4444=$G$1)/($C$2:$C$4444=$G$1)*ROW($C$2:$C$4444))-ROW($C$1), ROWS($J$7:J2409))),"")</f>
        <v/>
      </c>
    </row>
    <row r="2406" spans="3:7" x14ac:dyDescent="0.25">
      <c r="C2406" s="340" t="s">
        <v>4350</v>
      </c>
      <c r="D2406" s="340" t="s">
        <v>9353</v>
      </c>
      <c r="E2406" s="340" t="str">
        <f t="shared" si="38"/>
        <v>NEW YORK CITYLEADERS HIGH SCHOOL</v>
      </c>
      <c r="F2406" s="369" t="s">
        <v>7017</v>
      </c>
      <c r="G2406" s="342" t="str">
        <f>IFERROR(INDEX($D$2:$D$4444,_xlfn.AGGREGATE(15,3,(($C$2:$C$4444=$G$1)/($C$2:$C$4444=$G$1)*ROW($C$2:$C$4444))-ROW($C$1), ROWS($J$7:J2410))),"")</f>
        <v/>
      </c>
    </row>
    <row r="2407" spans="3:7" x14ac:dyDescent="0.25">
      <c r="C2407" s="340" t="s">
        <v>4350</v>
      </c>
      <c r="D2407" s="340" t="s">
        <v>2257</v>
      </c>
      <c r="E2407" s="340" t="str">
        <f t="shared" si="38"/>
        <v>NEW YORK CITYWILLIAM E GRADY CAREER AND TECHNICAL EDUCATION HIGH SCHOOL</v>
      </c>
      <c r="F2407" s="369" t="s">
        <v>7018</v>
      </c>
      <c r="G2407" s="342" t="str">
        <f>IFERROR(INDEX($D$2:$D$4444,_xlfn.AGGREGATE(15,3,(($C$2:$C$4444=$G$1)/($C$2:$C$4444=$G$1)*ROW($C$2:$C$4444))-ROW($C$1), ROWS($J$7:J2411))),"")</f>
        <v/>
      </c>
    </row>
    <row r="2408" spans="3:7" x14ac:dyDescent="0.25">
      <c r="C2408" s="340" t="s">
        <v>4350</v>
      </c>
      <c r="D2408" s="340" t="s">
        <v>2258</v>
      </c>
      <c r="E2408" s="340" t="str">
        <f t="shared" si="38"/>
        <v>NEW YORK CITYBROOKLYN STUDIO SECONDARY SCHOOL</v>
      </c>
      <c r="F2408" s="369" t="s">
        <v>7019</v>
      </c>
      <c r="G2408" s="342" t="str">
        <f>IFERROR(INDEX($D$2:$D$4444,_xlfn.AGGREGATE(15,3,(($C$2:$C$4444=$G$1)/($C$2:$C$4444=$G$1)*ROW($C$2:$C$4444))-ROW($C$1), ROWS($J$7:J2412))),"")</f>
        <v/>
      </c>
    </row>
    <row r="2409" spans="3:7" x14ac:dyDescent="0.25">
      <c r="C2409" s="340" t="s">
        <v>4350</v>
      </c>
      <c r="D2409" s="340" t="s">
        <v>2259</v>
      </c>
      <c r="E2409" s="340" t="str">
        <f t="shared" si="38"/>
        <v>NEW YORK CITYLIBERATION DIPLOMA PLUS</v>
      </c>
      <c r="F2409" s="369" t="s">
        <v>7020</v>
      </c>
      <c r="G2409" s="342" t="str">
        <f>IFERROR(INDEX($D$2:$D$4444,_xlfn.AGGREGATE(15,3,(($C$2:$C$4444=$G$1)/($C$2:$C$4444=$G$1)*ROW($C$2:$C$4444))-ROW($C$1), ROWS($J$7:J2413))),"")</f>
        <v/>
      </c>
    </row>
    <row r="2410" spans="3:7" x14ac:dyDescent="0.25">
      <c r="C2410" s="340" t="s">
        <v>4350</v>
      </c>
      <c r="D2410" s="340" t="s">
        <v>2260</v>
      </c>
      <c r="E2410" s="340" t="str">
        <f t="shared" si="38"/>
        <v>NEW YORK CITYJHS 14 SHELL BANK</v>
      </c>
      <c r="F2410" s="369" t="s">
        <v>7021</v>
      </c>
      <c r="G2410" s="342" t="str">
        <f>IFERROR(INDEX($D$2:$D$4444,_xlfn.AGGREGATE(15,3,(($C$2:$C$4444=$G$1)/($C$2:$C$4444=$G$1)*ROW($C$2:$C$4444))-ROW($C$1), ROWS($J$7:J2414))),"")</f>
        <v/>
      </c>
    </row>
    <row r="2411" spans="3:7" x14ac:dyDescent="0.25">
      <c r="C2411" s="340" t="s">
        <v>4350</v>
      </c>
      <c r="D2411" s="340" t="s">
        <v>2261</v>
      </c>
      <c r="E2411" s="340" t="str">
        <f t="shared" si="38"/>
        <v>NEW YORK CITYPS 52 SHEEPSHEAD BAY</v>
      </c>
      <c r="F2411" s="369" t="s">
        <v>7022</v>
      </c>
      <c r="G2411" s="342" t="str">
        <f>IFERROR(INDEX($D$2:$D$4444,_xlfn.AGGREGATE(15,3,(($C$2:$C$4444=$G$1)/($C$2:$C$4444=$G$1)*ROW($C$2:$C$4444))-ROW($C$1), ROWS($J$7:J2415))),"")</f>
        <v/>
      </c>
    </row>
    <row r="2412" spans="3:7" x14ac:dyDescent="0.25">
      <c r="C2412" s="340" t="s">
        <v>4350</v>
      </c>
      <c r="D2412" s="340" t="s">
        <v>9362</v>
      </c>
      <c r="E2412" s="340" t="str">
        <f t="shared" si="38"/>
        <v xml:space="preserve">NEW YORK CITYJHS 78 ROY H MANN </v>
      </c>
      <c r="F2412" s="369" t="s">
        <v>7023</v>
      </c>
      <c r="G2412" s="342" t="str">
        <f>IFERROR(INDEX($D$2:$D$4444,_xlfn.AGGREGATE(15,3,(($C$2:$C$4444=$G$1)/($C$2:$C$4444=$G$1)*ROW($C$2:$C$4444))-ROW($C$1), ROWS($J$7:J2416))),"")</f>
        <v/>
      </c>
    </row>
    <row r="2413" spans="3:7" x14ac:dyDescent="0.25">
      <c r="C2413" s="340" t="s">
        <v>4350</v>
      </c>
      <c r="D2413" s="340" t="s">
        <v>2262</v>
      </c>
      <c r="E2413" s="340" t="str">
        <f t="shared" si="38"/>
        <v>NEW YORK CITYPS 109</v>
      </c>
      <c r="F2413" s="369" t="s">
        <v>7024</v>
      </c>
      <c r="G2413" s="342" t="str">
        <f>IFERROR(INDEX($D$2:$D$4444,_xlfn.AGGREGATE(15,3,(($C$2:$C$4444=$G$1)/($C$2:$C$4444=$G$1)*ROW($C$2:$C$4444))-ROW($C$1), ROWS($J$7:J2417))),"")</f>
        <v/>
      </c>
    </row>
    <row r="2414" spans="3:7" x14ac:dyDescent="0.25">
      <c r="C2414" s="340" t="s">
        <v>4350</v>
      </c>
      <c r="D2414" s="340" t="s">
        <v>2263</v>
      </c>
      <c r="E2414" s="340" t="str">
        <f t="shared" si="38"/>
        <v>NEW YORK CITYPS 119 AMERSFORT</v>
      </c>
      <c r="F2414" s="369" t="s">
        <v>7025</v>
      </c>
      <c r="G2414" s="342" t="str">
        <f>IFERROR(INDEX($D$2:$D$4444,_xlfn.AGGREGATE(15,3,(($C$2:$C$4444=$G$1)/($C$2:$C$4444=$G$1)*ROW($C$2:$C$4444))-ROW($C$1), ROWS($J$7:J2418))),"")</f>
        <v/>
      </c>
    </row>
    <row r="2415" spans="3:7" x14ac:dyDescent="0.25">
      <c r="C2415" s="340" t="s">
        <v>4350</v>
      </c>
      <c r="D2415" s="340" t="s">
        <v>2264</v>
      </c>
      <c r="E2415" s="340" t="str">
        <f t="shared" si="38"/>
        <v>NEW YORK CITYPS 134</v>
      </c>
      <c r="F2415" s="369" t="s">
        <v>7026</v>
      </c>
      <c r="G2415" s="342" t="str">
        <f>IFERROR(INDEX($D$2:$D$4444,_xlfn.AGGREGATE(15,3,(($C$2:$C$4444=$G$1)/($C$2:$C$4444=$G$1)*ROW($C$2:$C$4444))-ROW($C$1), ROWS($J$7:J2419))),"")</f>
        <v/>
      </c>
    </row>
    <row r="2416" spans="3:7" x14ac:dyDescent="0.25">
      <c r="C2416" s="340" t="s">
        <v>4350</v>
      </c>
      <c r="D2416" s="340" t="s">
        <v>2265</v>
      </c>
      <c r="E2416" s="340" t="str">
        <f t="shared" si="38"/>
        <v>NEW YORK CITYPS 139 ALEXINE A FENTY</v>
      </c>
      <c r="F2416" s="369" t="s">
        <v>7027</v>
      </c>
      <c r="G2416" s="342" t="str">
        <f>IFERROR(INDEX($D$2:$D$4444,_xlfn.AGGREGATE(15,3,(($C$2:$C$4444=$G$1)/($C$2:$C$4444=$G$1)*ROW($C$2:$C$4444))-ROW($C$1), ROWS($J$7:J2420))),"")</f>
        <v/>
      </c>
    </row>
    <row r="2417" spans="3:7" x14ac:dyDescent="0.25">
      <c r="C2417" s="340" t="s">
        <v>4350</v>
      </c>
      <c r="D2417" s="340" t="s">
        <v>2266</v>
      </c>
      <c r="E2417" s="340" t="str">
        <f t="shared" si="38"/>
        <v>NEW YORK CITYSCHOOL OF SCIENCE AND TECHNOLOGY</v>
      </c>
      <c r="F2417" s="369" t="s">
        <v>7028</v>
      </c>
      <c r="G2417" s="342" t="str">
        <f>IFERROR(INDEX($D$2:$D$4444,_xlfn.AGGREGATE(15,3,(($C$2:$C$4444=$G$1)/($C$2:$C$4444=$G$1)*ROW($C$2:$C$4444))-ROW($C$1), ROWS($J$7:J2421))),"")</f>
        <v/>
      </c>
    </row>
    <row r="2418" spans="3:7" x14ac:dyDescent="0.25">
      <c r="C2418" s="340" t="s">
        <v>4350</v>
      </c>
      <c r="D2418" s="340" t="s">
        <v>2267</v>
      </c>
      <c r="E2418" s="340" t="str">
        <f t="shared" si="38"/>
        <v>NEW YORK CITYPS 193 GIL HODGES</v>
      </c>
      <c r="F2418" s="369" t="s">
        <v>7029</v>
      </c>
      <c r="G2418" s="342" t="str">
        <f>IFERROR(INDEX($D$2:$D$4444,_xlfn.AGGREGATE(15,3,(($C$2:$C$4444=$G$1)/($C$2:$C$4444=$G$1)*ROW($C$2:$C$4444))-ROW($C$1), ROWS($J$7:J2422))),"")</f>
        <v/>
      </c>
    </row>
    <row r="2419" spans="3:7" x14ac:dyDescent="0.25">
      <c r="C2419" s="340" t="s">
        <v>4350</v>
      </c>
      <c r="D2419" s="340" t="s">
        <v>2268</v>
      </c>
      <c r="E2419" s="340" t="str">
        <f t="shared" si="38"/>
        <v>NEW YORK CITYPS 194 RAOUL WALLENBERG</v>
      </c>
      <c r="F2419" s="369" t="s">
        <v>7030</v>
      </c>
      <c r="G2419" s="342" t="str">
        <f>IFERROR(INDEX($D$2:$D$4444,_xlfn.AGGREGATE(15,3,(($C$2:$C$4444=$G$1)/($C$2:$C$4444=$G$1)*ROW($C$2:$C$4444))-ROW($C$1), ROWS($J$7:J2423))),"")</f>
        <v/>
      </c>
    </row>
    <row r="2420" spans="3:7" x14ac:dyDescent="0.25">
      <c r="C2420" s="340" t="s">
        <v>4350</v>
      </c>
      <c r="D2420" s="340" t="s">
        <v>2269</v>
      </c>
      <c r="E2420" s="340" t="str">
        <f t="shared" si="38"/>
        <v>NEW YORK CITYPS 195 MANHATTAN BEACH</v>
      </c>
      <c r="F2420" s="369" t="s">
        <v>7031</v>
      </c>
      <c r="G2420" s="342" t="str">
        <f>IFERROR(INDEX($D$2:$D$4444,_xlfn.AGGREGATE(15,3,(($C$2:$C$4444=$G$1)/($C$2:$C$4444=$G$1)*ROW($C$2:$C$4444))-ROW($C$1), ROWS($J$7:J2424))),"")</f>
        <v/>
      </c>
    </row>
    <row r="2421" spans="3:7" x14ac:dyDescent="0.25">
      <c r="C2421" s="340" t="s">
        <v>4350</v>
      </c>
      <c r="D2421" s="340" t="s">
        <v>2270</v>
      </c>
      <c r="E2421" s="340" t="str">
        <f t="shared" si="38"/>
        <v>NEW YORK CITYPS 197 KINGS HIGHWAY ACADEMY (THE)</v>
      </c>
      <c r="F2421" s="369" t="s">
        <v>7032</v>
      </c>
      <c r="G2421" s="342" t="str">
        <f>IFERROR(INDEX($D$2:$D$4444,_xlfn.AGGREGATE(15,3,(($C$2:$C$4444=$G$1)/($C$2:$C$4444=$G$1)*ROW($C$2:$C$4444))-ROW($C$1), ROWS($J$7:J2425))),"")</f>
        <v/>
      </c>
    </row>
    <row r="2422" spans="3:7" x14ac:dyDescent="0.25">
      <c r="C2422" s="340" t="s">
        <v>4350</v>
      </c>
      <c r="D2422" s="340" t="s">
        <v>2271</v>
      </c>
      <c r="E2422" s="340" t="str">
        <f t="shared" si="38"/>
        <v>NEW YORK CITYPS 198</v>
      </c>
      <c r="F2422" s="369" t="s">
        <v>7033</v>
      </c>
      <c r="G2422" s="342" t="str">
        <f>IFERROR(INDEX($D$2:$D$4444,_xlfn.AGGREGATE(15,3,(($C$2:$C$4444=$G$1)/($C$2:$C$4444=$G$1)*ROW($C$2:$C$4444))-ROW($C$1), ROWS($J$7:J2426))),"")</f>
        <v/>
      </c>
    </row>
    <row r="2423" spans="3:7" x14ac:dyDescent="0.25">
      <c r="C2423" s="340" t="s">
        <v>4350</v>
      </c>
      <c r="D2423" s="340" t="s">
        <v>2272</v>
      </c>
      <c r="E2423" s="340" t="str">
        <f t="shared" si="38"/>
        <v>NEW YORK CITYPS 203 FLOYD BENNETT SCHOOL</v>
      </c>
      <c r="F2423" s="369" t="s">
        <v>7034</v>
      </c>
      <c r="G2423" s="342" t="str">
        <f>IFERROR(INDEX($D$2:$D$4444,_xlfn.AGGREGATE(15,3,(($C$2:$C$4444=$G$1)/($C$2:$C$4444=$G$1)*ROW($C$2:$C$4444))-ROW($C$1), ROWS($J$7:J2427))),"")</f>
        <v/>
      </c>
    </row>
    <row r="2424" spans="3:7" x14ac:dyDescent="0.25">
      <c r="C2424" s="340" t="s">
        <v>4350</v>
      </c>
      <c r="D2424" s="340" t="s">
        <v>2273</v>
      </c>
      <c r="E2424" s="340" t="str">
        <f t="shared" si="38"/>
        <v>NEW YORK CITYPS 206 JOSEPH F LAMB</v>
      </c>
      <c r="F2424" s="369" t="s">
        <v>7035</v>
      </c>
      <c r="G2424" s="342" t="str">
        <f>IFERROR(INDEX($D$2:$D$4444,_xlfn.AGGREGATE(15,3,(($C$2:$C$4444=$G$1)/($C$2:$C$4444=$G$1)*ROW($C$2:$C$4444))-ROW($C$1), ROWS($J$7:J2428))),"")</f>
        <v/>
      </c>
    </row>
    <row r="2425" spans="3:7" x14ac:dyDescent="0.25">
      <c r="C2425" s="340" t="s">
        <v>4350</v>
      </c>
      <c r="D2425" s="340" t="s">
        <v>2274</v>
      </c>
      <c r="E2425" s="340" t="str">
        <f t="shared" si="38"/>
        <v>NEW YORK CITYPS 207 ELIZABETH G LEARY</v>
      </c>
      <c r="F2425" s="369" t="s">
        <v>7036</v>
      </c>
      <c r="G2425" s="342" t="str">
        <f>IFERROR(INDEX($D$2:$D$4444,_xlfn.AGGREGATE(15,3,(($C$2:$C$4444=$G$1)/($C$2:$C$4444=$G$1)*ROW($C$2:$C$4444))-ROW($C$1), ROWS($J$7:J2429))),"")</f>
        <v/>
      </c>
    </row>
    <row r="2426" spans="3:7" x14ac:dyDescent="0.25">
      <c r="C2426" s="340" t="s">
        <v>4350</v>
      </c>
      <c r="D2426" s="340" t="s">
        <v>2275</v>
      </c>
      <c r="E2426" s="340" t="str">
        <f t="shared" si="38"/>
        <v>NEW YORK CITYPS 217 COLONEL DAVID MARCUS SCHOOL</v>
      </c>
      <c r="F2426" s="369" t="s">
        <v>7037</v>
      </c>
      <c r="G2426" s="342" t="str">
        <f>IFERROR(INDEX($D$2:$D$4444,_xlfn.AGGREGATE(15,3,(($C$2:$C$4444=$G$1)/($C$2:$C$4444=$G$1)*ROW($C$2:$C$4444))-ROW($C$1), ROWS($J$7:J2430))),"")</f>
        <v/>
      </c>
    </row>
    <row r="2427" spans="3:7" x14ac:dyDescent="0.25">
      <c r="C2427" s="340" t="s">
        <v>4350</v>
      </c>
      <c r="D2427" s="340" t="s">
        <v>2276</v>
      </c>
      <c r="E2427" s="340" t="str">
        <f t="shared" si="38"/>
        <v>NEW YORK CITYPS 222 KATHERINE R SNYDER</v>
      </c>
      <c r="F2427" s="369" t="s">
        <v>7038</v>
      </c>
      <c r="G2427" s="342" t="str">
        <f>IFERROR(INDEX($D$2:$D$4444,_xlfn.AGGREGATE(15,3,(($C$2:$C$4444=$G$1)/($C$2:$C$4444=$G$1)*ROW($C$2:$C$4444))-ROW($C$1), ROWS($J$7:J2431))),"")</f>
        <v/>
      </c>
    </row>
    <row r="2428" spans="3:7" x14ac:dyDescent="0.25">
      <c r="C2428" s="340" t="s">
        <v>4350</v>
      </c>
      <c r="D2428" s="340" t="s">
        <v>9361</v>
      </c>
      <c r="E2428" s="340" t="str">
        <f t="shared" si="38"/>
        <v xml:space="preserve">NEW YORK CITYJHS 234 ARTHUR W CUNNINGHAM </v>
      </c>
      <c r="F2428" s="369" t="s">
        <v>7039</v>
      </c>
      <c r="G2428" s="342" t="str">
        <f>IFERROR(INDEX($D$2:$D$4444,_xlfn.AGGREGATE(15,3,(($C$2:$C$4444=$G$1)/($C$2:$C$4444=$G$1)*ROW($C$2:$C$4444))-ROW($C$1), ROWS($J$7:J2432))),"")</f>
        <v/>
      </c>
    </row>
    <row r="2429" spans="3:7" x14ac:dyDescent="0.25">
      <c r="C2429" s="340" t="s">
        <v>4350</v>
      </c>
      <c r="D2429" s="340" t="s">
        <v>2277</v>
      </c>
      <c r="E2429" s="340" t="str">
        <f t="shared" si="38"/>
        <v>NEW YORK CITYPS 236 MILL BASIN</v>
      </c>
      <c r="F2429" s="369" t="s">
        <v>7040</v>
      </c>
      <c r="G2429" s="342" t="str">
        <f>IFERROR(INDEX($D$2:$D$4444,_xlfn.AGGREGATE(15,3,(($C$2:$C$4444=$G$1)/($C$2:$C$4444=$G$1)*ROW($C$2:$C$4444))-ROW($C$1), ROWS($J$7:J2433))),"")</f>
        <v/>
      </c>
    </row>
    <row r="2430" spans="3:7" x14ac:dyDescent="0.25">
      <c r="C2430" s="340" t="s">
        <v>4350</v>
      </c>
      <c r="D2430" s="340" t="s">
        <v>9359</v>
      </c>
      <c r="E2430" s="340" t="str">
        <f t="shared" si="38"/>
        <v xml:space="preserve">NEW YORK CITYANDRIES HUDDE </v>
      </c>
      <c r="F2430" s="369" t="s">
        <v>7041</v>
      </c>
      <c r="G2430" s="342" t="str">
        <f>IFERROR(INDEX($D$2:$D$4444,_xlfn.AGGREGATE(15,3,(($C$2:$C$4444=$G$1)/($C$2:$C$4444=$G$1)*ROW($C$2:$C$4444))-ROW($C$1), ROWS($J$7:J2434))),"")</f>
        <v/>
      </c>
    </row>
    <row r="2431" spans="3:7" x14ac:dyDescent="0.25">
      <c r="C2431" s="340" t="s">
        <v>4350</v>
      </c>
      <c r="D2431" s="340" t="s">
        <v>2278</v>
      </c>
      <c r="E2431" s="340" t="str">
        <f t="shared" si="38"/>
        <v>NEW YORK CITYPS 245</v>
      </c>
      <c r="F2431" s="369" t="s">
        <v>7042</v>
      </c>
      <c r="G2431" s="342" t="str">
        <f>IFERROR(INDEX($D$2:$D$4444,_xlfn.AGGREGATE(15,3,(($C$2:$C$4444=$G$1)/($C$2:$C$4444=$G$1)*ROW($C$2:$C$4444))-ROW($C$1), ROWS($J$7:J2435))),"")</f>
        <v/>
      </c>
    </row>
    <row r="2432" spans="3:7" x14ac:dyDescent="0.25">
      <c r="C2432" s="340" t="s">
        <v>4350</v>
      </c>
      <c r="D2432" s="340" t="s">
        <v>2279</v>
      </c>
      <c r="E2432" s="340" t="str">
        <f t="shared" si="38"/>
        <v>NEW YORK CITYPS 251 PAERDEGAT</v>
      </c>
      <c r="F2432" s="369" t="s">
        <v>7043</v>
      </c>
      <c r="G2432" s="342" t="str">
        <f>IFERROR(INDEX($D$2:$D$4444,_xlfn.AGGREGATE(15,3,(($C$2:$C$4444=$G$1)/($C$2:$C$4444=$G$1)*ROW($C$2:$C$4444))-ROW($C$1), ROWS($J$7:J2436))),"")</f>
        <v/>
      </c>
    </row>
    <row r="2433" spans="3:7" x14ac:dyDescent="0.25">
      <c r="C2433" s="340" t="s">
        <v>4350</v>
      </c>
      <c r="D2433" s="340" t="s">
        <v>2280</v>
      </c>
      <c r="E2433" s="340" t="str">
        <f t="shared" si="38"/>
        <v>NEW YORK CITYPS 254 DAG HAMMARSKJOLD</v>
      </c>
      <c r="F2433" s="369" t="s">
        <v>7044</v>
      </c>
      <c r="G2433" s="342" t="str">
        <f>IFERROR(INDEX($D$2:$D$4444,_xlfn.AGGREGATE(15,3,(($C$2:$C$4444=$G$1)/($C$2:$C$4444=$G$1)*ROW($C$2:$C$4444))-ROW($C$1), ROWS($J$7:J2437))),"")</f>
        <v/>
      </c>
    </row>
    <row r="2434" spans="3:7" x14ac:dyDescent="0.25">
      <c r="C2434" s="340" t="s">
        <v>4350</v>
      </c>
      <c r="D2434" s="340" t="s">
        <v>2281</v>
      </c>
      <c r="E2434" s="340" t="str">
        <f t="shared" si="38"/>
        <v>NEW YORK CITYPS 255 BARBARA REING SCHOOL</v>
      </c>
      <c r="F2434" s="369" t="s">
        <v>7045</v>
      </c>
      <c r="G2434" s="342" t="str">
        <f>IFERROR(INDEX($D$2:$D$4444,_xlfn.AGGREGATE(15,3,(($C$2:$C$4444=$G$1)/($C$2:$C$4444=$G$1)*ROW($C$2:$C$4444))-ROW($C$1), ROWS($J$7:J2438))),"")</f>
        <v/>
      </c>
    </row>
    <row r="2435" spans="3:7" x14ac:dyDescent="0.25">
      <c r="C2435" s="340" t="s">
        <v>4350</v>
      </c>
      <c r="D2435" s="340" t="s">
        <v>2282</v>
      </c>
      <c r="E2435" s="340" t="str">
        <f t="shared" ref="E2435:E2498" si="39">C2435&amp;D2435</f>
        <v>NEW YORK CITYPS 277 GERRITSEN BEACH</v>
      </c>
      <c r="F2435" s="369" t="s">
        <v>7046</v>
      </c>
      <c r="G2435" s="342" t="str">
        <f>IFERROR(INDEX($D$2:$D$4444,_xlfn.AGGREGATE(15,3,(($C$2:$C$4444=$G$1)/($C$2:$C$4444=$G$1)*ROW($C$2:$C$4444))-ROW($C$1), ROWS($J$7:J2439))),"")</f>
        <v/>
      </c>
    </row>
    <row r="2436" spans="3:7" x14ac:dyDescent="0.25">
      <c r="C2436" s="340" t="s">
        <v>4350</v>
      </c>
      <c r="D2436" s="340" t="s">
        <v>9360</v>
      </c>
      <c r="E2436" s="340" t="str">
        <f t="shared" si="39"/>
        <v xml:space="preserve">NEW YORK CITYJHS 278 MARINE PARK </v>
      </c>
      <c r="F2436" s="369" t="s">
        <v>7047</v>
      </c>
      <c r="G2436" s="342" t="str">
        <f>IFERROR(INDEX($D$2:$D$4444,_xlfn.AGGREGATE(15,3,(($C$2:$C$4444=$G$1)/($C$2:$C$4444=$G$1)*ROW($C$2:$C$4444))-ROW($C$1), ROWS($J$7:J2440))),"")</f>
        <v/>
      </c>
    </row>
    <row r="2437" spans="3:7" x14ac:dyDescent="0.25">
      <c r="C2437" s="340" t="s">
        <v>4350</v>
      </c>
      <c r="D2437" s="340" t="s">
        <v>2283</v>
      </c>
      <c r="E2437" s="340" t="str">
        <f t="shared" si="39"/>
        <v>NEW YORK CITYPS 312 BERGEN BEACH</v>
      </c>
      <c r="F2437" s="369" t="s">
        <v>7048</v>
      </c>
      <c r="G2437" s="342" t="str">
        <f>IFERROR(INDEX($D$2:$D$4444,_xlfn.AGGREGATE(15,3,(($C$2:$C$4444=$G$1)/($C$2:$C$4444=$G$1)*ROW($C$2:$C$4444))-ROW($C$1), ROWS($J$7:J2441))),"")</f>
        <v/>
      </c>
    </row>
    <row r="2438" spans="3:7" x14ac:dyDescent="0.25">
      <c r="C2438" s="340" t="s">
        <v>4350</v>
      </c>
      <c r="D2438" s="340" t="s">
        <v>2284</v>
      </c>
      <c r="E2438" s="340" t="str">
        <f t="shared" si="39"/>
        <v>NEW YORK CITYPS 315</v>
      </c>
      <c r="F2438" s="369" t="s">
        <v>7049</v>
      </c>
      <c r="G2438" s="342" t="str">
        <f>IFERROR(INDEX($D$2:$D$4444,_xlfn.AGGREGATE(15,3,(($C$2:$C$4444=$G$1)/($C$2:$C$4444=$G$1)*ROW($C$2:$C$4444))-ROW($C$1), ROWS($J$7:J2442))),"")</f>
        <v/>
      </c>
    </row>
    <row r="2439" spans="3:7" x14ac:dyDescent="0.25">
      <c r="C2439" s="340" t="s">
        <v>4350</v>
      </c>
      <c r="D2439" s="340" t="s">
        <v>2285</v>
      </c>
      <c r="E2439" s="340" t="str">
        <f t="shared" si="39"/>
        <v>NEW YORK CITYPS 326</v>
      </c>
      <c r="F2439" s="369" t="s">
        <v>7050</v>
      </c>
      <c r="G2439" s="342" t="str">
        <f>IFERROR(INDEX($D$2:$D$4444,_xlfn.AGGREGATE(15,3,(($C$2:$C$4444=$G$1)/($C$2:$C$4444=$G$1)*ROW($C$2:$C$4444))-ROW($C$1), ROWS($J$7:J2443))),"")</f>
        <v/>
      </c>
    </row>
    <row r="2440" spans="3:7" x14ac:dyDescent="0.25">
      <c r="C2440" s="340" t="s">
        <v>4350</v>
      </c>
      <c r="D2440" s="340" t="s">
        <v>2286</v>
      </c>
      <c r="E2440" s="340" t="str">
        <f t="shared" si="39"/>
        <v>NEW YORK CITYPS 361 EAST FLATBUSH EARLY CHILDHOOD SCHOOL</v>
      </c>
      <c r="F2440" s="369" t="s">
        <v>7051</v>
      </c>
      <c r="G2440" s="342" t="str">
        <f>IFERROR(INDEX($D$2:$D$4444,_xlfn.AGGREGATE(15,3,(($C$2:$C$4444=$G$1)/($C$2:$C$4444=$G$1)*ROW($C$2:$C$4444))-ROW($C$1), ROWS($J$7:J2444))),"")</f>
        <v/>
      </c>
    </row>
    <row r="2441" spans="3:7" x14ac:dyDescent="0.25">
      <c r="C2441" s="340" t="s">
        <v>4350</v>
      </c>
      <c r="D2441" s="340" t="s">
        <v>2287</v>
      </c>
      <c r="E2441" s="340" t="str">
        <f t="shared" si="39"/>
        <v>NEW YORK CITYIS 381</v>
      </c>
      <c r="F2441" s="369" t="s">
        <v>7052</v>
      </c>
      <c r="G2441" s="342" t="str">
        <f>IFERROR(INDEX($D$2:$D$4444,_xlfn.AGGREGATE(15,3,(($C$2:$C$4444=$G$1)/($C$2:$C$4444=$G$1)*ROW($C$2:$C$4444))-ROW($C$1), ROWS($J$7:J2445))),"")</f>
        <v/>
      </c>
    </row>
    <row r="2442" spans="3:7" x14ac:dyDescent="0.25">
      <c r="C2442" s="340" t="s">
        <v>4350</v>
      </c>
      <c r="D2442" s="340" t="s">
        <v>2288</v>
      </c>
      <c r="E2442" s="340" t="str">
        <f t="shared" si="39"/>
        <v>NEW YORK CITYPS 889</v>
      </c>
      <c r="F2442" s="369" t="s">
        <v>7053</v>
      </c>
      <c r="G2442" s="342" t="str">
        <f>IFERROR(INDEX($D$2:$D$4444,_xlfn.AGGREGATE(15,3,(($C$2:$C$4444=$G$1)/($C$2:$C$4444=$G$1)*ROW($C$2:$C$4444))-ROW($C$1), ROWS($J$7:J2446))),"")</f>
        <v/>
      </c>
    </row>
    <row r="2443" spans="3:7" x14ac:dyDescent="0.25">
      <c r="C2443" s="340" t="s">
        <v>4350</v>
      </c>
      <c r="D2443" s="340" t="s">
        <v>9358</v>
      </c>
      <c r="E2443" s="340" t="str">
        <f t="shared" si="39"/>
        <v>NEW YORK CITYMS 890</v>
      </c>
      <c r="F2443" s="369" t="s">
        <v>7054</v>
      </c>
      <c r="G2443" s="342" t="str">
        <f>IFERROR(INDEX($D$2:$D$4444,_xlfn.AGGREGATE(15,3,(($C$2:$C$4444=$G$1)/($C$2:$C$4444=$G$1)*ROW($C$2:$C$4444))-ROW($C$1), ROWS($J$7:J2447))),"")</f>
        <v/>
      </c>
    </row>
    <row r="2444" spans="3:7" x14ac:dyDescent="0.25">
      <c r="C2444" s="340" t="s">
        <v>4350</v>
      </c>
      <c r="D2444" s="340" t="s">
        <v>2289</v>
      </c>
      <c r="E2444" s="340" t="str">
        <f t="shared" si="39"/>
        <v>NEW YORK CITYMIDWOOD HIGH SCHOOL</v>
      </c>
      <c r="F2444" s="369" t="s">
        <v>7055</v>
      </c>
      <c r="G2444" s="342" t="str">
        <f>IFERROR(INDEX($D$2:$D$4444,_xlfn.AGGREGATE(15,3,(($C$2:$C$4444=$G$1)/($C$2:$C$4444=$G$1)*ROW($C$2:$C$4444))-ROW($C$1), ROWS($J$7:J2448))),"")</f>
        <v/>
      </c>
    </row>
    <row r="2445" spans="3:7" x14ac:dyDescent="0.25">
      <c r="C2445" s="340" t="s">
        <v>4350</v>
      </c>
      <c r="D2445" s="340" t="s">
        <v>2290</v>
      </c>
      <c r="E2445" s="340" t="str">
        <f t="shared" si="39"/>
        <v>NEW YORK CITYJAMES MADISON HIGH SCHOOL</v>
      </c>
      <c r="F2445" s="369" t="s">
        <v>7056</v>
      </c>
      <c r="G2445" s="342" t="str">
        <f>IFERROR(INDEX($D$2:$D$4444,_xlfn.AGGREGATE(15,3,(($C$2:$C$4444=$G$1)/($C$2:$C$4444=$G$1)*ROW($C$2:$C$4444))-ROW($C$1), ROWS($J$7:J2449))),"")</f>
        <v/>
      </c>
    </row>
    <row r="2446" spans="3:7" x14ac:dyDescent="0.25">
      <c r="C2446" s="340" t="s">
        <v>4350</v>
      </c>
      <c r="D2446" s="340" t="s">
        <v>2291</v>
      </c>
      <c r="E2446" s="340" t="str">
        <f t="shared" si="39"/>
        <v>NEW YORK CITYLEON M GOLDSTEIN HIGH SCHOOL FOR THE SCIENCES</v>
      </c>
      <c r="F2446" s="369" t="s">
        <v>7057</v>
      </c>
      <c r="G2446" s="342" t="str">
        <f>IFERROR(INDEX($D$2:$D$4444,_xlfn.AGGREGATE(15,3,(($C$2:$C$4444=$G$1)/($C$2:$C$4444=$G$1)*ROW($C$2:$C$4444))-ROW($C$1), ROWS($J$7:J2450))),"")</f>
        <v/>
      </c>
    </row>
    <row r="2447" spans="3:7" x14ac:dyDescent="0.25">
      <c r="C2447" s="340" t="s">
        <v>4350</v>
      </c>
      <c r="D2447" s="340" t="s">
        <v>2292</v>
      </c>
      <c r="E2447" s="340" t="str">
        <f t="shared" si="39"/>
        <v>NEW YORK CITYBROOKLYN COLLEGE ACADEMY</v>
      </c>
      <c r="F2447" s="369" t="s">
        <v>7058</v>
      </c>
      <c r="G2447" s="342" t="str">
        <f>IFERROR(INDEX($D$2:$D$4444,_xlfn.AGGREGATE(15,3,(($C$2:$C$4444=$G$1)/($C$2:$C$4444=$G$1)*ROW($C$2:$C$4444))-ROW($C$1), ROWS($J$7:J2451))),"")</f>
        <v/>
      </c>
    </row>
    <row r="2448" spans="3:7" x14ac:dyDescent="0.25">
      <c r="C2448" s="340" t="s">
        <v>4350</v>
      </c>
      <c r="D2448" s="340" t="s">
        <v>2293</v>
      </c>
      <c r="E2448" s="340" t="str">
        <f t="shared" si="39"/>
        <v>NEW YORK CITYORIGINS HIGH SCHOOL</v>
      </c>
      <c r="F2448" s="369" t="s">
        <v>7059</v>
      </c>
      <c r="G2448" s="342" t="str">
        <f>IFERROR(INDEX($D$2:$D$4444,_xlfn.AGGREGATE(15,3,(($C$2:$C$4444=$G$1)/($C$2:$C$4444=$G$1)*ROW($C$2:$C$4444))-ROW($C$1), ROWS($J$7:J2452))),"")</f>
        <v/>
      </c>
    </row>
    <row r="2449" spans="3:7" x14ac:dyDescent="0.25">
      <c r="C2449" s="340" t="s">
        <v>4350</v>
      </c>
      <c r="D2449" s="340" t="s">
        <v>2294</v>
      </c>
      <c r="E2449" s="340" t="str">
        <f t="shared" si="39"/>
        <v>NEW YORK CITYPROFESSIONAL PATHWAYS HIGH SCHOOL</v>
      </c>
      <c r="F2449" s="369" t="s">
        <v>7060</v>
      </c>
      <c r="G2449" s="342" t="str">
        <f>IFERROR(INDEX($D$2:$D$4444,_xlfn.AGGREGATE(15,3,(($C$2:$C$4444=$G$1)/($C$2:$C$4444=$G$1)*ROW($C$2:$C$4444))-ROW($C$1), ROWS($J$7:J2453))),"")</f>
        <v/>
      </c>
    </row>
    <row r="2450" spans="3:7" x14ac:dyDescent="0.25">
      <c r="C2450" s="340" t="s">
        <v>4350</v>
      </c>
      <c r="D2450" s="340" t="s">
        <v>2295</v>
      </c>
      <c r="E2450" s="340" t="str">
        <f t="shared" si="39"/>
        <v>NEW YORK CITYPS 41 FRANCIS WHITE</v>
      </c>
      <c r="F2450" s="369" t="s">
        <v>7061</v>
      </c>
      <c r="G2450" s="342" t="str">
        <f>IFERROR(INDEX($D$2:$D$4444,_xlfn.AGGREGATE(15,3,(($C$2:$C$4444=$G$1)/($C$2:$C$4444=$G$1)*ROW($C$2:$C$4444))-ROW($C$1), ROWS($J$7:J2454))),"")</f>
        <v/>
      </c>
    </row>
    <row r="2451" spans="3:7" x14ac:dyDescent="0.25">
      <c r="C2451" s="340" t="s">
        <v>4350</v>
      </c>
      <c r="D2451" s="340" t="s">
        <v>2296</v>
      </c>
      <c r="E2451" s="340" t="str">
        <f t="shared" si="39"/>
        <v>NEW YORK CITYPS/IS 137 RACHAEL JEAN MITCHELL</v>
      </c>
      <c r="F2451" s="369" t="s">
        <v>7062</v>
      </c>
      <c r="G2451" s="342" t="str">
        <f>IFERROR(INDEX($D$2:$D$4444,_xlfn.AGGREGATE(15,3,(($C$2:$C$4444=$G$1)/($C$2:$C$4444=$G$1)*ROW($C$2:$C$4444))-ROW($C$1), ROWS($J$7:J2455))),"")</f>
        <v/>
      </c>
    </row>
    <row r="2452" spans="3:7" x14ac:dyDescent="0.25">
      <c r="C2452" s="340" t="s">
        <v>4350</v>
      </c>
      <c r="D2452" s="340" t="s">
        <v>2297</v>
      </c>
      <c r="E2452" s="340" t="str">
        <f t="shared" si="39"/>
        <v>NEW YORK CITYPS 150 CHRISTOPHER</v>
      </c>
      <c r="F2452" s="369" t="s">
        <v>7063</v>
      </c>
      <c r="G2452" s="342" t="str">
        <f>IFERROR(INDEX($D$2:$D$4444,_xlfn.AGGREGATE(15,3,(($C$2:$C$4444=$G$1)/($C$2:$C$4444=$G$1)*ROW($C$2:$C$4444))-ROW($C$1), ROWS($J$7:J2456))),"")</f>
        <v/>
      </c>
    </row>
    <row r="2453" spans="3:7" x14ac:dyDescent="0.25">
      <c r="C2453" s="340" t="s">
        <v>4350</v>
      </c>
      <c r="D2453" s="340" t="s">
        <v>2298</v>
      </c>
      <c r="E2453" s="340" t="str">
        <f t="shared" si="39"/>
        <v>NEW YORK CITYPS/IS 155 NICHOLAS HERKIMER</v>
      </c>
      <c r="F2453" s="369" t="s">
        <v>7064</v>
      </c>
      <c r="G2453" s="342" t="str">
        <f>IFERROR(INDEX($D$2:$D$4444,_xlfn.AGGREGATE(15,3,(($C$2:$C$4444=$G$1)/($C$2:$C$4444=$G$1)*ROW($C$2:$C$4444))-ROW($C$1), ROWS($J$7:J2457))),"")</f>
        <v/>
      </c>
    </row>
    <row r="2454" spans="3:7" x14ac:dyDescent="0.25">
      <c r="C2454" s="340" t="s">
        <v>4350</v>
      </c>
      <c r="D2454" s="340" t="s">
        <v>2299</v>
      </c>
      <c r="E2454" s="340" t="str">
        <f t="shared" si="39"/>
        <v>NEW YORK CITYPS 156 WAVERLY</v>
      </c>
      <c r="F2454" s="369" t="s">
        <v>7065</v>
      </c>
      <c r="G2454" s="342" t="str">
        <f>IFERROR(INDEX($D$2:$D$4444,_xlfn.AGGREGATE(15,3,(($C$2:$C$4444=$G$1)/($C$2:$C$4444=$G$1)*ROW($C$2:$C$4444))-ROW($C$1), ROWS($J$7:J2458))),"")</f>
        <v/>
      </c>
    </row>
    <row r="2455" spans="3:7" x14ac:dyDescent="0.25">
      <c r="C2455" s="340" t="s">
        <v>4350</v>
      </c>
      <c r="D2455" s="340" t="s">
        <v>2300</v>
      </c>
      <c r="E2455" s="340" t="str">
        <f t="shared" si="39"/>
        <v>NEW YORK CITYPS 165 IDA POSNER</v>
      </c>
      <c r="F2455" s="369" t="s">
        <v>7066</v>
      </c>
      <c r="G2455" s="342" t="str">
        <f>IFERROR(INDEX($D$2:$D$4444,_xlfn.AGGREGATE(15,3,(($C$2:$C$4444=$G$1)/($C$2:$C$4444=$G$1)*ROW($C$2:$C$4444))-ROW($C$1), ROWS($J$7:J2459))),"")</f>
        <v/>
      </c>
    </row>
    <row r="2456" spans="3:7" x14ac:dyDescent="0.25">
      <c r="C2456" s="340" t="s">
        <v>4350</v>
      </c>
      <c r="D2456" s="340" t="s">
        <v>2301</v>
      </c>
      <c r="E2456" s="340" t="str">
        <f t="shared" si="39"/>
        <v>NEW YORK CITYPS 178 SAINT CLAIR MCKELWAY</v>
      </c>
      <c r="F2456" s="369" t="s">
        <v>7067</v>
      </c>
      <c r="G2456" s="342" t="str">
        <f>IFERROR(INDEX($D$2:$D$4444,_xlfn.AGGREGATE(15,3,(($C$2:$C$4444=$G$1)/($C$2:$C$4444=$G$1)*ROW($C$2:$C$4444))-ROW($C$1), ROWS($J$7:J2460))),"")</f>
        <v/>
      </c>
    </row>
    <row r="2457" spans="3:7" x14ac:dyDescent="0.25">
      <c r="C2457" s="340" t="s">
        <v>4350</v>
      </c>
      <c r="D2457" s="340" t="s">
        <v>2302</v>
      </c>
      <c r="E2457" s="340" t="str">
        <f t="shared" si="39"/>
        <v>NEW YORK CITYPS 184 NEWPORT</v>
      </c>
      <c r="F2457" s="369" t="s">
        <v>7068</v>
      </c>
      <c r="G2457" s="342" t="str">
        <f>IFERROR(INDEX($D$2:$D$4444,_xlfn.AGGREGATE(15,3,(($C$2:$C$4444=$G$1)/($C$2:$C$4444=$G$1)*ROW($C$2:$C$4444))-ROW($C$1), ROWS($J$7:J2461))),"")</f>
        <v/>
      </c>
    </row>
    <row r="2458" spans="3:7" x14ac:dyDescent="0.25">
      <c r="C2458" s="340" t="s">
        <v>4350</v>
      </c>
      <c r="D2458" s="340" t="s">
        <v>9364</v>
      </c>
      <c r="E2458" s="340" t="str">
        <f t="shared" si="39"/>
        <v>NEW YORK CITYGREGORY JOCKO JACKSON SCHOOL OF SPORTS, ART AND TECHNOLOGY (THE)</v>
      </c>
      <c r="F2458" s="369" t="s">
        <v>7069</v>
      </c>
      <c r="G2458" s="342" t="str">
        <f>IFERROR(INDEX($D$2:$D$4444,_xlfn.AGGREGATE(15,3,(($C$2:$C$4444=$G$1)/($C$2:$C$4444=$G$1)*ROW($C$2:$C$4444))-ROW($C$1), ROWS($J$7:J2462))),"")</f>
        <v/>
      </c>
    </row>
    <row r="2459" spans="3:7" x14ac:dyDescent="0.25">
      <c r="C2459" s="340" t="s">
        <v>4350</v>
      </c>
      <c r="D2459" s="340" t="s">
        <v>2303</v>
      </c>
      <c r="E2459" s="340" t="str">
        <f t="shared" si="39"/>
        <v>NEW YORK CITYPS 298 DR BETTY SHABAZZ</v>
      </c>
      <c r="F2459" s="369" t="s">
        <v>7070</v>
      </c>
      <c r="G2459" s="342" t="str">
        <f>IFERROR(INDEX($D$2:$D$4444,_xlfn.AGGREGATE(15,3,(($C$2:$C$4444=$G$1)/($C$2:$C$4444=$G$1)*ROW($C$2:$C$4444))-ROW($C$1), ROWS($J$7:J2463))),"")</f>
        <v/>
      </c>
    </row>
    <row r="2460" spans="3:7" x14ac:dyDescent="0.25">
      <c r="C2460" s="340" t="s">
        <v>4350</v>
      </c>
      <c r="D2460" s="340" t="s">
        <v>2304</v>
      </c>
      <c r="E2460" s="340" t="str">
        <f t="shared" si="39"/>
        <v>NEW YORK CITYPS/IS 323</v>
      </c>
      <c r="F2460" s="369" t="s">
        <v>7071</v>
      </c>
      <c r="G2460" s="342" t="str">
        <f>IFERROR(INDEX($D$2:$D$4444,_xlfn.AGGREGATE(15,3,(($C$2:$C$4444=$G$1)/($C$2:$C$4444=$G$1)*ROW($C$2:$C$4444))-ROW($C$1), ROWS($J$7:J2464))),"")</f>
        <v/>
      </c>
    </row>
    <row r="2461" spans="3:7" x14ac:dyDescent="0.25">
      <c r="C2461" s="340" t="s">
        <v>4350</v>
      </c>
      <c r="D2461" s="340" t="s">
        <v>2305</v>
      </c>
      <c r="E2461" s="340" t="str">
        <f t="shared" si="39"/>
        <v>NEW YORK CITYPS 327 DR ROSE B ENGLISH</v>
      </c>
      <c r="F2461" s="369" t="s">
        <v>7072</v>
      </c>
      <c r="G2461" s="342" t="str">
        <f>IFERROR(INDEX($D$2:$D$4444,_xlfn.AGGREGATE(15,3,(($C$2:$C$4444=$G$1)/($C$2:$C$4444=$G$1)*ROW($C$2:$C$4444))-ROW($C$1), ROWS($J$7:J2465))),"")</f>
        <v/>
      </c>
    </row>
    <row r="2462" spans="3:7" x14ac:dyDescent="0.25">
      <c r="C2462" s="340" t="s">
        <v>4350</v>
      </c>
      <c r="D2462" s="340" t="s">
        <v>2306</v>
      </c>
      <c r="E2462" s="340" t="str">
        <f t="shared" si="39"/>
        <v>NEW YORK CITYBROWNSVILLE COLLABORATIVE MIDDLE SCHOOL</v>
      </c>
      <c r="F2462" s="369" t="s">
        <v>7073</v>
      </c>
      <c r="G2462" s="342" t="str">
        <f>IFERROR(INDEX($D$2:$D$4444,_xlfn.AGGREGATE(15,3,(($C$2:$C$4444=$G$1)/($C$2:$C$4444=$G$1)*ROW($C$2:$C$4444))-ROW($C$1), ROWS($J$7:J2466))),"")</f>
        <v/>
      </c>
    </row>
    <row r="2463" spans="3:7" x14ac:dyDescent="0.25">
      <c r="C2463" s="340" t="s">
        <v>4350</v>
      </c>
      <c r="D2463" s="340" t="s">
        <v>2307</v>
      </c>
      <c r="E2463" s="340" t="str">
        <f t="shared" si="39"/>
        <v>NEW YORK CITYIS 392</v>
      </c>
      <c r="F2463" s="369" t="s">
        <v>7074</v>
      </c>
      <c r="G2463" s="342" t="str">
        <f>IFERROR(INDEX($D$2:$D$4444,_xlfn.AGGREGATE(15,3,(($C$2:$C$4444=$G$1)/($C$2:$C$4444=$G$1)*ROW($C$2:$C$4444))-ROW($C$1), ROWS($J$7:J2467))),"")</f>
        <v/>
      </c>
    </row>
    <row r="2464" spans="3:7" x14ac:dyDescent="0.25">
      <c r="C2464" s="340" t="s">
        <v>4350</v>
      </c>
      <c r="D2464" s="340" t="s">
        <v>2308</v>
      </c>
      <c r="E2464" s="340" t="str">
        <f t="shared" si="39"/>
        <v>NEW YORK CITYCHRISTOPHER AVENUE COMMUNITY SCHOOL</v>
      </c>
      <c r="F2464" s="369" t="s">
        <v>7075</v>
      </c>
      <c r="G2464" s="342" t="str">
        <f>IFERROR(INDEX($D$2:$D$4444,_xlfn.AGGREGATE(15,3,(($C$2:$C$4444=$G$1)/($C$2:$C$4444=$G$1)*ROW($C$2:$C$4444))-ROW($C$1), ROWS($J$7:J2468))),"")</f>
        <v/>
      </c>
    </row>
    <row r="2465" spans="3:7" x14ac:dyDescent="0.25">
      <c r="C2465" s="340" t="s">
        <v>4350</v>
      </c>
      <c r="D2465" s="340" t="s">
        <v>2309</v>
      </c>
      <c r="E2465" s="340" t="str">
        <f t="shared" si="39"/>
        <v>NEW YORK CITYRIVERDALE AVENUE COMMUNITY SCHOOL</v>
      </c>
      <c r="F2465" s="369" t="s">
        <v>7076</v>
      </c>
      <c r="G2465" s="342" t="str">
        <f>IFERROR(INDEX($D$2:$D$4444,_xlfn.AGGREGATE(15,3,(($C$2:$C$4444=$G$1)/($C$2:$C$4444=$G$1)*ROW($C$2:$C$4444))-ROW($C$1), ROWS($J$7:J2469))),"")</f>
        <v/>
      </c>
    </row>
    <row r="2466" spans="3:7" x14ac:dyDescent="0.25">
      <c r="C2466" s="340" t="s">
        <v>4350</v>
      </c>
      <c r="D2466" s="340" t="s">
        <v>2310</v>
      </c>
      <c r="E2466" s="340" t="str">
        <f t="shared" si="39"/>
        <v>NEW YORK CITYFREDERICK DOUGLASS ACADEMY VII HIGH SCHOOL</v>
      </c>
      <c r="F2466" s="369" t="s">
        <v>7077</v>
      </c>
      <c r="G2466" s="342" t="str">
        <f>IFERROR(INDEX($D$2:$D$4444,_xlfn.AGGREGATE(15,3,(($C$2:$C$4444=$G$1)/($C$2:$C$4444=$G$1)*ROW($C$2:$C$4444))-ROW($C$1), ROWS($J$7:J2470))),"")</f>
        <v/>
      </c>
    </row>
    <row r="2467" spans="3:7" x14ac:dyDescent="0.25">
      <c r="C2467" s="340" t="s">
        <v>4350</v>
      </c>
      <c r="D2467" s="340" t="s">
        <v>9365</v>
      </c>
      <c r="E2467" s="340" t="str">
        <f t="shared" si="39"/>
        <v>NEW YORK CITYKAPPA V (KNOWLEDGE AND POWER PREP ACADEMY)</v>
      </c>
      <c r="F2467" s="369" t="s">
        <v>7078</v>
      </c>
      <c r="G2467" s="342" t="str">
        <f>IFERROR(INDEX($D$2:$D$4444,_xlfn.AGGREGATE(15,3,(($C$2:$C$4444=$G$1)/($C$2:$C$4444=$G$1)*ROW($C$2:$C$4444))-ROW($C$1), ROWS($J$7:J2471))),"")</f>
        <v/>
      </c>
    </row>
    <row r="2468" spans="3:7" x14ac:dyDescent="0.25">
      <c r="C2468" s="340" t="s">
        <v>4350</v>
      </c>
      <c r="D2468" s="340" t="s">
        <v>2311</v>
      </c>
      <c r="E2468" s="340" t="str">
        <f t="shared" si="39"/>
        <v>NEW YORK CITYMOTT HALL IV</v>
      </c>
      <c r="F2468" s="369" t="s">
        <v>7079</v>
      </c>
      <c r="G2468" s="342" t="str">
        <f>IFERROR(INDEX($D$2:$D$4444,_xlfn.AGGREGATE(15,3,(($C$2:$C$4444=$G$1)/($C$2:$C$4444=$G$1)*ROW($C$2:$C$4444))-ROW($C$1), ROWS($J$7:J2472))),"")</f>
        <v/>
      </c>
    </row>
    <row r="2469" spans="3:7" x14ac:dyDescent="0.25">
      <c r="C2469" s="340" t="s">
        <v>4350</v>
      </c>
      <c r="D2469" s="340" t="s">
        <v>2312</v>
      </c>
      <c r="E2469" s="340" t="str">
        <f t="shared" si="39"/>
        <v>NEW YORK CITYBROOKLYN LANDMARK ELEMENTARY SCHOOL</v>
      </c>
      <c r="F2469" s="369" t="s">
        <v>7080</v>
      </c>
      <c r="G2469" s="342" t="str">
        <f>IFERROR(INDEX($D$2:$D$4444,_xlfn.AGGREGATE(15,3,(($C$2:$C$4444=$G$1)/($C$2:$C$4444=$G$1)*ROW($C$2:$C$4444))-ROW($C$1), ROWS($J$7:J2473))),"")</f>
        <v/>
      </c>
    </row>
    <row r="2470" spans="3:7" x14ac:dyDescent="0.25">
      <c r="C2470" s="340" t="s">
        <v>4350</v>
      </c>
      <c r="D2470" s="340" t="s">
        <v>2313</v>
      </c>
      <c r="E2470" s="340" t="str">
        <f t="shared" si="39"/>
        <v>NEW YORK CITYBROOKLYN ENVIRONMENTAL EXPLORATION SCHOOL (BEES)</v>
      </c>
      <c r="F2470" s="369" t="s">
        <v>7081</v>
      </c>
      <c r="G2470" s="342" t="str">
        <f>IFERROR(INDEX($D$2:$D$4444,_xlfn.AGGREGATE(15,3,(($C$2:$C$4444=$G$1)/($C$2:$C$4444=$G$1)*ROW($C$2:$C$4444))-ROW($C$1), ROWS($J$7:J2474))),"")</f>
        <v/>
      </c>
    </row>
    <row r="2471" spans="3:7" x14ac:dyDescent="0.25">
      <c r="C2471" s="340" t="s">
        <v>4350</v>
      </c>
      <c r="D2471" s="340" t="s">
        <v>2314</v>
      </c>
      <c r="E2471" s="340" t="str">
        <f t="shared" si="39"/>
        <v>NEW YORK CITYRIVERDALE AVENUE MIDDLE SCHOOL</v>
      </c>
      <c r="F2471" s="369" t="s">
        <v>7082</v>
      </c>
      <c r="G2471" s="342" t="str">
        <f>IFERROR(INDEX($D$2:$D$4444,_xlfn.AGGREGATE(15,3,(($C$2:$C$4444=$G$1)/($C$2:$C$4444=$G$1)*ROW($C$2:$C$4444))-ROW($C$1), ROWS($J$7:J2475))),"")</f>
        <v/>
      </c>
    </row>
    <row r="2472" spans="3:7" x14ac:dyDescent="0.25">
      <c r="C2472" s="340" t="s">
        <v>4350</v>
      </c>
      <c r="D2472" s="340" t="s">
        <v>2315</v>
      </c>
      <c r="E2472" s="340" t="str">
        <f t="shared" si="39"/>
        <v>NEW YORK CITYMOTT HALL BRIDGES ACADEMY</v>
      </c>
      <c r="F2472" s="369" t="s">
        <v>7083</v>
      </c>
      <c r="G2472" s="342" t="str">
        <f>IFERROR(INDEX($D$2:$D$4444,_xlfn.AGGREGATE(15,3,(($C$2:$C$4444=$G$1)/($C$2:$C$4444=$G$1)*ROW($C$2:$C$4444))-ROW($C$1), ROWS($J$7:J2476))),"")</f>
        <v/>
      </c>
    </row>
    <row r="2473" spans="3:7" x14ac:dyDescent="0.25">
      <c r="C2473" s="340" t="s">
        <v>4350</v>
      </c>
      <c r="D2473" s="340" t="s">
        <v>9363</v>
      </c>
      <c r="E2473" s="340" t="str">
        <f t="shared" si="39"/>
        <v>NEW YORK CITYBROOKLYN COLLEGIATE: A COLLEGE BOARD SCHOOL</v>
      </c>
      <c r="F2473" s="369" t="s">
        <v>7084</v>
      </c>
      <c r="G2473" s="342" t="str">
        <f>IFERROR(INDEX($D$2:$D$4444,_xlfn.AGGREGATE(15,3,(($C$2:$C$4444=$G$1)/($C$2:$C$4444=$G$1)*ROW($C$2:$C$4444))-ROW($C$1), ROWS($J$7:J2477))),"")</f>
        <v/>
      </c>
    </row>
    <row r="2474" spans="3:7" x14ac:dyDescent="0.25">
      <c r="C2474" s="340" t="s">
        <v>4350</v>
      </c>
      <c r="D2474" s="340" t="s">
        <v>2316</v>
      </c>
      <c r="E2474" s="340" t="str">
        <f t="shared" si="39"/>
        <v>NEW YORK CITYBROOKLYN DEMOCRACY ACADEMY</v>
      </c>
      <c r="F2474" s="369" t="s">
        <v>7085</v>
      </c>
      <c r="G2474" s="342" t="str">
        <f>IFERROR(INDEX($D$2:$D$4444,_xlfn.AGGREGATE(15,3,(($C$2:$C$4444=$G$1)/($C$2:$C$4444=$G$1)*ROW($C$2:$C$4444))-ROW($C$1), ROWS($J$7:J2478))),"")</f>
        <v/>
      </c>
    </row>
    <row r="2475" spans="3:7" x14ac:dyDescent="0.25">
      <c r="C2475" s="340" t="s">
        <v>4350</v>
      </c>
      <c r="D2475" s="340" t="s">
        <v>2317</v>
      </c>
      <c r="E2475" s="340" t="str">
        <f t="shared" si="39"/>
        <v>NEW YORK CITYEAGLE ACADEMY FOR YOUNG MEN II</v>
      </c>
      <c r="F2475" s="369" t="s">
        <v>7086</v>
      </c>
      <c r="G2475" s="342" t="str">
        <f>IFERROR(INDEX($D$2:$D$4444,_xlfn.AGGREGATE(15,3,(($C$2:$C$4444=$G$1)/($C$2:$C$4444=$G$1)*ROW($C$2:$C$4444))-ROW($C$1), ROWS($J$7:J2479))),"")</f>
        <v/>
      </c>
    </row>
    <row r="2476" spans="3:7" x14ac:dyDescent="0.25">
      <c r="C2476" s="340" t="s">
        <v>4350</v>
      </c>
      <c r="D2476" s="340" t="s">
        <v>2319</v>
      </c>
      <c r="E2476" s="340" t="str">
        <f t="shared" si="39"/>
        <v>NEW YORK CITYMETROPOLITAN DIPLOMA PLUS HIGH SCHOOL</v>
      </c>
      <c r="F2476" s="369" t="s">
        <v>7087</v>
      </c>
      <c r="G2476" s="342" t="str">
        <f>IFERROR(INDEX($D$2:$D$4444,_xlfn.AGGREGATE(15,3,(($C$2:$C$4444=$G$1)/($C$2:$C$4444=$G$1)*ROW($C$2:$C$4444))-ROW($C$1), ROWS($J$7:J2480))),"")</f>
        <v/>
      </c>
    </row>
    <row r="2477" spans="3:7" x14ac:dyDescent="0.25">
      <c r="C2477" s="340" t="s">
        <v>4350</v>
      </c>
      <c r="D2477" s="340" t="s">
        <v>2320</v>
      </c>
      <c r="E2477" s="340" t="str">
        <f t="shared" si="39"/>
        <v>NEW YORK CITYTEACHERS PREPARATORY HIGH SCHOOL</v>
      </c>
      <c r="F2477" s="369" t="s">
        <v>7088</v>
      </c>
      <c r="G2477" s="342" t="str">
        <f>IFERROR(INDEX($D$2:$D$4444,_xlfn.AGGREGATE(15,3,(($C$2:$C$4444=$G$1)/($C$2:$C$4444=$G$1)*ROW($C$2:$C$4444))-ROW($C$1), ROWS($J$7:J2481))),"")</f>
        <v/>
      </c>
    </row>
    <row r="2478" spans="3:7" x14ac:dyDescent="0.25">
      <c r="C2478" s="340" t="s">
        <v>4350</v>
      </c>
      <c r="D2478" s="340" t="s">
        <v>2321</v>
      </c>
      <c r="E2478" s="340" t="str">
        <f t="shared" si="39"/>
        <v>NEW YORK CITYPS/IS 45 HORACE E GREENE</v>
      </c>
      <c r="F2478" s="369" t="s">
        <v>7089</v>
      </c>
      <c r="G2478" s="342" t="str">
        <f>IFERROR(INDEX($D$2:$D$4444,_xlfn.AGGREGATE(15,3,(($C$2:$C$4444=$G$1)/($C$2:$C$4444=$G$1)*ROW($C$2:$C$4444))-ROW($C$1), ROWS($J$7:J2482))),"")</f>
        <v/>
      </c>
    </row>
    <row r="2479" spans="3:7" x14ac:dyDescent="0.25">
      <c r="C2479" s="340" t="s">
        <v>4350</v>
      </c>
      <c r="D2479" s="340" t="s">
        <v>2322</v>
      </c>
      <c r="E2479" s="340" t="str">
        <f t="shared" si="39"/>
        <v>NEW YORK CITYPS 75 MAYDA CORTIELLA</v>
      </c>
      <c r="F2479" s="369" t="s">
        <v>7090</v>
      </c>
      <c r="G2479" s="342" t="str">
        <f>IFERROR(INDEX($D$2:$D$4444,_xlfn.AGGREGATE(15,3,(($C$2:$C$4444=$G$1)/($C$2:$C$4444=$G$1)*ROW($C$2:$C$4444))-ROW($C$1), ROWS($J$7:J2483))),"")</f>
        <v/>
      </c>
    </row>
    <row r="2480" spans="3:7" x14ac:dyDescent="0.25">
      <c r="C2480" s="340" t="s">
        <v>4350</v>
      </c>
      <c r="D2480" s="340" t="s">
        <v>9369</v>
      </c>
      <c r="E2480" s="340" t="str">
        <f t="shared" si="39"/>
        <v>NEW YORK CITYPS 86 IRVINGTON (THE)</v>
      </c>
      <c r="F2480" s="369" t="s">
        <v>7091</v>
      </c>
      <c r="G2480" s="342" t="str">
        <f>IFERROR(INDEX($D$2:$D$4444,_xlfn.AGGREGATE(15,3,(($C$2:$C$4444=$G$1)/($C$2:$C$4444=$G$1)*ROW($C$2:$C$4444))-ROW($C$1), ROWS($J$7:J2484))),"")</f>
        <v/>
      </c>
    </row>
    <row r="2481" spans="3:7" x14ac:dyDescent="0.25">
      <c r="C2481" s="340" t="s">
        <v>4350</v>
      </c>
      <c r="D2481" s="340" t="s">
        <v>9370</v>
      </c>
      <c r="E2481" s="340" t="str">
        <f t="shared" si="39"/>
        <v xml:space="preserve">NEW YORK CITYPS 106 EDWARD EVERETT HALE </v>
      </c>
      <c r="F2481" s="369" t="s">
        <v>7092</v>
      </c>
      <c r="G2481" s="342" t="str">
        <f>IFERROR(INDEX($D$2:$D$4444,_xlfn.AGGREGATE(15,3,(($C$2:$C$4444=$G$1)/($C$2:$C$4444=$G$1)*ROW($C$2:$C$4444))-ROW($C$1), ROWS($J$7:J2485))),"")</f>
        <v/>
      </c>
    </row>
    <row r="2482" spans="3:7" x14ac:dyDescent="0.25">
      <c r="C2482" s="340" t="s">
        <v>4350</v>
      </c>
      <c r="D2482" s="340" t="s">
        <v>2323</v>
      </c>
      <c r="E2482" s="340" t="str">
        <f t="shared" si="39"/>
        <v>NEW YORK CITYPS 116 ELIZABETH L FARRELL</v>
      </c>
      <c r="F2482" s="369" t="s">
        <v>7093</v>
      </c>
      <c r="G2482" s="342" t="str">
        <f>IFERROR(INDEX($D$2:$D$4444,_xlfn.AGGREGATE(15,3,(($C$2:$C$4444=$G$1)/($C$2:$C$4444=$G$1)*ROW($C$2:$C$4444))-ROW($C$1), ROWS($J$7:J2486))),"")</f>
        <v/>
      </c>
    </row>
    <row r="2483" spans="3:7" x14ac:dyDescent="0.25">
      <c r="C2483" s="340" t="s">
        <v>4350</v>
      </c>
      <c r="D2483" s="340" t="s">
        <v>2324</v>
      </c>
      <c r="E2483" s="340" t="str">
        <f t="shared" si="39"/>
        <v>NEW YORK CITYPS 123 SUYDAM</v>
      </c>
      <c r="F2483" s="369" t="s">
        <v>7094</v>
      </c>
      <c r="G2483" s="342" t="str">
        <f>IFERROR(INDEX($D$2:$D$4444,_xlfn.AGGREGATE(15,3,(($C$2:$C$4444=$G$1)/($C$2:$C$4444=$G$1)*ROW($C$2:$C$4444))-ROW($C$1), ROWS($J$7:J2487))),"")</f>
        <v/>
      </c>
    </row>
    <row r="2484" spans="3:7" x14ac:dyDescent="0.25">
      <c r="C2484" s="340" t="s">
        <v>4350</v>
      </c>
      <c r="D2484" s="340" t="s">
        <v>2325</v>
      </c>
      <c r="E2484" s="340" t="str">
        <f t="shared" si="39"/>
        <v>NEW YORK CITYPS 145 ANDREW JACKSON</v>
      </c>
      <c r="F2484" s="369" t="s">
        <v>7095</v>
      </c>
      <c r="G2484" s="342" t="str">
        <f>IFERROR(INDEX($D$2:$D$4444,_xlfn.AGGREGATE(15,3,(($C$2:$C$4444=$G$1)/($C$2:$C$4444=$G$1)*ROW($C$2:$C$4444))-ROW($C$1), ROWS($J$7:J2488))),"")</f>
        <v/>
      </c>
    </row>
    <row r="2485" spans="3:7" x14ac:dyDescent="0.25">
      <c r="C2485" s="340" t="s">
        <v>4350</v>
      </c>
      <c r="D2485" s="340" t="s">
        <v>2326</v>
      </c>
      <c r="E2485" s="340" t="str">
        <f t="shared" si="39"/>
        <v>NEW YORK CITYPS 151 LYNDON B JOHNSON</v>
      </c>
      <c r="F2485" s="369" t="s">
        <v>7096</v>
      </c>
      <c r="G2485" s="342" t="str">
        <f>IFERROR(INDEX($D$2:$D$4444,_xlfn.AGGREGATE(15,3,(($C$2:$C$4444=$G$1)/($C$2:$C$4444=$G$1)*ROW($C$2:$C$4444))-ROW($C$1), ROWS($J$7:J2489))),"")</f>
        <v/>
      </c>
    </row>
    <row r="2486" spans="3:7" x14ac:dyDescent="0.25">
      <c r="C2486" s="340" t="s">
        <v>4350</v>
      </c>
      <c r="D2486" s="340" t="s">
        <v>2327</v>
      </c>
      <c r="E2486" s="340" t="str">
        <f t="shared" si="39"/>
        <v>NEW YORK CITYJHS 162 WILLOUGHBY (THE)</v>
      </c>
      <c r="F2486" s="369" t="s">
        <v>7097</v>
      </c>
      <c r="G2486" s="342" t="str">
        <f>IFERROR(INDEX($D$2:$D$4444,_xlfn.AGGREGATE(15,3,(($C$2:$C$4444=$G$1)/($C$2:$C$4444=$G$1)*ROW($C$2:$C$4444))-ROW($C$1), ROWS($J$7:J2490))),"")</f>
        <v/>
      </c>
    </row>
    <row r="2487" spans="3:7" x14ac:dyDescent="0.25">
      <c r="C2487" s="340" t="s">
        <v>4350</v>
      </c>
      <c r="D2487" s="340" t="s">
        <v>2328</v>
      </c>
      <c r="E2487" s="340" t="str">
        <f t="shared" si="39"/>
        <v>NEW YORK CITYPS 274 KOSCIUSKO</v>
      </c>
      <c r="F2487" s="369" t="s">
        <v>7098</v>
      </c>
      <c r="G2487" s="342" t="str">
        <f>IFERROR(INDEX($D$2:$D$4444,_xlfn.AGGREGATE(15,3,(($C$2:$C$4444=$G$1)/($C$2:$C$4444=$G$1)*ROW($C$2:$C$4444))-ROW($C$1), ROWS($J$7:J2491))),"")</f>
        <v/>
      </c>
    </row>
    <row r="2488" spans="3:7" x14ac:dyDescent="0.25">
      <c r="C2488" s="340" t="s">
        <v>4350</v>
      </c>
      <c r="D2488" s="340" t="s">
        <v>9368</v>
      </c>
      <c r="E2488" s="340" t="str">
        <f t="shared" si="39"/>
        <v xml:space="preserve">NEW YORK CITYJHS 291 ROLAND HAYES </v>
      </c>
      <c r="F2488" s="369" t="s">
        <v>7099</v>
      </c>
      <c r="G2488" s="342" t="str">
        <f>IFERROR(INDEX($D$2:$D$4444,_xlfn.AGGREGATE(15,3,(($C$2:$C$4444=$G$1)/($C$2:$C$4444=$G$1)*ROW($C$2:$C$4444))-ROW($C$1), ROWS($J$7:J2492))),"")</f>
        <v/>
      </c>
    </row>
    <row r="2489" spans="3:7" x14ac:dyDescent="0.25">
      <c r="C2489" s="340" t="s">
        <v>4350</v>
      </c>
      <c r="D2489" s="340" t="s">
        <v>2329</v>
      </c>
      <c r="E2489" s="340" t="str">
        <f t="shared" si="39"/>
        <v>NEW YORK CITYPS 299 THOMAS WARREN FIELD SCHOOL</v>
      </c>
      <c r="F2489" s="369" t="s">
        <v>7100</v>
      </c>
      <c r="G2489" s="342" t="str">
        <f>IFERROR(INDEX($D$2:$D$4444,_xlfn.AGGREGATE(15,3,(($C$2:$C$4444=$G$1)/($C$2:$C$4444=$G$1)*ROW($C$2:$C$4444))-ROW($C$1), ROWS($J$7:J2493))),"")</f>
        <v/>
      </c>
    </row>
    <row r="2490" spans="3:7" x14ac:dyDescent="0.25">
      <c r="C2490" s="340" t="s">
        <v>4350</v>
      </c>
      <c r="D2490" s="340" t="s">
        <v>2330</v>
      </c>
      <c r="E2490" s="340" t="str">
        <f t="shared" si="39"/>
        <v>NEW YORK CITYIS 347 SCHOOL OF HUMANITIES</v>
      </c>
      <c r="F2490" s="369" t="s">
        <v>7101</v>
      </c>
      <c r="G2490" s="342" t="str">
        <f>IFERROR(INDEX($D$2:$D$4444,_xlfn.AGGREGATE(15,3,(($C$2:$C$4444=$G$1)/($C$2:$C$4444=$G$1)*ROW($C$2:$C$4444))-ROW($C$1), ROWS($J$7:J2494))),"")</f>
        <v/>
      </c>
    </row>
    <row r="2491" spans="3:7" x14ac:dyDescent="0.25">
      <c r="C2491" s="340" t="s">
        <v>4350</v>
      </c>
      <c r="D2491" s="340" t="s">
        <v>2331</v>
      </c>
      <c r="E2491" s="340" t="str">
        <f t="shared" si="39"/>
        <v>NEW YORK CITYIS 349 MATH, SCIENCE AND TECHNOLOGY</v>
      </c>
      <c r="F2491" s="369" t="s">
        <v>7102</v>
      </c>
      <c r="G2491" s="342" t="str">
        <f>IFERROR(INDEX($D$2:$D$4444,_xlfn.AGGREGATE(15,3,(($C$2:$C$4444=$G$1)/($C$2:$C$4444=$G$1)*ROW($C$2:$C$4444))-ROW($C$1), ROWS($J$7:J2495))),"")</f>
        <v/>
      </c>
    </row>
    <row r="2492" spans="3:7" x14ac:dyDescent="0.25">
      <c r="C2492" s="340" t="s">
        <v>4350</v>
      </c>
      <c r="D2492" s="340" t="s">
        <v>2332</v>
      </c>
      <c r="E2492" s="340" t="str">
        <f t="shared" si="39"/>
        <v>NEW YORK CITYPS 376</v>
      </c>
      <c r="F2492" s="369" t="s">
        <v>7103</v>
      </c>
      <c r="G2492" s="342" t="str">
        <f>IFERROR(INDEX($D$2:$D$4444,_xlfn.AGGREGATE(15,3,(($C$2:$C$4444=$G$1)/($C$2:$C$4444=$G$1)*ROW($C$2:$C$4444))-ROW($C$1), ROWS($J$7:J2496))),"")</f>
        <v/>
      </c>
    </row>
    <row r="2493" spans="3:7" x14ac:dyDescent="0.25">
      <c r="C2493" s="340" t="s">
        <v>4350</v>
      </c>
      <c r="D2493" s="340" t="s">
        <v>9367</v>
      </c>
      <c r="E2493" s="340" t="str">
        <f t="shared" si="39"/>
        <v>NEW YORK CITYPS 377 ALEJANDRINA B DE GAUTIER</v>
      </c>
      <c r="F2493" s="369" t="s">
        <v>7104</v>
      </c>
      <c r="G2493" s="342" t="str">
        <f>IFERROR(INDEX($D$2:$D$4444,_xlfn.AGGREGATE(15,3,(($C$2:$C$4444=$G$1)/($C$2:$C$4444=$G$1)*ROW($C$2:$C$4444))-ROW($C$1), ROWS($J$7:J2497))),"")</f>
        <v/>
      </c>
    </row>
    <row r="2494" spans="3:7" x14ac:dyDescent="0.25">
      <c r="C2494" s="340" t="s">
        <v>4350</v>
      </c>
      <c r="D2494" s="340" t="s">
        <v>2333</v>
      </c>
      <c r="E2494" s="340" t="str">
        <f t="shared" si="39"/>
        <v>NEW YORK CITYJHS 383 PHILIPPA SCHUYLER</v>
      </c>
      <c r="F2494" s="369" t="s">
        <v>7105</v>
      </c>
      <c r="G2494" s="342" t="str">
        <f>IFERROR(INDEX($D$2:$D$4444,_xlfn.AGGREGATE(15,3,(($C$2:$C$4444=$G$1)/($C$2:$C$4444=$G$1)*ROW($C$2:$C$4444))-ROW($C$1), ROWS($J$7:J2498))),"")</f>
        <v/>
      </c>
    </row>
    <row r="2495" spans="3:7" x14ac:dyDescent="0.25">
      <c r="C2495" s="340" t="s">
        <v>4350</v>
      </c>
      <c r="D2495" s="340" t="s">
        <v>2334</v>
      </c>
      <c r="E2495" s="340" t="str">
        <f t="shared" si="39"/>
        <v>NEW YORK CITYPS/IS 384 FRANCES E CARTER</v>
      </c>
      <c r="F2495" s="369" t="s">
        <v>7106</v>
      </c>
      <c r="G2495" s="342" t="str">
        <f>IFERROR(INDEX($D$2:$D$4444,_xlfn.AGGREGATE(15,3,(($C$2:$C$4444=$G$1)/($C$2:$C$4444=$G$1)*ROW($C$2:$C$4444))-ROW($C$1), ROWS($J$7:J2499))),"")</f>
        <v/>
      </c>
    </row>
    <row r="2496" spans="3:7" x14ac:dyDescent="0.25">
      <c r="C2496" s="340" t="s">
        <v>4350</v>
      </c>
      <c r="D2496" s="340" t="s">
        <v>2335</v>
      </c>
      <c r="E2496" s="340" t="str">
        <f t="shared" si="39"/>
        <v>NEW YORK CITYEVERGREEN MIDDLE SCHOOL FOR URBAN EXPLORATION</v>
      </c>
      <c r="F2496" s="369" t="s">
        <v>7107</v>
      </c>
      <c r="G2496" s="342" t="str">
        <f>IFERROR(INDEX($D$2:$D$4444,_xlfn.AGGREGATE(15,3,(($C$2:$C$4444=$G$1)/($C$2:$C$4444=$G$1)*ROW($C$2:$C$4444))-ROW($C$1), ROWS($J$7:J2500))),"")</f>
        <v/>
      </c>
    </row>
    <row r="2497" spans="3:7" x14ac:dyDescent="0.25">
      <c r="C2497" s="340" t="s">
        <v>4350</v>
      </c>
      <c r="D2497" s="340" t="s">
        <v>2336</v>
      </c>
      <c r="E2497" s="340" t="str">
        <f t="shared" si="39"/>
        <v>NEW YORK CITYBUSHWICK COMMUNITY HIGH SCHOOL</v>
      </c>
      <c r="F2497" s="369" t="s">
        <v>7108</v>
      </c>
      <c r="G2497" s="342" t="str">
        <f>IFERROR(INDEX($D$2:$D$4444,_xlfn.AGGREGATE(15,3,(($C$2:$C$4444=$G$1)/($C$2:$C$4444=$G$1)*ROW($C$2:$C$4444))-ROW($C$1), ROWS($J$7:J2501))),"")</f>
        <v/>
      </c>
    </row>
    <row r="2498" spans="3:7" x14ac:dyDescent="0.25">
      <c r="C2498" s="340" t="s">
        <v>4350</v>
      </c>
      <c r="D2498" s="340" t="s">
        <v>2337</v>
      </c>
      <c r="E2498" s="340" t="str">
        <f t="shared" si="39"/>
        <v>NEW YORK CITYBROOKLYN SCHOOL FOR MATH AND RESEARCH (THE)</v>
      </c>
      <c r="F2498" s="369" t="s">
        <v>7109</v>
      </c>
      <c r="G2498" s="342" t="str">
        <f>IFERROR(INDEX($D$2:$D$4444,_xlfn.AGGREGATE(15,3,(($C$2:$C$4444=$G$1)/($C$2:$C$4444=$G$1)*ROW($C$2:$C$4444))-ROW($C$1), ROWS($J$7:J2502))),"")</f>
        <v/>
      </c>
    </row>
    <row r="2499" spans="3:7" x14ac:dyDescent="0.25">
      <c r="C2499" s="340" t="s">
        <v>4350</v>
      </c>
      <c r="D2499" s="340" t="s">
        <v>9371</v>
      </c>
      <c r="E2499" s="340" t="str">
        <f t="shared" ref="E2499:E2562" si="40">C2499&amp;D2499</f>
        <v>NEW YORK CITYACADEMY FOR EXCELLENCE IN LEADERSHIP</v>
      </c>
      <c r="F2499" s="369" t="s">
        <v>7110</v>
      </c>
      <c r="G2499" s="342" t="str">
        <f>IFERROR(INDEX($D$2:$D$4444,_xlfn.AGGREGATE(15,3,(($C$2:$C$4444=$G$1)/($C$2:$C$4444=$G$1)*ROW($C$2:$C$4444))-ROW($C$1), ROWS($J$7:J2503))),"")</f>
        <v/>
      </c>
    </row>
    <row r="2500" spans="3:7" x14ac:dyDescent="0.25">
      <c r="C2500" s="340" t="s">
        <v>4350</v>
      </c>
      <c r="D2500" s="340" t="s">
        <v>2338</v>
      </c>
      <c r="E2500" s="340" t="str">
        <f t="shared" si="40"/>
        <v>NEW YORK CITYEBC HIGH SCHOOL FOR PUBLIC SERVICE-BUSHWICK</v>
      </c>
      <c r="F2500" s="369" t="s">
        <v>7111</v>
      </c>
      <c r="G2500" s="342" t="str">
        <f>IFERROR(INDEX($D$2:$D$4444,_xlfn.AGGREGATE(15,3,(($C$2:$C$4444=$G$1)/($C$2:$C$4444=$G$1)*ROW($C$2:$C$4444))-ROW($C$1), ROWS($J$7:J2504))),"")</f>
        <v/>
      </c>
    </row>
    <row r="2501" spans="3:7" x14ac:dyDescent="0.25">
      <c r="C2501" s="340" t="s">
        <v>4350</v>
      </c>
      <c r="D2501" s="340" t="s">
        <v>9366</v>
      </c>
      <c r="E2501" s="340" t="str">
        <f t="shared" si="40"/>
        <v>NEW YORK CITYBROOKLYN SCHOOL FOR SOCIAL JUSTICE (THE)</v>
      </c>
      <c r="F2501" s="369" t="s">
        <v>7112</v>
      </c>
      <c r="G2501" s="342" t="str">
        <f>IFERROR(INDEX($D$2:$D$4444,_xlfn.AGGREGATE(15,3,(($C$2:$C$4444=$G$1)/($C$2:$C$4444=$G$1)*ROW($C$2:$C$4444))-ROW($C$1), ROWS($J$7:J2505))),"")</f>
        <v/>
      </c>
    </row>
    <row r="2502" spans="3:7" x14ac:dyDescent="0.25">
      <c r="C2502" s="340" t="s">
        <v>4350</v>
      </c>
      <c r="D2502" s="340" t="s">
        <v>9372</v>
      </c>
      <c r="E2502" s="340" t="str">
        <f t="shared" si="40"/>
        <v>NEW YORK CITYACADEMY OF URBAN PLANNING AND ENGINEERING (THE)</v>
      </c>
      <c r="F2502" s="369" t="s">
        <v>7113</v>
      </c>
      <c r="G2502" s="342" t="str">
        <f>IFERROR(INDEX($D$2:$D$4444,_xlfn.AGGREGATE(15,3,(($C$2:$C$4444=$G$1)/($C$2:$C$4444=$G$1)*ROW($C$2:$C$4444))-ROW($C$1), ROWS($J$7:J2506))),"")</f>
        <v/>
      </c>
    </row>
    <row r="2503" spans="3:7" x14ac:dyDescent="0.25">
      <c r="C2503" s="340" t="s">
        <v>4350</v>
      </c>
      <c r="D2503" s="340" t="s">
        <v>2339</v>
      </c>
      <c r="E2503" s="340" t="str">
        <f t="shared" si="40"/>
        <v>NEW YORK CITYALL CITY LEADERSHIP SECONDARY SCHOOL</v>
      </c>
      <c r="F2503" s="369" t="s">
        <v>7114</v>
      </c>
      <c r="G2503" s="342" t="str">
        <f>IFERROR(INDEX($D$2:$D$4444,_xlfn.AGGREGATE(15,3,(($C$2:$C$4444=$G$1)/($C$2:$C$4444=$G$1)*ROW($C$2:$C$4444))-ROW($C$1), ROWS($J$7:J2507))),"")</f>
        <v/>
      </c>
    </row>
    <row r="2504" spans="3:7" x14ac:dyDescent="0.25">
      <c r="C2504" s="340" t="s">
        <v>4350</v>
      </c>
      <c r="D2504" s="340" t="s">
        <v>9373</v>
      </c>
      <c r="E2504" s="340" t="str">
        <f t="shared" si="40"/>
        <v>NEW YORK CITYBUSHWICK LEADERS HIGH SCHOOL FOR ACADEMIC EXCELLENCE</v>
      </c>
      <c r="F2504" s="369" t="s">
        <v>7115</v>
      </c>
      <c r="G2504" s="342" t="str">
        <f>IFERROR(INDEX($D$2:$D$4444,_xlfn.AGGREGATE(15,3,(($C$2:$C$4444=$G$1)/($C$2:$C$4444=$G$1)*ROW($C$2:$C$4444))-ROW($C$1), ROWS($J$7:J2508))),"")</f>
        <v/>
      </c>
    </row>
    <row r="2505" spans="3:7" x14ac:dyDescent="0.25">
      <c r="C2505" s="340" t="s">
        <v>4350</v>
      </c>
      <c r="D2505" s="340" t="s">
        <v>9381</v>
      </c>
      <c r="E2505" s="340" t="str">
        <f t="shared" si="40"/>
        <v>NEW YORK CITYIS 5 WALTER CROWLEY INTERMEDIATE SCHOOL (THE)</v>
      </c>
      <c r="F2505" s="369" t="s">
        <v>7116</v>
      </c>
      <c r="G2505" s="342" t="str">
        <f>IFERROR(INDEX($D$2:$D$4444,_xlfn.AGGREGATE(15,3,(($C$2:$C$4444=$G$1)/($C$2:$C$4444=$G$1)*ROW($C$2:$C$4444))-ROW($C$1), ROWS($J$7:J2509))),"")</f>
        <v/>
      </c>
    </row>
    <row r="2506" spans="3:7" x14ac:dyDescent="0.25">
      <c r="C2506" s="340" t="s">
        <v>4350</v>
      </c>
      <c r="D2506" s="340" t="s">
        <v>2340</v>
      </c>
      <c r="E2506" s="340" t="str">
        <f t="shared" si="40"/>
        <v>NEW YORK CITYPS 7 LOUIS F SIMEONE</v>
      </c>
      <c r="F2506" s="369" t="s">
        <v>7117</v>
      </c>
      <c r="G2506" s="342" t="str">
        <f>IFERROR(INDEX($D$2:$D$4444,_xlfn.AGGREGATE(15,3,(($C$2:$C$4444=$G$1)/($C$2:$C$4444=$G$1)*ROW($C$2:$C$4444))-ROW($C$1), ROWS($J$7:J2510))),"")</f>
        <v/>
      </c>
    </row>
    <row r="2507" spans="3:7" x14ac:dyDescent="0.25">
      <c r="C2507" s="340" t="s">
        <v>4350</v>
      </c>
      <c r="D2507" s="340" t="s">
        <v>2341</v>
      </c>
      <c r="E2507" s="340" t="str">
        <f t="shared" si="40"/>
        <v>NEW YORK CITYPS 12 JAMES B COLGATE</v>
      </c>
      <c r="F2507" s="369" t="s">
        <v>7118</v>
      </c>
      <c r="G2507" s="342" t="str">
        <f>IFERROR(INDEX($D$2:$D$4444,_xlfn.AGGREGATE(15,3,(($C$2:$C$4444=$G$1)/($C$2:$C$4444=$G$1)*ROW($C$2:$C$4444))-ROW($C$1), ROWS($J$7:J2511))),"")</f>
        <v/>
      </c>
    </row>
    <row r="2508" spans="3:7" x14ac:dyDescent="0.25">
      <c r="C2508" s="340" t="s">
        <v>4350</v>
      </c>
      <c r="D2508" s="340" t="s">
        <v>2342</v>
      </c>
      <c r="E2508" s="340" t="str">
        <f t="shared" si="40"/>
        <v>NEW YORK CITYPS 13 CLEMENT C MOORE</v>
      </c>
      <c r="F2508" s="369" t="s">
        <v>7119</v>
      </c>
      <c r="G2508" s="342" t="str">
        <f>IFERROR(INDEX($D$2:$D$4444,_xlfn.AGGREGATE(15,3,(($C$2:$C$4444=$G$1)/($C$2:$C$4444=$G$1)*ROW($C$2:$C$4444))-ROW($C$1), ROWS($J$7:J2512))),"")</f>
        <v/>
      </c>
    </row>
    <row r="2509" spans="3:7" x14ac:dyDescent="0.25">
      <c r="C2509" s="340" t="s">
        <v>4350</v>
      </c>
      <c r="D2509" s="340" t="s">
        <v>2343</v>
      </c>
      <c r="E2509" s="340" t="str">
        <f t="shared" si="40"/>
        <v>NEW YORK CITYPS 14 FAIRVIEW</v>
      </c>
      <c r="F2509" s="369" t="s">
        <v>7120</v>
      </c>
      <c r="G2509" s="342" t="str">
        <f>IFERROR(INDEX($D$2:$D$4444,_xlfn.AGGREGATE(15,3,(($C$2:$C$4444=$G$1)/($C$2:$C$4444=$G$1)*ROW($C$2:$C$4444))-ROW($C$1), ROWS($J$7:J2513))),"")</f>
        <v/>
      </c>
    </row>
    <row r="2510" spans="3:7" x14ac:dyDescent="0.25">
      <c r="C2510" s="340" t="s">
        <v>4350</v>
      </c>
      <c r="D2510" s="340" t="s">
        <v>2344</v>
      </c>
      <c r="E2510" s="340" t="str">
        <f t="shared" si="40"/>
        <v>NEW YORK CITYPS 16 NANCY DEBENEDITTIS SCHOOL (THE)</v>
      </c>
      <c r="F2510" s="369" t="s">
        <v>7121</v>
      </c>
      <c r="G2510" s="342" t="str">
        <f>IFERROR(INDEX($D$2:$D$4444,_xlfn.AGGREGATE(15,3,(($C$2:$C$4444=$G$1)/($C$2:$C$4444=$G$1)*ROW($C$2:$C$4444))-ROW($C$1), ROWS($J$7:J2514))),"")</f>
        <v/>
      </c>
    </row>
    <row r="2511" spans="3:7" x14ac:dyDescent="0.25">
      <c r="C2511" s="340" t="s">
        <v>4350</v>
      </c>
      <c r="D2511" s="340" t="s">
        <v>2345</v>
      </c>
      <c r="E2511" s="340" t="str">
        <f t="shared" si="40"/>
        <v>NEW YORK CITYPS 19 MARINO JEANTET</v>
      </c>
      <c r="F2511" s="369" t="s">
        <v>7122</v>
      </c>
      <c r="G2511" s="342" t="str">
        <f>IFERROR(INDEX($D$2:$D$4444,_xlfn.AGGREGATE(15,3,(($C$2:$C$4444=$G$1)/($C$2:$C$4444=$G$1)*ROW($C$2:$C$4444))-ROW($C$1), ROWS($J$7:J2515))),"")</f>
        <v/>
      </c>
    </row>
    <row r="2512" spans="3:7" x14ac:dyDescent="0.25">
      <c r="C2512" s="340" t="s">
        <v>4350</v>
      </c>
      <c r="D2512" s="340" t="s">
        <v>9387</v>
      </c>
      <c r="E2512" s="340" t="str">
        <f t="shared" si="40"/>
        <v>NEW YORK CITYPS 28 THOMAS EMANUEL EARLY CHILDHOOD CENTER (THE)</v>
      </c>
      <c r="F2512" s="369" t="s">
        <v>7123</v>
      </c>
      <c r="G2512" s="342" t="str">
        <f>IFERROR(INDEX($D$2:$D$4444,_xlfn.AGGREGATE(15,3,(($C$2:$C$4444=$G$1)/($C$2:$C$4444=$G$1)*ROW($C$2:$C$4444))-ROW($C$1), ROWS($J$7:J2516))),"")</f>
        <v/>
      </c>
    </row>
    <row r="2513" spans="3:7" x14ac:dyDescent="0.25">
      <c r="C2513" s="340" t="s">
        <v>4350</v>
      </c>
      <c r="D2513" s="340" t="s">
        <v>9378</v>
      </c>
      <c r="E2513" s="340" t="str">
        <f t="shared" si="40"/>
        <v xml:space="preserve">NEW YORK CITYPS 49 DOROTHY BONAWIT KOLE </v>
      </c>
      <c r="F2513" s="369" t="s">
        <v>7124</v>
      </c>
      <c r="G2513" s="342" t="str">
        <f>IFERROR(INDEX($D$2:$D$4444,_xlfn.AGGREGATE(15,3,(($C$2:$C$4444=$G$1)/($C$2:$C$4444=$G$1)*ROW($C$2:$C$4444))-ROW($C$1), ROWS($J$7:J2517))),"")</f>
        <v/>
      </c>
    </row>
    <row r="2514" spans="3:7" x14ac:dyDescent="0.25">
      <c r="C2514" s="340" t="s">
        <v>4350</v>
      </c>
      <c r="D2514" s="340" t="s">
        <v>9386</v>
      </c>
      <c r="E2514" s="340" t="str">
        <f t="shared" si="40"/>
        <v>NEW YORK CITYPS 58 SCHOOL OF HEROES (THE)</v>
      </c>
      <c r="F2514" s="369" t="s">
        <v>7125</v>
      </c>
      <c r="G2514" s="342" t="str">
        <f>IFERROR(INDEX($D$2:$D$4444,_xlfn.AGGREGATE(15,3,(($C$2:$C$4444=$G$1)/($C$2:$C$4444=$G$1)*ROW($C$2:$C$4444))-ROW($C$1), ROWS($J$7:J2518))),"")</f>
        <v/>
      </c>
    </row>
    <row r="2515" spans="3:7" x14ac:dyDescent="0.25">
      <c r="C2515" s="340" t="s">
        <v>4350</v>
      </c>
      <c r="D2515" s="340" t="s">
        <v>9379</v>
      </c>
      <c r="E2515" s="340" t="str">
        <f t="shared" si="40"/>
        <v xml:space="preserve">NEW YORK CITYIS 61 LEONARDO DA VINCI </v>
      </c>
      <c r="F2515" s="369" t="s">
        <v>7126</v>
      </c>
      <c r="G2515" s="342" t="str">
        <f>IFERROR(INDEX($D$2:$D$4444,_xlfn.AGGREGATE(15,3,(($C$2:$C$4444=$G$1)/($C$2:$C$4444=$G$1)*ROW($C$2:$C$4444))-ROW($C$1), ROWS($J$7:J2519))),"")</f>
        <v/>
      </c>
    </row>
    <row r="2516" spans="3:7" x14ac:dyDescent="0.25">
      <c r="C2516" s="340" t="s">
        <v>4350</v>
      </c>
      <c r="D2516" s="340" t="s">
        <v>2346</v>
      </c>
      <c r="E2516" s="340" t="str">
        <f t="shared" si="40"/>
        <v>NEW YORK CITYPS 68 CAMBRIDGE</v>
      </c>
      <c r="F2516" s="369" t="s">
        <v>7127</v>
      </c>
      <c r="G2516" s="342" t="str">
        <f>IFERROR(INDEX($D$2:$D$4444,_xlfn.AGGREGATE(15,3,(($C$2:$C$4444=$G$1)/($C$2:$C$4444=$G$1)*ROW($C$2:$C$4444))-ROW($C$1), ROWS($J$7:J2520))),"")</f>
        <v/>
      </c>
    </row>
    <row r="2517" spans="3:7" x14ac:dyDescent="0.25">
      <c r="C2517" s="340" t="s">
        <v>4350</v>
      </c>
      <c r="D2517" s="340" t="s">
        <v>2347</v>
      </c>
      <c r="E2517" s="340" t="str">
        <f t="shared" si="40"/>
        <v>NEW YORK CITYPS 71 FOREST</v>
      </c>
      <c r="F2517" s="369" t="s">
        <v>7128</v>
      </c>
      <c r="G2517" s="342" t="str">
        <f>IFERROR(INDEX($D$2:$D$4444,_xlfn.AGGREGATE(15,3,(($C$2:$C$4444=$G$1)/($C$2:$C$4444=$G$1)*ROW($C$2:$C$4444))-ROW($C$1), ROWS($J$7:J2521))),"")</f>
        <v/>
      </c>
    </row>
    <row r="2518" spans="3:7" x14ac:dyDescent="0.25">
      <c r="C2518" s="340" t="s">
        <v>4350</v>
      </c>
      <c r="D2518" s="340" t="s">
        <v>9377</v>
      </c>
      <c r="E2518" s="340" t="str">
        <f t="shared" si="40"/>
        <v>NEW YORK CITYIS 73 FRANK SANSIVIERI INTERMEDIATE SCHOOL  (THE)</v>
      </c>
      <c r="F2518" s="369" t="s">
        <v>7129</v>
      </c>
      <c r="G2518" s="342" t="str">
        <f>IFERROR(INDEX($D$2:$D$4444,_xlfn.AGGREGATE(15,3,(($C$2:$C$4444=$G$1)/($C$2:$C$4444=$G$1)*ROW($C$2:$C$4444))-ROW($C$1), ROWS($J$7:J2522))),"")</f>
        <v/>
      </c>
    </row>
    <row r="2519" spans="3:7" x14ac:dyDescent="0.25">
      <c r="C2519" s="340" t="s">
        <v>4350</v>
      </c>
      <c r="D2519" s="340" t="s">
        <v>2348</v>
      </c>
      <c r="E2519" s="340" t="str">
        <f t="shared" si="40"/>
        <v>NEW YORK CITYIS 77</v>
      </c>
      <c r="F2519" s="369" t="s">
        <v>7130</v>
      </c>
      <c r="G2519" s="342" t="str">
        <f>IFERROR(INDEX($D$2:$D$4444,_xlfn.AGGREGATE(15,3,(($C$2:$C$4444=$G$1)/($C$2:$C$4444=$G$1)*ROW($C$2:$C$4444))-ROW($C$1), ROWS($J$7:J2523))),"")</f>
        <v/>
      </c>
    </row>
    <row r="2520" spans="3:7" x14ac:dyDescent="0.25">
      <c r="C2520" s="340" t="s">
        <v>4350</v>
      </c>
      <c r="D2520" s="340" t="s">
        <v>2349</v>
      </c>
      <c r="E2520" s="340" t="str">
        <f t="shared" si="40"/>
        <v>NEW YORK CITYPS 81 JEAN PAUL RICHTER</v>
      </c>
      <c r="F2520" s="369" t="s">
        <v>7131</v>
      </c>
      <c r="G2520" s="342" t="str">
        <f>IFERROR(INDEX($D$2:$D$4444,_xlfn.AGGREGATE(15,3,(($C$2:$C$4444=$G$1)/($C$2:$C$4444=$G$1)*ROW($C$2:$C$4444))-ROW($C$1), ROWS($J$7:J2524))),"")</f>
        <v/>
      </c>
    </row>
    <row r="2521" spans="3:7" x14ac:dyDescent="0.25">
      <c r="C2521" s="340" t="s">
        <v>4350</v>
      </c>
      <c r="D2521" s="340" t="s">
        <v>2350</v>
      </c>
      <c r="E2521" s="340" t="str">
        <f t="shared" si="40"/>
        <v>NEW YORK CITYPS/IS 87 MIDDLE VILLAGE</v>
      </c>
      <c r="F2521" s="369" t="s">
        <v>7132</v>
      </c>
      <c r="G2521" s="342" t="str">
        <f>IFERROR(INDEX($D$2:$D$4444,_xlfn.AGGREGATE(15,3,(($C$2:$C$4444=$G$1)/($C$2:$C$4444=$G$1)*ROW($C$2:$C$4444))-ROW($C$1), ROWS($J$7:J2525))),"")</f>
        <v/>
      </c>
    </row>
    <row r="2522" spans="3:7" x14ac:dyDescent="0.25">
      <c r="C2522" s="340" t="s">
        <v>4350</v>
      </c>
      <c r="D2522" s="340" t="s">
        <v>2351</v>
      </c>
      <c r="E2522" s="340" t="str">
        <f t="shared" si="40"/>
        <v>NEW YORK CITYPS 88 SENECA</v>
      </c>
      <c r="F2522" s="369" t="s">
        <v>7133</v>
      </c>
      <c r="G2522" s="342" t="str">
        <f>IFERROR(INDEX($D$2:$D$4444,_xlfn.AGGREGATE(15,3,(($C$2:$C$4444=$G$1)/($C$2:$C$4444=$G$1)*ROW($C$2:$C$4444))-ROW($C$1), ROWS($J$7:J2526))),"")</f>
        <v/>
      </c>
    </row>
    <row r="2523" spans="3:7" x14ac:dyDescent="0.25">
      <c r="C2523" s="340" t="s">
        <v>4350</v>
      </c>
      <c r="D2523" s="340" t="s">
        <v>2352</v>
      </c>
      <c r="E2523" s="340" t="str">
        <f t="shared" si="40"/>
        <v>NEW YORK CITYPS 89 ELMHURST</v>
      </c>
      <c r="F2523" s="369" t="s">
        <v>7134</v>
      </c>
      <c r="G2523" s="342" t="str">
        <f>IFERROR(INDEX($D$2:$D$4444,_xlfn.AGGREGATE(15,3,(($C$2:$C$4444=$G$1)/($C$2:$C$4444=$G$1)*ROW($C$2:$C$4444))-ROW($C$1), ROWS($J$7:J2527))),"")</f>
        <v/>
      </c>
    </row>
    <row r="2524" spans="3:7" x14ac:dyDescent="0.25">
      <c r="C2524" s="340" t="s">
        <v>4350</v>
      </c>
      <c r="D2524" s="340" t="s">
        <v>2353</v>
      </c>
      <c r="E2524" s="340" t="str">
        <f t="shared" si="40"/>
        <v>NEW YORK CITYPS 91 RICHARD ARKWRIGHT</v>
      </c>
      <c r="F2524" s="369" t="s">
        <v>7135</v>
      </c>
      <c r="G2524" s="342" t="str">
        <f>IFERROR(INDEX($D$2:$D$4444,_xlfn.AGGREGATE(15,3,(($C$2:$C$4444=$G$1)/($C$2:$C$4444=$G$1)*ROW($C$2:$C$4444))-ROW($C$1), ROWS($J$7:J2528))),"")</f>
        <v/>
      </c>
    </row>
    <row r="2525" spans="3:7" x14ac:dyDescent="0.25">
      <c r="C2525" s="340" t="s">
        <v>4350</v>
      </c>
      <c r="D2525" s="340" t="s">
        <v>9380</v>
      </c>
      <c r="E2525" s="340" t="str">
        <f t="shared" si="40"/>
        <v xml:space="preserve">NEW YORK CITYIS 93 RIDGEWOOD </v>
      </c>
      <c r="F2525" s="369" t="s">
        <v>7136</v>
      </c>
      <c r="G2525" s="342" t="str">
        <f>IFERROR(INDEX($D$2:$D$4444,_xlfn.AGGREGATE(15,3,(($C$2:$C$4444=$G$1)/($C$2:$C$4444=$G$1)*ROW($C$2:$C$4444))-ROW($C$1), ROWS($J$7:J2529))),"")</f>
        <v/>
      </c>
    </row>
    <row r="2526" spans="3:7" x14ac:dyDescent="0.25">
      <c r="C2526" s="340" t="s">
        <v>4350</v>
      </c>
      <c r="D2526" s="340" t="s">
        <v>2354</v>
      </c>
      <c r="E2526" s="340" t="str">
        <f t="shared" si="40"/>
        <v>NEW YORK CITYPS 102 BAYVIEW</v>
      </c>
      <c r="F2526" s="369" t="s">
        <v>7137</v>
      </c>
      <c r="G2526" s="342" t="str">
        <f>IFERROR(INDEX($D$2:$D$4444,_xlfn.AGGREGATE(15,3,(($C$2:$C$4444=$G$1)/($C$2:$C$4444=$G$1)*ROW($C$2:$C$4444))-ROW($C$1), ROWS($J$7:J2530))),"")</f>
        <v/>
      </c>
    </row>
    <row r="2527" spans="3:7" x14ac:dyDescent="0.25">
      <c r="C2527" s="340" t="s">
        <v>4350</v>
      </c>
      <c r="D2527" s="340" t="s">
        <v>2355</v>
      </c>
      <c r="E2527" s="340" t="str">
        <f t="shared" si="40"/>
        <v>NEW YORK CITYPS 110</v>
      </c>
      <c r="F2527" s="369" t="s">
        <v>7138</v>
      </c>
      <c r="G2527" s="342" t="str">
        <f>IFERROR(INDEX($D$2:$D$4444,_xlfn.AGGREGATE(15,3,(($C$2:$C$4444=$G$1)/($C$2:$C$4444=$G$1)*ROW($C$2:$C$4444))-ROW($C$1), ROWS($J$7:J2531))),"")</f>
        <v/>
      </c>
    </row>
    <row r="2528" spans="3:7" x14ac:dyDescent="0.25">
      <c r="C2528" s="340" t="s">
        <v>4350</v>
      </c>
      <c r="D2528" s="340" t="s">
        <v>2356</v>
      </c>
      <c r="E2528" s="340" t="str">
        <f t="shared" si="40"/>
        <v>NEW YORK CITYPS/IS 113 ANTHONY J PRANZO</v>
      </c>
      <c r="F2528" s="369" t="s">
        <v>7139</v>
      </c>
      <c r="G2528" s="342" t="str">
        <f>IFERROR(INDEX($D$2:$D$4444,_xlfn.AGGREGATE(15,3,(($C$2:$C$4444=$G$1)/($C$2:$C$4444=$G$1)*ROW($C$2:$C$4444))-ROW($C$1), ROWS($J$7:J2532))),"")</f>
        <v/>
      </c>
    </row>
    <row r="2529" spans="3:7" x14ac:dyDescent="0.25">
      <c r="C2529" s="340" t="s">
        <v>4350</v>
      </c>
      <c r="D2529" s="340" t="s">
        <v>9375</v>
      </c>
      <c r="E2529" s="340" t="str">
        <f t="shared" si="40"/>
        <v>NEW YORK CITYPS/IS 119 GLENDALE (THE)</v>
      </c>
      <c r="F2529" s="369" t="s">
        <v>7140</v>
      </c>
      <c r="G2529" s="342" t="str">
        <f>IFERROR(INDEX($D$2:$D$4444,_xlfn.AGGREGATE(15,3,(($C$2:$C$4444=$G$1)/($C$2:$C$4444=$G$1)*ROW($C$2:$C$4444))-ROW($C$1), ROWS($J$7:J2533))),"")</f>
        <v/>
      </c>
    </row>
    <row r="2530" spans="3:7" x14ac:dyDescent="0.25">
      <c r="C2530" s="340" t="s">
        <v>4350</v>
      </c>
      <c r="D2530" s="340" t="s">
        <v>2357</v>
      </c>
      <c r="E2530" s="340" t="str">
        <f t="shared" si="40"/>
        <v>NEW YORK CITYIS 125 THOMAS J MCCANN WOODSIDE</v>
      </c>
      <c r="F2530" s="369" t="s">
        <v>7141</v>
      </c>
      <c r="G2530" s="342" t="str">
        <f>IFERROR(INDEX($D$2:$D$4444,_xlfn.AGGREGATE(15,3,(($C$2:$C$4444=$G$1)/($C$2:$C$4444=$G$1)*ROW($C$2:$C$4444))-ROW($C$1), ROWS($J$7:J2534))),"")</f>
        <v/>
      </c>
    </row>
    <row r="2531" spans="3:7" x14ac:dyDescent="0.25">
      <c r="C2531" s="340" t="s">
        <v>4350</v>
      </c>
      <c r="D2531" s="340" t="s">
        <v>9376</v>
      </c>
      <c r="E2531" s="340" t="str">
        <f t="shared" si="40"/>
        <v>NEW YORK CITYPS 128 LORRAINE TUZZO (THE), JUNIPER VALLEY ELEMENTARY SCHOOL</v>
      </c>
      <c r="F2531" s="369" t="s">
        <v>7142</v>
      </c>
      <c r="G2531" s="342" t="str">
        <f>IFERROR(INDEX($D$2:$D$4444,_xlfn.AGGREGATE(15,3,(($C$2:$C$4444=$G$1)/($C$2:$C$4444=$G$1)*ROW($C$2:$C$4444))-ROW($C$1), ROWS($J$7:J2535))),"")</f>
        <v/>
      </c>
    </row>
    <row r="2532" spans="3:7" x14ac:dyDescent="0.25">
      <c r="C2532" s="340" t="s">
        <v>4350</v>
      </c>
      <c r="D2532" s="340" t="s">
        <v>2358</v>
      </c>
      <c r="E2532" s="340" t="str">
        <f t="shared" si="40"/>
        <v>NEW YORK CITYPS 143 LOUIS ARMSTRONG</v>
      </c>
      <c r="F2532" s="369" t="s">
        <v>7143</v>
      </c>
      <c r="G2532" s="342" t="str">
        <f>IFERROR(INDEX($D$2:$D$4444,_xlfn.AGGREGATE(15,3,(($C$2:$C$4444=$G$1)/($C$2:$C$4444=$G$1)*ROW($C$2:$C$4444))-ROW($C$1), ROWS($J$7:J2536))),"")</f>
        <v/>
      </c>
    </row>
    <row r="2533" spans="3:7" x14ac:dyDescent="0.25">
      <c r="C2533" s="340" t="s">
        <v>4350</v>
      </c>
      <c r="D2533" s="340" t="s">
        <v>2359</v>
      </c>
      <c r="E2533" s="340" t="str">
        <f t="shared" si="40"/>
        <v>NEW YORK CITYPS 153 MASPETH ELEMENTARY</v>
      </c>
      <c r="F2533" s="369" t="s">
        <v>7144</v>
      </c>
      <c r="G2533" s="342" t="str">
        <f>IFERROR(INDEX($D$2:$D$4444,_xlfn.AGGREGATE(15,3,(($C$2:$C$4444=$G$1)/($C$2:$C$4444=$G$1)*ROW($C$2:$C$4444))-ROW($C$1), ROWS($J$7:J2537))),"")</f>
        <v/>
      </c>
    </row>
    <row r="2534" spans="3:7" x14ac:dyDescent="0.25">
      <c r="C2534" s="340" t="s">
        <v>4350</v>
      </c>
      <c r="D2534" s="340" t="s">
        <v>2360</v>
      </c>
      <c r="E2534" s="340" t="str">
        <f t="shared" si="40"/>
        <v>NEW YORK CITYPS 199 MAURICE A FITZGERALD</v>
      </c>
      <c r="F2534" s="369" t="s">
        <v>7145</v>
      </c>
      <c r="G2534" s="342" t="str">
        <f>IFERROR(INDEX($D$2:$D$4444,_xlfn.AGGREGATE(15,3,(($C$2:$C$4444=$G$1)/($C$2:$C$4444=$G$1)*ROW($C$2:$C$4444))-ROW($C$1), ROWS($J$7:J2538))),"")</f>
        <v/>
      </c>
    </row>
    <row r="2535" spans="3:7" x14ac:dyDescent="0.25">
      <c r="C2535" s="340" t="s">
        <v>4350</v>
      </c>
      <c r="D2535" s="340" t="s">
        <v>2361</v>
      </c>
      <c r="E2535" s="340" t="str">
        <f t="shared" si="40"/>
        <v>NEW YORK CITYELM TREE ELEMENTARY SCHOOL</v>
      </c>
      <c r="F2535" s="369" t="s">
        <v>7146</v>
      </c>
      <c r="G2535" s="342" t="str">
        <f>IFERROR(INDEX($D$2:$D$4444,_xlfn.AGGREGATE(15,3,(($C$2:$C$4444=$G$1)/($C$2:$C$4444=$G$1)*ROW($C$2:$C$4444))-ROW($C$1), ROWS($J$7:J2539))),"")</f>
        <v/>
      </c>
    </row>
    <row r="2536" spans="3:7" x14ac:dyDescent="0.25">
      <c r="C2536" s="340" t="s">
        <v>4350</v>
      </c>
      <c r="D2536" s="340" t="s">
        <v>2362</v>
      </c>
      <c r="E2536" s="340" t="str">
        <f t="shared" si="40"/>
        <v>NEW YORK CITYPS 229 EMANUEL KAPLAN</v>
      </c>
      <c r="F2536" s="369" t="s">
        <v>7147</v>
      </c>
      <c r="G2536" s="342" t="str">
        <f>IFERROR(INDEX($D$2:$D$4444,_xlfn.AGGREGATE(15,3,(($C$2:$C$4444=$G$1)/($C$2:$C$4444=$G$1)*ROW($C$2:$C$4444))-ROW($C$1), ROWS($J$7:J2540))),"")</f>
        <v/>
      </c>
    </row>
    <row r="2537" spans="3:7" x14ac:dyDescent="0.25">
      <c r="C2537" s="340" t="s">
        <v>4350</v>
      </c>
      <c r="D2537" s="340" t="s">
        <v>2363</v>
      </c>
      <c r="E2537" s="340" t="str">
        <f t="shared" si="40"/>
        <v>NEW YORK CITYPS 239</v>
      </c>
      <c r="F2537" s="369" t="s">
        <v>7148</v>
      </c>
      <c r="G2537" s="342" t="str">
        <f>IFERROR(INDEX($D$2:$D$4444,_xlfn.AGGREGATE(15,3,(($C$2:$C$4444=$G$1)/($C$2:$C$4444=$G$1)*ROW($C$2:$C$4444))-ROW($C$1), ROWS($J$7:J2541))),"")</f>
        <v/>
      </c>
    </row>
    <row r="2538" spans="3:7" x14ac:dyDescent="0.25">
      <c r="C2538" s="340" t="s">
        <v>4350</v>
      </c>
      <c r="D2538" s="340" t="s">
        <v>2364</v>
      </c>
      <c r="E2538" s="340" t="str">
        <f t="shared" si="40"/>
        <v>NEW YORK CITYACE ACADEMY FOR SCHOLARS AT THE GERALDINE FERRARO CAMPUS</v>
      </c>
      <c r="F2538" s="369" t="s">
        <v>7149</v>
      </c>
      <c r="G2538" s="342" t="str">
        <f>IFERROR(INDEX($D$2:$D$4444,_xlfn.AGGREGATE(15,3,(($C$2:$C$4444=$G$1)/($C$2:$C$4444=$G$1)*ROW($C$2:$C$4444))-ROW($C$1), ROWS($J$7:J2542))),"")</f>
        <v/>
      </c>
    </row>
    <row r="2539" spans="3:7" x14ac:dyDescent="0.25">
      <c r="C2539" s="340" t="s">
        <v>4350</v>
      </c>
      <c r="D2539" s="340" t="s">
        <v>2365</v>
      </c>
      <c r="E2539" s="340" t="str">
        <f t="shared" si="40"/>
        <v>NEW YORK CITYLEARNERS AND LEADERS</v>
      </c>
      <c r="F2539" s="369" t="s">
        <v>7150</v>
      </c>
      <c r="G2539" s="342" t="str">
        <f>IFERROR(INDEX($D$2:$D$4444,_xlfn.AGGREGATE(15,3,(($C$2:$C$4444=$G$1)/($C$2:$C$4444=$G$1)*ROW($C$2:$C$4444))-ROW($C$1), ROWS($J$7:J2543))),"")</f>
        <v/>
      </c>
    </row>
    <row r="2540" spans="3:7" x14ac:dyDescent="0.25">
      <c r="C2540" s="340" t="s">
        <v>4350</v>
      </c>
      <c r="D2540" s="340" t="s">
        <v>2366</v>
      </c>
      <c r="E2540" s="340" t="str">
        <f t="shared" si="40"/>
        <v>NEW YORK CITYPIONEER ACADEMY</v>
      </c>
      <c r="F2540" s="369" t="s">
        <v>7151</v>
      </c>
      <c r="G2540" s="342" t="str">
        <f>IFERROR(INDEX($D$2:$D$4444,_xlfn.AGGREGATE(15,3,(($C$2:$C$4444=$G$1)/($C$2:$C$4444=$G$1)*ROW($C$2:$C$4444))-ROW($C$1), ROWS($J$7:J2544))),"")</f>
        <v/>
      </c>
    </row>
    <row r="2541" spans="3:7" x14ac:dyDescent="0.25">
      <c r="C2541" s="340" t="s">
        <v>4350</v>
      </c>
      <c r="D2541" s="340" t="s">
        <v>2367</v>
      </c>
      <c r="E2541" s="340" t="str">
        <f t="shared" si="40"/>
        <v>NEW YORK CITYCORONA ARTS AND SCIENCES ACADEMY</v>
      </c>
      <c r="F2541" s="369" t="s">
        <v>7152</v>
      </c>
      <c r="G2541" s="342" t="str">
        <f>IFERROR(INDEX($D$2:$D$4444,_xlfn.AGGREGATE(15,3,(($C$2:$C$4444=$G$1)/($C$2:$C$4444=$G$1)*ROW($C$2:$C$4444))-ROW($C$1), ROWS($J$7:J2545))),"")</f>
        <v/>
      </c>
    </row>
    <row r="2542" spans="3:7" x14ac:dyDescent="0.25">
      <c r="C2542" s="340" t="s">
        <v>4350</v>
      </c>
      <c r="D2542" s="340" t="s">
        <v>9374</v>
      </c>
      <c r="E2542" s="340" t="str">
        <f t="shared" si="40"/>
        <v>NEW YORK CITYHELEN M MARSHALL SCHOOL</v>
      </c>
      <c r="F2542" s="369" t="s">
        <v>7153</v>
      </c>
      <c r="G2542" s="342" t="str">
        <f>IFERROR(INDEX($D$2:$D$4444,_xlfn.AGGREGATE(15,3,(($C$2:$C$4444=$G$1)/($C$2:$C$4444=$G$1)*ROW($C$2:$C$4444))-ROW($C$1), ROWS($J$7:J2546))),"")</f>
        <v/>
      </c>
    </row>
    <row r="2543" spans="3:7" x14ac:dyDescent="0.25">
      <c r="C2543" s="340" t="s">
        <v>4350</v>
      </c>
      <c r="D2543" s="340" t="s">
        <v>2368</v>
      </c>
      <c r="E2543" s="340" t="str">
        <f t="shared" si="40"/>
        <v>NEW YORK CITYCHILDREN'S LAB SCHOOL (THE)</v>
      </c>
      <c r="F2543" s="369" t="s">
        <v>7154</v>
      </c>
      <c r="G2543" s="342" t="str">
        <f>IFERROR(INDEX($D$2:$D$4444,_xlfn.AGGREGATE(15,3,(($C$2:$C$4444=$G$1)/($C$2:$C$4444=$G$1)*ROW($C$2:$C$4444))-ROW($C$1), ROWS($J$7:J2547))),"")</f>
        <v/>
      </c>
    </row>
    <row r="2544" spans="3:7" x14ac:dyDescent="0.25">
      <c r="C2544" s="340" t="s">
        <v>4350</v>
      </c>
      <c r="D2544" s="340" t="s">
        <v>2369</v>
      </c>
      <c r="E2544" s="340" t="str">
        <f t="shared" si="40"/>
        <v>NEW YORK CITYINTERNATIONAL HIGH SCHOOL FOR HEALTH SCIENCES</v>
      </c>
      <c r="F2544" s="369" t="s">
        <v>7155</v>
      </c>
      <c r="G2544" s="342" t="str">
        <f>IFERROR(INDEX($D$2:$D$4444,_xlfn.AGGREGATE(15,3,(($C$2:$C$4444=$G$1)/($C$2:$C$4444=$G$1)*ROW($C$2:$C$4444))-ROW($C$1), ROWS($J$7:J2548))),"")</f>
        <v/>
      </c>
    </row>
    <row r="2545" spans="3:7" x14ac:dyDescent="0.25">
      <c r="C2545" s="340" t="s">
        <v>4350</v>
      </c>
      <c r="D2545" s="340" t="s">
        <v>2370</v>
      </c>
      <c r="E2545" s="340" t="str">
        <f t="shared" si="40"/>
        <v>NEW YORK CITYACADEMY OF FINANCE AND ENTERPRISE</v>
      </c>
      <c r="F2545" s="369" t="s">
        <v>7156</v>
      </c>
      <c r="G2545" s="342" t="str">
        <f>IFERROR(INDEX($D$2:$D$4444,_xlfn.AGGREGATE(15,3,(($C$2:$C$4444=$G$1)/($C$2:$C$4444=$G$1)*ROW($C$2:$C$4444))-ROW($C$1), ROWS($J$7:J2549))),"")</f>
        <v/>
      </c>
    </row>
    <row r="2546" spans="3:7" x14ac:dyDescent="0.25">
      <c r="C2546" s="340" t="s">
        <v>4350</v>
      </c>
      <c r="D2546" s="340" t="s">
        <v>2371</v>
      </c>
      <c r="E2546" s="340" t="str">
        <f t="shared" si="40"/>
        <v>NEW YORK CITYHIGH SCHOOL OF APPLIED COMMUNICATIONS</v>
      </c>
      <c r="F2546" s="369" t="s">
        <v>7157</v>
      </c>
      <c r="G2546" s="342" t="str">
        <f>IFERROR(INDEX($D$2:$D$4444,_xlfn.AGGREGATE(15,3,(($C$2:$C$4444=$G$1)/($C$2:$C$4444=$G$1)*ROW($C$2:$C$4444))-ROW($C$1), ROWS($J$7:J2550))),"")</f>
        <v/>
      </c>
    </row>
    <row r="2547" spans="3:7" x14ac:dyDescent="0.25">
      <c r="C2547" s="340" t="s">
        <v>4350</v>
      </c>
      <c r="D2547" s="340" t="s">
        <v>2372</v>
      </c>
      <c r="E2547" s="340" t="str">
        <f t="shared" si="40"/>
        <v>NEW YORK CITYCIVIC LEADERSHIP ACADEMY</v>
      </c>
      <c r="F2547" s="369" t="s">
        <v>7158</v>
      </c>
      <c r="G2547" s="342" t="str">
        <f>IFERROR(INDEX($D$2:$D$4444,_xlfn.AGGREGATE(15,3,(($C$2:$C$4444=$G$1)/($C$2:$C$4444=$G$1)*ROW($C$2:$C$4444))-ROW($C$1), ROWS($J$7:J2551))),"")</f>
        <v/>
      </c>
    </row>
    <row r="2548" spans="3:7" x14ac:dyDescent="0.25">
      <c r="C2548" s="340" t="s">
        <v>4350</v>
      </c>
      <c r="D2548" s="340" t="s">
        <v>2373</v>
      </c>
      <c r="E2548" s="340" t="str">
        <f t="shared" si="40"/>
        <v>NEW YORK CITYPAN AMERICAN INTERNATIONAL HIGH SCHOOL</v>
      </c>
      <c r="F2548" s="369" t="s">
        <v>7159</v>
      </c>
      <c r="G2548" s="342" t="str">
        <f>IFERROR(INDEX($D$2:$D$4444,_xlfn.AGGREGATE(15,3,(($C$2:$C$4444=$G$1)/($C$2:$C$4444=$G$1)*ROW($C$2:$C$4444))-ROW($C$1), ROWS($J$7:J2552))),"")</f>
        <v/>
      </c>
    </row>
    <row r="2549" spans="3:7" x14ac:dyDescent="0.25">
      <c r="C2549" s="340" t="s">
        <v>4350</v>
      </c>
      <c r="D2549" s="340" t="s">
        <v>2374</v>
      </c>
      <c r="E2549" s="340" t="str">
        <f t="shared" si="40"/>
        <v>NEW YORK CITYBARD HIGH SCHOOL EARLY COLLEGE QUEENS</v>
      </c>
      <c r="F2549" s="369" t="s">
        <v>7160</v>
      </c>
      <c r="G2549" s="342" t="str">
        <f>IFERROR(INDEX($D$2:$D$4444,_xlfn.AGGREGATE(15,3,(($C$2:$C$4444=$G$1)/($C$2:$C$4444=$G$1)*ROW($C$2:$C$4444))-ROW($C$1), ROWS($J$7:J2553))),"")</f>
        <v/>
      </c>
    </row>
    <row r="2550" spans="3:7" x14ac:dyDescent="0.25">
      <c r="C2550" s="340" t="s">
        <v>4350</v>
      </c>
      <c r="D2550" s="340" t="s">
        <v>2375</v>
      </c>
      <c r="E2550" s="340" t="str">
        <f t="shared" si="40"/>
        <v>NEW YORK CITYNEWTOWN HIGH SCHOOL</v>
      </c>
      <c r="F2550" s="369" t="s">
        <v>7161</v>
      </c>
      <c r="G2550" s="342" t="str">
        <f>IFERROR(INDEX($D$2:$D$4444,_xlfn.AGGREGATE(15,3,(($C$2:$C$4444=$G$1)/($C$2:$C$4444=$G$1)*ROW($C$2:$C$4444))-ROW($C$1), ROWS($J$7:J2554))),"")</f>
        <v/>
      </c>
    </row>
    <row r="2551" spans="3:7" x14ac:dyDescent="0.25">
      <c r="C2551" s="340" t="s">
        <v>4350</v>
      </c>
      <c r="D2551" s="340" t="s">
        <v>2376</v>
      </c>
      <c r="E2551" s="340" t="str">
        <f t="shared" si="40"/>
        <v>NEW YORK CITYGROVER CLEVELAND HIGH SCHOOL</v>
      </c>
      <c r="F2551" s="369" t="s">
        <v>7162</v>
      </c>
      <c r="G2551" s="342" t="str">
        <f>IFERROR(INDEX($D$2:$D$4444,_xlfn.AGGREGATE(15,3,(($C$2:$C$4444=$G$1)/($C$2:$C$4444=$G$1)*ROW($C$2:$C$4444))-ROW($C$1), ROWS($J$7:J2555))),"")</f>
        <v/>
      </c>
    </row>
    <row r="2552" spans="3:7" x14ac:dyDescent="0.25">
      <c r="C2552" s="340" t="s">
        <v>4350</v>
      </c>
      <c r="D2552" s="340" t="s">
        <v>2377</v>
      </c>
      <c r="E2552" s="340" t="str">
        <f t="shared" si="40"/>
        <v>NEW YORK CITYMIDDLE COLLEGE HIGH SCHOOL AT LAGUARDIA COMMUNITY COLLEGE</v>
      </c>
      <c r="F2552" s="369" t="s">
        <v>7163</v>
      </c>
      <c r="G2552" s="342" t="str">
        <f>IFERROR(INDEX($D$2:$D$4444,_xlfn.AGGREGATE(15,3,(($C$2:$C$4444=$G$1)/($C$2:$C$4444=$G$1)*ROW($C$2:$C$4444))-ROW($C$1), ROWS($J$7:J2556))),"")</f>
        <v/>
      </c>
    </row>
    <row r="2553" spans="3:7" x14ac:dyDescent="0.25">
      <c r="C2553" s="340" t="s">
        <v>4350</v>
      </c>
      <c r="D2553" s="340" t="s">
        <v>2378</v>
      </c>
      <c r="E2553" s="340" t="str">
        <f t="shared" si="40"/>
        <v>NEW YORK CITYINTERNATIONAL HIGH SCHOOL AT LAGUARDIA COMMUNITY COLLEGE</v>
      </c>
      <c r="F2553" s="369" t="s">
        <v>7164</v>
      </c>
      <c r="G2553" s="342" t="str">
        <f>IFERROR(INDEX($D$2:$D$4444,_xlfn.AGGREGATE(15,3,(($C$2:$C$4444=$G$1)/($C$2:$C$4444=$G$1)*ROW($C$2:$C$4444))-ROW($C$1), ROWS($J$7:J2557))),"")</f>
        <v/>
      </c>
    </row>
    <row r="2554" spans="3:7" x14ac:dyDescent="0.25">
      <c r="C2554" s="340" t="s">
        <v>4350</v>
      </c>
      <c r="D2554" s="340" t="s">
        <v>9383</v>
      </c>
      <c r="E2554" s="340" t="str">
        <f t="shared" si="40"/>
        <v xml:space="preserve">NEW YORK CITYHIGH SCHOOL FOR ARTS AND BUSINESS </v>
      </c>
      <c r="F2554" s="369" t="s">
        <v>7165</v>
      </c>
      <c r="G2554" s="342" t="str">
        <f>IFERROR(INDEX($D$2:$D$4444,_xlfn.AGGREGATE(15,3,(($C$2:$C$4444=$G$1)/($C$2:$C$4444=$G$1)*ROW($C$2:$C$4444))-ROW($C$1), ROWS($J$7:J2558))),"")</f>
        <v/>
      </c>
    </row>
    <row r="2555" spans="3:7" x14ac:dyDescent="0.25">
      <c r="C2555" s="340" t="s">
        <v>4350</v>
      </c>
      <c r="D2555" s="340" t="s">
        <v>9382</v>
      </c>
      <c r="E2555" s="340" t="str">
        <f t="shared" si="40"/>
        <v>NEW YORK CITYROBERT F WAGNER JR SECONDARY SCHOOL FOR ARTS AND TECHNOLOGY</v>
      </c>
      <c r="F2555" s="369" t="s">
        <v>7166</v>
      </c>
      <c r="G2555" s="342" t="str">
        <f>IFERROR(INDEX($D$2:$D$4444,_xlfn.AGGREGATE(15,3,(($C$2:$C$4444=$G$1)/($C$2:$C$4444=$G$1)*ROW($C$2:$C$4444))-ROW($C$1), ROWS($J$7:J2559))),"")</f>
        <v/>
      </c>
    </row>
    <row r="2556" spans="3:7" x14ac:dyDescent="0.25">
      <c r="C2556" s="340" t="s">
        <v>4350</v>
      </c>
      <c r="D2556" s="340" t="s">
        <v>2379</v>
      </c>
      <c r="E2556" s="340" t="str">
        <f t="shared" si="40"/>
        <v>NEW YORK CITYMASPETH HIGH SCHOOL</v>
      </c>
      <c r="F2556" s="369" t="s">
        <v>7167</v>
      </c>
      <c r="G2556" s="342" t="str">
        <f>IFERROR(INDEX($D$2:$D$4444,_xlfn.AGGREGATE(15,3,(($C$2:$C$4444=$G$1)/($C$2:$C$4444=$G$1)*ROW($C$2:$C$4444))-ROW($C$1), ROWS($J$7:J2560))),"")</f>
        <v/>
      </c>
    </row>
    <row r="2557" spans="3:7" x14ac:dyDescent="0.25">
      <c r="C2557" s="340" t="s">
        <v>4350</v>
      </c>
      <c r="D2557" s="340" t="s">
        <v>9384</v>
      </c>
      <c r="E2557" s="340" t="str">
        <f t="shared" si="40"/>
        <v>NEW YORK CITYQUEENS TECHNICAL HIGH SCHOOL</v>
      </c>
      <c r="F2557" s="369" t="s">
        <v>7168</v>
      </c>
      <c r="G2557" s="342" t="str">
        <f>IFERROR(INDEX($D$2:$D$4444,_xlfn.AGGREGATE(15,3,(($C$2:$C$4444=$G$1)/($C$2:$C$4444=$G$1)*ROW($C$2:$C$4444))-ROW($C$1), ROWS($J$7:J2561))),"")</f>
        <v/>
      </c>
    </row>
    <row r="2558" spans="3:7" x14ac:dyDescent="0.25">
      <c r="C2558" s="340" t="s">
        <v>4350</v>
      </c>
      <c r="D2558" s="340" t="s">
        <v>9385</v>
      </c>
      <c r="E2558" s="340" t="str">
        <f t="shared" si="40"/>
        <v>NEW YORK CITYAVIATION CAREER AND TECHNICAL EDUCATION HIGH SCHOOL</v>
      </c>
      <c r="F2558" s="369" t="s">
        <v>7169</v>
      </c>
      <c r="G2558" s="342" t="str">
        <f>IFERROR(INDEX($D$2:$D$4444,_xlfn.AGGREGATE(15,3,(($C$2:$C$4444=$G$1)/($C$2:$C$4444=$G$1)*ROW($C$2:$C$4444))-ROW($C$1), ROWS($J$7:J2562))),"")</f>
        <v/>
      </c>
    </row>
    <row r="2559" spans="3:7" x14ac:dyDescent="0.25">
      <c r="C2559" s="340" t="s">
        <v>4350</v>
      </c>
      <c r="D2559" s="340" t="s">
        <v>2380</v>
      </c>
      <c r="E2559" s="340" t="str">
        <f t="shared" si="40"/>
        <v>NEW YORK CITYVOYAGES PREPARATORY</v>
      </c>
      <c r="F2559" s="369" t="s">
        <v>7170</v>
      </c>
      <c r="G2559" s="342" t="str">
        <f>IFERROR(INDEX($D$2:$D$4444,_xlfn.AGGREGATE(15,3,(($C$2:$C$4444=$G$1)/($C$2:$C$4444=$G$1)*ROW($C$2:$C$4444))-ROW($C$1), ROWS($J$7:J2563))),"")</f>
        <v/>
      </c>
    </row>
    <row r="2560" spans="3:7" x14ac:dyDescent="0.25">
      <c r="C2560" s="340" t="s">
        <v>4350</v>
      </c>
      <c r="D2560" s="340" t="s">
        <v>2381</v>
      </c>
      <c r="E2560" s="340" t="str">
        <f t="shared" si="40"/>
        <v>NEW YORK CITYPS 20 JOHN BOWNE</v>
      </c>
      <c r="F2560" s="369" t="s">
        <v>7171</v>
      </c>
      <c r="G2560" s="342" t="str">
        <f>IFERROR(INDEX($D$2:$D$4444,_xlfn.AGGREGATE(15,3,(($C$2:$C$4444=$G$1)/($C$2:$C$4444=$G$1)*ROW($C$2:$C$4444))-ROW($C$1), ROWS($J$7:J2564))),"")</f>
        <v/>
      </c>
    </row>
    <row r="2561" spans="3:7" x14ac:dyDescent="0.25">
      <c r="C2561" s="340" t="s">
        <v>4350</v>
      </c>
      <c r="D2561" s="340" t="s">
        <v>2382</v>
      </c>
      <c r="E2561" s="340" t="str">
        <f t="shared" si="40"/>
        <v>NEW YORK CITYPS 21 EDWARD HART</v>
      </c>
      <c r="F2561" s="369" t="s">
        <v>7172</v>
      </c>
      <c r="G2561" s="342" t="str">
        <f>IFERROR(INDEX($D$2:$D$4444,_xlfn.AGGREGATE(15,3,(($C$2:$C$4444=$G$1)/($C$2:$C$4444=$G$1)*ROW($C$2:$C$4444))-ROW($C$1), ROWS($J$7:J2565))),"")</f>
        <v/>
      </c>
    </row>
    <row r="2562" spans="3:7" x14ac:dyDescent="0.25">
      <c r="C2562" s="340" t="s">
        <v>4350</v>
      </c>
      <c r="D2562" s="340" t="s">
        <v>2383</v>
      </c>
      <c r="E2562" s="340" t="str">
        <f t="shared" si="40"/>
        <v>NEW YORK CITYPS 22 THOMAS JEFFERSON</v>
      </c>
      <c r="F2562" s="369" t="s">
        <v>7173</v>
      </c>
      <c r="G2562" s="342" t="str">
        <f>IFERROR(INDEX($D$2:$D$4444,_xlfn.AGGREGATE(15,3,(($C$2:$C$4444=$G$1)/($C$2:$C$4444=$G$1)*ROW($C$2:$C$4444))-ROW($C$1), ROWS($J$7:J2566))),"")</f>
        <v/>
      </c>
    </row>
    <row r="2563" spans="3:7" x14ac:dyDescent="0.25">
      <c r="C2563" s="340" t="s">
        <v>4350</v>
      </c>
      <c r="D2563" s="340" t="s">
        <v>2384</v>
      </c>
      <c r="E2563" s="340" t="str">
        <f t="shared" ref="E2563:E2626" si="41">C2563&amp;D2563</f>
        <v>NEW YORK CITYPS 24 ANDREW JACKSON</v>
      </c>
      <c r="F2563" s="369" t="s">
        <v>7174</v>
      </c>
      <c r="G2563" s="342" t="str">
        <f>IFERROR(INDEX($D$2:$D$4444,_xlfn.AGGREGATE(15,3,(($C$2:$C$4444=$G$1)/($C$2:$C$4444=$G$1)*ROW($C$2:$C$4444))-ROW($C$1), ROWS($J$7:J2567))),"")</f>
        <v/>
      </c>
    </row>
    <row r="2564" spans="3:7" x14ac:dyDescent="0.25">
      <c r="C2564" s="340" t="s">
        <v>4350</v>
      </c>
      <c r="D2564" s="340" t="s">
        <v>9391</v>
      </c>
      <c r="E2564" s="340" t="str">
        <f t="shared" si="41"/>
        <v xml:space="preserve">NEW YORK CITYIS 25 ADRIEN BLOCK </v>
      </c>
      <c r="F2564" s="369" t="s">
        <v>7175</v>
      </c>
      <c r="G2564" s="342" t="str">
        <f>IFERROR(INDEX($D$2:$D$4444,_xlfn.AGGREGATE(15,3,(($C$2:$C$4444=$G$1)/($C$2:$C$4444=$G$1)*ROW($C$2:$C$4444))-ROW($C$1), ROWS($J$7:J2568))),"")</f>
        <v/>
      </c>
    </row>
    <row r="2565" spans="3:7" x14ac:dyDescent="0.25">
      <c r="C2565" s="340" t="s">
        <v>4350</v>
      </c>
      <c r="D2565" s="340" t="s">
        <v>2385</v>
      </c>
      <c r="E2565" s="340" t="str">
        <f t="shared" si="41"/>
        <v>NEW YORK CITYPS 29</v>
      </c>
      <c r="F2565" s="369" t="s">
        <v>7176</v>
      </c>
      <c r="G2565" s="342" t="str">
        <f>IFERROR(INDEX($D$2:$D$4444,_xlfn.AGGREGATE(15,3,(($C$2:$C$4444=$G$1)/($C$2:$C$4444=$G$1)*ROW($C$2:$C$4444))-ROW($C$1), ROWS($J$7:J2569))),"")</f>
        <v/>
      </c>
    </row>
    <row r="2566" spans="3:7" x14ac:dyDescent="0.25">
      <c r="C2566" s="340" t="s">
        <v>4350</v>
      </c>
      <c r="D2566" s="340" t="s">
        <v>2386</v>
      </c>
      <c r="E2566" s="340" t="str">
        <f t="shared" si="41"/>
        <v>NEW YORK CITYPS 32 STATE STREET</v>
      </c>
      <c r="F2566" s="369" t="s">
        <v>7177</v>
      </c>
      <c r="G2566" s="342" t="str">
        <f>IFERROR(INDEX($D$2:$D$4444,_xlfn.AGGREGATE(15,3,(($C$2:$C$4444=$G$1)/($C$2:$C$4444=$G$1)*ROW($C$2:$C$4444))-ROW($C$1), ROWS($J$7:J2570))),"")</f>
        <v/>
      </c>
    </row>
    <row r="2567" spans="3:7" x14ac:dyDescent="0.25">
      <c r="C2567" s="340" t="s">
        <v>4350</v>
      </c>
      <c r="D2567" s="340" t="s">
        <v>2387</v>
      </c>
      <c r="E2567" s="340" t="str">
        <f t="shared" si="41"/>
        <v>NEW YORK CITYPS 79 FRANCIS LEWIS</v>
      </c>
      <c r="F2567" s="369" t="s">
        <v>7178</v>
      </c>
      <c r="G2567" s="342" t="str">
        <f>IFERROR(INDEX($D$2:$D$4444,_xlfn.AGGREGATE(15,3,(($C$2:$C$4444=$G$1)/($C$2:$C$4444=$G$1)*ROW($C$2:$C$4444))-ROW($C$1), ROWS($J$7:J2571))),"")</f>
        <v/>
      </c>
    </row>
    <row r="2568" spans="3:7" x14ac:dyDescent="0.25">
      <c r="C2568" s="340" t="s">
        <v>4350</v>
      </c>
      <c r="D2568" s="340" t="s">
        <v>2388</v>
      </c>
      <c r="E2568" s="340" t="str">
        <f t="shared" si="41"/>
        <v>NEW YORK CITYPS 107 THOMAS A DOOLEY</v>
      </c>
      <c r="F2568" s="369" t="s">
        <v>7179</v>
      </c>
      <c r="G2568" s="342" t="str">
        <f>IFERROR(INDEX($D$2:$D$4444,_xlfn.AGGREGATE(15,3,(($C$2:$C$4444=$G$1)/($C$2:$C$4444=$G$1)*ROW($C$2:$C$4444))-ROW($C$1), ROWS($J$7:J2572))),"")</f>
        <v/>
      </c>
    </row>
    <row r="2569" spans="3:7" x14ac:dyDescent="0.25">
      <c r="C2569" s="340" t="s">
        <v>4350</v>
      </c>
      <c r="D2569" s="340" t="s">
        <v>2389</v>
      </c>
      <c r="E2569" s="340" t="str">
        <f t="shared" si="41"/>
        <v>NEW YORK CITYPS 120</v>
      </c>
      <c r="F2569" s="369" t="s">
        <v>7180</v>
      </c>
      <c r="G2569" s="342" t="str">
        <f>IFERROR(INDEX($D$2:$D$4444,_xlfn.AGGREGATE(15,3,(($C$2:$C$4444=$G$1)/($C$2:$C$4444=$G$1)*ROW($C$2:$C$4444))-ROW($C$1), ROWS($J$7:J2573))),"")</f>
        <v/>
      </c>
    </row>
    <row r="2570" spans="3:7" x14ac:dyDescent="0.25">
      <c r="C2570" s="340" t="s">
        <v>4350</v>
      </c>
      <c r="D2570" s="340" t="s">
        <v>2390</v>
      </c>
      <c r="E2570" s="340" t="str">
        <f t="shared" si="41"/>
        <v>NEW YORK CITYPS 129 PATRICIA LARKIN</v>
      </c>
      <c r="F2570" s="369" t="s">
        <v>7181</v>
      </c>
      <c r="G2570" s="342" t="str">
        <f>IFERROR(INDEX($D$2:$D$4444,_xlfn.AGGREGATE(15,3,(($C$2:$C$4444=$G$1)/($C$2:$C$4444=$G$1)*ROW($C$2:$C$4444))-ROW($C$1), ROWS($J$7:J2574))),"")</f>
        <v/>
      </c>
    </row>
    <row r="2571" spans="3:7" x14ac:dyDescent="0.25">
      <c r="C2571" s="340" t="s">
        <v>4350</v>
      </c>
      <c r="D2571" s="340" t="s">
        <v>2391</v>
      </c>
      <c r="E2571" s="340" t="str">
        <f t="shared" si="41"/>
        <v>NEW YORK CITYPS 130</v>
      </c>
      <c r="F2571" s="369" t="s">
        <v>7182</v>
      </c>
      <c r="G2571" s="342" t="str">
        <f>IFERROR(INDEX($D$2:$D$4444,_xlfn.AGGREGATE(15,3,(($C$2:$C$4444=$G$1)/($C$2:$C$4444=$G$1)*ROW($C$2:$C$4444))-ROW($C$1), ROWS($J$7:J2575))),"")</f>
        <v/>
      </c>
    </row>
    <row r="2572" spans="3:7" x14ac:dyDescent="0.25">
      <c r="C2572" s="340" t="s">
        <v>4350</v>
      </c>
      <c r="D2572" s="340" t="s">
        <v>2392</v>
      </c>
      <c r="E2572" s="340" t="str">
        <f t="shared" si="41"/>
        <v>NEW YORK CITYPS 154</v>
      </c>
      <c r="F2572" s="369" t="s">
        <v>7183</v>
      </c>
      <c r="G2572" s="342" t="str">
        <f>IFERROR(INDEX($D$2:$D$4444,_xlfn.AGGREGATE(15,3,(($C$2:$C$4444=$G$1)/($C$2:$C$4444=$G$1)*ROW($C$2:$C$4444))-ROW($C$1), ROWS($J$7:J2576))),"")</f>
        <v/>
      </c>
    </row>
    <row r="2573" spans="3:7" x14ac:dyDescent="0.25">
      <c r="C2573" s="340" t="s">
        <v>4350</v>
      </c>
      <c r="D2573" s="340" t="s">
        <v>2393</v>
      </c>
      <c r="E2573" s="340" t="str">
        <f t="shared" si="41"/>
        <v>NEW YORK CITYPS 163 FLUSHING HEIGHTS</v>
      </c>
      <c r="F2573" s="369" t="s">
        <v>7184</v>
      </c>
      <c r="G2573" s="342" t="str">
        <f>IFERROR(INDEX($D$2:$D$4444,_xlfn.AGGREGATE(15,3,(($C$2:$C$4444=$G$1)/($C$2:$C$4444=$G$1)*ROW($C$2:$C$4444))-ROW($C$1), ROWS($J$7:J2577))),"")</f>
        <v/>
      </c>
    </row>
    <row r="2574" spans="3:7" x14ac:dyDescent="0.25">
      <c r="C2574" s="340" t="s">
        <v>4350</v>
      </c>
      <c r="D2574" s="340" t="s">
        <v>2394</v>
      </c>
      <c r="E2574" s="340" t="str">
        <f t="shared" si="41"/>
        <v>NEW YORK CITYPS 164 QUEENS VALLEY</v>
      </c>
      <c r="F2574" s="369" t="s">
        <v>7185</v>
      </c>
      <c r="G2574" s="342" t="str">
        <f>IFERROR(INDEX($D$2:$D$4444,_xlfn.AGGREGATE(15,3,(($C$2:$C$4444=$G$1)/($C$2:$C$4444=$G$1)*ROW($C$2:$C$4444))-ROW($C$1), ROWS($J$7:J2578))),"")</f>
        <v/>
      </c>
    </row>
    <row r="2575" spans="3:7" x14ac:dyDescent="0.25">
      <c r="C2575" s="340" t="s">
        <v>4350</v>
      </c>
      <c r="D2575" s="340" t="s">
        <v>2395</v>
      </c>
      <c r="E2575" s="340" t="str">
        <f t="shared" si="41"/>
        <v>NEW YORK CITYPS 165 EDITH K BERGTRAUM</v>
      </c>
      <c r="F2575" s="369" t="s">
        <v>7186</v>
      </c>
      <c r="G2575" s="342" t="str">
        <f>IFERROR(INDEX($D$2:$D$4444,_xlfn.AGGREGATE(15,3,(($C$2:$C$4444=$G$1)/($C$2:$C$4444=$G$1)*ROW($C$2:$C$4444))-ROW($C$1), ROWS($J$7:J2579))),"")</f>
        <v/>
      </c>
    </row>
    <row r="2576" spans="3:7" x14ac:dyDescent="0.25">
      <c r="C2576" s="340" t="s">
        <v>4350</v>
      </c>
      <c r="D2576" s="340" t="s">
        <v>2396</v>
      </c>
      <c r="E2576" s="340" t="str">
        <f t="shared" si="41"/>
        <v>NEW YORK CITYPS 169 BAY TERRACE</v>
      </c>
      <c r="F2576" s="369" t="s">
        <v>7187</v>
      </c>
      <c r="G2576" s="342" t="str">
        <f>IFERROR(INDEX($D$2:$D$4444,_xlfn.AGGREGATE(15,3,(($C$2:$C$4444=$G$1)/($C$2:$C$4444=$G$1)*ROW($C$2:$C$4444))-ROW($C$1), ROWS($J$7:J2580))),"")</f>
        <v/>
      </c>
    </row>
    <row r="2577" spans="3:7" x14ac:dyDescent="0.25">
      <c r="C2577" s="340" t="s">
        <v>4350</v>
      </c>
      <c r="D2577" s="340" t="s">
        <v>2397</v>
      </c>
      <c r="E2577" s="340" t="str">
        <f t="shared" si="41"/>
        <v>NEW YORK CITYPS 184 FLUSHING MANOR</v>
      </c>
      <c r="F2577" s="369" t="s">
        <v>7188</v>
      </c>
      <c r="G2577" s="342" t="str">
        <f>IFERROR(INDEX($D$2:$D$4444,_xlfn.AGGREGATE(15,3,(($C$2:$C$4444=$G$1)/($C$2:$C$4444=$G$1)*ROW($C$2:$C$4444))-ROW($C$1), ROWS($J$7:J2581))),"")</f>
        <v/>
      </c>
    </row>
    <row r="2578" spans="3:7" x14ac:dyDescent="0.25">
      <c r="C2578" s="340" t="s">
        <v>4350</v>
      </c>
      <c r="D2578" s="340" t="s">
        <v>2398</v>
      </c>
      <c r="E2578" s="340" t="str">
        <f t="shared" si="41"/>
        <v>NEW YORK CITYJHS 185 EDWARD BLEEKER</v>
      </c>
      <c r="F2578" s="369" t="s">
        <v>7189</v>
      </c>
      <c r="G2578" s="342" t="str">
        <f>IFERROR(INDEX($D$2:$D$4444,_xlfn.AGGREGATE(15,3,(($C$2:$C$4444=$G$1)/($C$2:$C$4444=$G$1)*ROW($C$2:$C$4444))-ROW($C$1), ROWS($J$7:J2582))),"")</f>
        <v/>
      </c>
    </row>
    <row r="2579" spans="3:7" x14ac:dyDescent="0.25">
      <c r="C2579" s="340" t="s">
        <v>4350</v>
      </c>
      <c r="D2579" s="340" t="s">
        <v>2399</v>
      </c>
      <c r="E2579" s="340" t="str">
        <f t="shared" si="41"/>
        <v>NEW YORK CITYJHS 189 DANIEL CARTER BEARD</v>
      </c>
      <c r="F2579" s="369" t="s">
        <v>7190</v>
      </c>
      <c r="G2579" s="342" t="str">
        <f>IFERROR(INDEX($D$2:$D$4444,_xlfn.AGGREGATE(15,3,(($C$2:$C$4444=$G$1)/($C$2:$C$4444=$G$1)*ROW($C$2:$C$4444))-ROW($C$1), ROWS($J$7:J2583))),"")</f>
        <v/>
      </c>
    </row>
    <row r="2580" spans="3:7" x14ac:dyDescent="0.25">
      <c r="C2580" s="340" t="s">
        <v>4350</v>
      </c>
      <c r="D2580" s="340" t="s">
        <v>2400</v>
      </c>
      <c r="E2580" s="340" t="str">
        <f t="shared" si="41"/>
        <v>NEW YORK CITYPS 193 ALFRED J KENNEDY</v>
      </c>
      <c r="F2580" s="369" t="s">
        <v>7191</v>
      </c>
      <c r="G2580" s="342" t="str">
        <f>IFERROR(INDEX($D$2:$D$4444,_xlfn.AGGREGATE(15,3,(($C$2:$C$4444=$G$1)/($C$2:$C$4444=$G$1)*ROW($C$2:$C$4444))-ROW($C$1), ROWS($J$7:J2584))),"")</f>
        <v/>
      </c>
    </row>
    <row r="2581" spans="3:7" x14ac:dyDescent="0.25">
      <c r="C2581" s="340" t="s">
        <v>4350</v>
      </c>
      <c r="D2581" s="340" t="s">
        <v>2401</v>
      </c>
      <c r="E2581" s="340" t="str">
        <f t="shared" si="41"/>
        <v>NEW YORK CITYJHS 194 WILLIAM CARR</v>
      </c>
      <c r="F2581" s="369" t="s">
        <v>7192</v>
      </c>
      <c r="G2581" s="342" t="str">
        <f>IFERROR(INDEX($D$2:$D$4444,_xlfn.AGGREGATE(15,3,(($C$2:$C$4444=$G$1)/($C$2:$C$4444=$G$1)*ROW($C$2:$C$4444))-ROW($C$1), ROWS($J$7:J2585))),"")</f>
        <v/>
      </c>
    </row>
    <row r="2582" spans="3:7" x14ac:dyDescent="0.25">
      <c r="C2582" s="340" t="s">
        <v>4350</v>
      </c>
      <c r="D2582" s="340" t="s">
        <v>9388</v>
      </c>
      <c r="E2582" s="340" t="str">
        <f t="shared" si="41"/>
        <v>NEW YORK CITYPS/MS 200 MAGNET SCHOOL OF GLOBAL STUDIES AND LEADERSHIP (THE)</v>
      </c>
      <c r="F2582" s="369" t="s">
        <v>7193</v>
      </c>
      <c r="G2582" s="342" t="str">
        <f>IFERROR(INDEX($D$2:$D$4444,_xlfn.AGGREGATE(15,3,(($C$2:$C$4444=$G$1)/($C$2:$C$4444=$G$1)*ROW($C$2:$C$4444))-ROW($C$1), ROWS($J$7:J2586))),"")</f>
        <v/>
      </c>
    </row>
    <row r="2583" spans="3:7" x14ac:dyDescent="0.25">
      <c r="C2583" s="340" t="s">
        <v>4350</v>
      </c>
      <c r="D2583" s="340" t="s">
        <v>2402</v>
      </c>
      <c r="E2583" s="340" t="str">
        <f t="shared" si="41"/>
        <v>NEW YORK CITYPS 201 DISCOVERY SCHOOL FOR INQUIRY AND RESEARCH (THE)</v>
      </c>
      <c r="F2583" s="369" t="s">
        <v>7194</v>
      </c>
      <c r="G2583" s="342" t="str">
        <f>IFERROR(INDEX($D$2:$D$4444,_xlfn.AGGREGATE(15,3,(($C$2:$C$4444=$G$1)/($C$2:$C$4444=$G$1)*ROW($C$2:$C$4444))-ROW($C$1), ROWS($J$7:J2587))),"")</f>
        <v/>
      </c>
    </row>
    <row r="2584" spans="3:7" x14ac:dyDescent="0.25">
      <c r="C2584" s="340" t="s">
        <v>4350</v>
      </c>
      <c r="D2584" s="340" t="s">
        <v>2403</v>
      </c>
      <c r="E2584" s="340" t="str">
        <f t="shared" si="41"/>
        <v>NEW YORK CITYPS 209 CLEARVIEW GARDENS</v>
      </c>
      <c r="F2584" s="369" t="s">
        <v>7195</v>
      </c>
      <c r="G2584" s="342" t="str">
        <f>IFERROR(INDEX($D$2:$D$4444,_xlfn.AGGREGATE(15,3,(($C$2:$C$4444=$G$1)/($C$2:$C$4444=$G$1)*ROW($C$2:$C$4444))-ROW($C$1), ROWS($J$7:J2588))),"")</f>
        <v/>
      </c>
    </row>
    <row r="2585" spans="3:7" x14ac:dyDescent="0.25">
      <c r="C2585" s="340" t="s">
        <v>4350</v>
      </c>
      <c r="D2585" s="340" t="s">
        <v>2404</v>
      </c>
      <c r="E2585" s="340" t="str">
        <f t="shared" si="41"/>
        <v>NEW YORK CITYPS 214 CADWALLADER COLDEN</v>
      </c>
      <c r="F2585" s="369" t="s">
        <v>7196</v>
      </c>
      <c r="G2585" s="342" t="str">
        <f>IFERROR(INDEX($D$2:$D$4444,_xlfn.AGGREGATE(15,3,(($C$2:$C$4444=$G$1)/($C$2:$C$4444=$G$1)*ROW($C$2:$C$4444))-ROW($C$1), ROWS($J$7:J2589))),"")</f>
        <v/>
      </c>
    </row>
    <row r="2586" spans="3:7" x14ac:dyDescent="0.25">
      <c r="C2586" s="340" t="s">
        <v>4350</v>
      </c>
      <c r="D2586" s="340" t="s">
        <v>2405</v>
      </c>
      <c r="E2586" s="340" t="str">
        <f t="shared" si="41"/>
        <v>NEW YORK CITYPS 219 PAUL KLAPPER</v>
      </c>
      <c r="F2586" s="369" t="s">
        <v>7197</v>
      </c>
      <c r="G2586" s="342" t="str">
        <f>IFERROR(INDEX($D$2:$D$4444,_xlfn.AGGREGATE(15,3,(($C$2:$C$4444=$G$1)/($C$2:$C$4444=$G$1)*ROW($C$2:$C$4444))-ROW($C$1), ROWS($J$7:J2590))),"")</f>
        <v/>
      </c>
    </row>
    <row r="2587" spans="3:7" x14ac:dyDescent="0.25">
      <c r="C2587" s="340" t="s">
        <v>4350</v>
      </c>
      <c r="D2587" s="340" t="s">
        <v>9389</v>
      </c>
      <c r="E2587" s="340" t="str">
        <f t="shared" si="41"/>
        <v xml:space="preserve">NEW YORK CITYIS 237 </v>
      </c>
      <c r="F2587" s="369" t="s">
        <v>7198</v>
      </c>
      <c r="G2587" s="342" t="str">
        <f>IFERROR(INDEX($D$2:$D$4444,_xlfn.AGGREGATE(15,3,(($C$2:$C$4444=$G$1)/($C$2:$C$4444=$G$1)*ROW($C$2:$C$4444))-ROW($C$1), ROWS($J$7:J2591))),"")</f>
        <v/>
      </c>
    </row>
    <row r="2588" spans="3:7" x14ac:dyDescent="0.25">
      <c r="C2588" s="340" t="s">
        <v>4350</v>
      </c>
      <c r="D2588" s="340" t="s">
        <v>2406</v>
      </c>
      <c r="E2588" s="340" t="str">
        <f t="shared" si="41"/>
        <v>NEW YORK CITYPS 242 LEONARD P STAVISKY EARLY CHILDHOOD SCHOOL</v>
      </c>
      <c r="F2588" s="369" t="s">
        <v>7199</v>
      </c>
      <c r="G2588" s="342" t="str">
        <f>IFERROR(INDEX($D$2:$D$4444,_xlfn.AGGREGATE(15,3,(($C$2:$C$4444=$G$1)/($C$2:$C$4444=$G$1)*ROW($C$2:$C$4444))-ROW($C$1), ROWS($J$7:J2592))),"")</f>
        <v/>
      </c>
    </row>
    <row r="2589" spans="3:7" x14ac:dyDescent="0.25">
      <c r="C2589" s="340" t="s">
        <v>4350</v>
      </c>
      <c r="D2589" s="340" t="s">
        <v>2407</v>
      </c>
      <c r="E2589" s="340" t="str">
        <f t="shared" si="41"/>
        <v>NEW YORK CITYACTIVE LEARNING ELEMENTARY SCHOOL (THE)</v>
      </c>
      <c r="F2589" s="369" t="s">
        <v>7200</v>
      </c>
      <c r="G2589" s="342" t="str">
        <f>IFERROR(INDEX($D$2:$D$4444,_xlfn.AGGREGATE(15,3,(($C$2:$C$4444=$G$1)/($C$2:$C$4444=$G$1)*ROW($C$2:$C$4444))-ROW($C$1), ROWS($J$7:J2593))),"")</f>
        <v/>
      </c>
    </row>
    <row r="2590" spans="3:7" x14ac:dyDescent="0.25">
      <c r="C2590" s="340" t="s">
        <v>4350</v>
      </c>
      <c r="D2590" s="340" t="s">
        <v>2408</v>
      </c>
      <c r="E2590" s="340" t="str">
        <f t="shared" si="41"/>
        <v>NEW YORK CITYIS 250 ROBERT F KENNEDY COMMUNITY MIDDLE SCHOOL (THE)</v>
      </c>
      <c r="F2590" s="369" t="s">
        <v>7201</v>
      </c>
      <c r="G2590" s="342" t="str">
        <f>IFERROR(INDEX($D$2:$D$4444,_xlfn.AGGREGATE(15,3,(($C$2:$C$4444=$G$1)/($C$2:$C$4444=$G$1)*ROW($C$2:$C$4444))-ROW($C$1), ROWS($J$7:J2594))),"")</f>
        <v/>
      </c>
    </row>
    <row r="2591" spans="3:7" x14ac:dyDescent="0.25">
      <c r="C2591" s="340" t="s">
        <v>4350</v>
      </c>
      <c r="D2591" s="340" t="s">
        <v>2409</v>
      </c>
      <c r="E2591" s="340" t="str">
        <f t="shared" si="41"/>
        <v>NEW YORK CITYBELL ACADEMY</v>
      </c>
      <c r="F2591" s="369" t="s">
        <v>7202</v>
      </c>
      <c r="G2591" s="342" t="str">
        <f>IFERROR(INDEX($D$2:$D$4444,_xlfn.AGGREGATE(15,3,(($C$2:$C$4444=$G$1)/($C$2:$C$4444=$G$1)*ROW($C$2:$C$4444))-ROW($C$1), ROWS($J$7:J2595))),"")</f>
        <v/>
      </c>
    </row>
    <row r="2592" spans="3:7" x14ac:dyDescent="0.25">
      <c r="C2592" s="340" t="s">
        <v>4350</v>
      </c>
      <c r="D2592" s="340" t="s">
        <v>9393</v>
      </c>
      <c r="E2592" s="340" t="str">
        <f t="shared" si="41"/>
        <v>NEW YORK CITYCOLLEGE POINT COLLABORATIVE</v>
      </c>
      <c r="F2592" s="369" t="s">
        <v>9394</v>
      </c>
      <c r="G2592" s="342" t="str">
        <f>IFERROR(INDEX($D$2:$D$4444,_xlfn.AGGREGATE(15,3,(($C$2:$C$4444=$G$1)/($C$2:$C$4444=$G$1)*ROW($C$2:$C$4444))-ROW($C$1), ROWS($J$7:J2596))),"")</f>
        <v/>
      </c>
    </row>
    <row r="2593" spans="3:7" x14ac:dyDescent="0.25">
      <c r="C2593" s="340" t="s">
        <v>4350</v>
      </c>
      <c r="D2593" s="340" t="s">
        <v>2410</v>
      </c>
      <c r="E2593" s="340" t="str">
        <f t="shared" si="41"/>
        <v>NEW YORK CITYVERITAS ACADEMY</v>
      </c>
      <c r="F2593" s="369" t="s">
        <v>7203</v>
      </c>
      <c r="G2593" s="342" t="str">
        <f>IFERROR(INDEX($D$2:$D$4444,_xlfn.AGGREGATE(15,3,(($C$2:$C$4444=$G$1)/($C$2:$C$4444=$G$1)*ROW($C$2:$C$4444))-ROW($C$1), ROWS($J$7:J2597))),"")</f>
        <v/>
      </c>
    </row>
    <row r="2594" spans="3:7" x14ac:dyDescent="0.25">
      <c r="C2594" s="340" t="s">
        <v>4350</v>
      </c>
      <c r="D2594" s="340" t="s">
        <v>2411</v>
      </c>
      <c r="E2594" s="340" t="str">
        <f t="shared" si="41"/>
        <v>NEW YORK CITYQUEENS HIGH SCHOOL FOR LANGUAGE STUDIES</v>
      </c>
      <c r="F2594" s="369" t="s">
        <v>7204</v>
      </c>
      <c r="G2594" s="342" t="str">
        <f>IFERROR(INDEX($D$2:$D$4444,_xlfn.AGGREGATE(15,3,(($C$2:$C$4444=$G$1)/($C$2:$C$4444=$G$1)*ROW($C$2:$C$4444))-ROW($C$1), ROWS($J$7:J2598))),"")</f>
        <v/>
      </c>
    </row>
    <row r="2595" spans="3:7" x14ac:dyDescent="0.25">
      <c r="C2595" s="340" t="s">
        <v>4350</v>
      </c>
      <c r="D2595" s="340" t="s">
        <v>2412</v>
      </c>
      <c r="E2595" s="340" t="str">
        <f t="shared" si="41"/>
        <v>NEW YORK CITYQUEENS SCHOOL OF INQUIRY (THE)</v>
      </c>
      <c r="F2595" s="369" t="s">
        <v>7205</v>
      </c>
      <c r="G2595" s="342" t="str">
        <f>IFERROR(INDEX($D$2:$D$4444,_xlfn.AGGREGATE(15,3,(($C$2:$C$4444=$G$1)/($C$2:$C$4444=$G$1)*ROW($C$2:$C$4444))-ROW($C$1), ROWS($J$7:J2599))),"")</f>
        <v/>
      </c>
    </row>
    <row r="2596" spans="3:7" x14ac:dyDescent="0.25">
      <c r="C2596" s="340" t="s">
        <v>4350</v>
      </c>
      <c r="D2596" s="340" t="s">
        <v>2413</v>
      </c>
      <c r="E2596" s="340" t="str">
        <f t="shared" si="41"/>
        <v>NEW YORK CITYFLUSHING INTERNATIONAL HIGH SCHOOL</v>
      </c>
      <c r="F2596" s="369" t="s">
        <v>7206</v>
      </c>
      <c r="G2596" s="342" t="str">
        <f>IFERROR(INDEX($D$2:$D$4444,_xlfn.AGGREGATE(15,3,(($C$2:$C$4444=$G$1)/($C$2:$C$4444=$G$1)*ROW($C$2:$C$4444))-ROW($C$1), ROWS($J$7:J2600))),"")</f>
        <v/>
      </c>
    </row>
    <row r="2597" spans="3:7" x14ac:dyDescent="0.25">
      <c r="C2597" s="340" t="s">
        <v>4350</v>
      </c>
      <c r="D2597" s="340" t="s">
        <v>2414</v>
      </c>
      <c r="E2597" s="340" t="str">
        <f t="shared" si="41"/>
        <v>NEW YORK CITYEAST-WEST SCHOOL OF INTERNATIONAL STUDIES</v>
      </c>
      <c r="F2597" s="369" t="s">
        <v>7207</v>
      </c>
      <c r="G2597" s="342" t="str">
        <f>IFERROR(INDEX($D$2:$D$4444,_xlfn.AGGREGATE(15,3,(($C$2:$C$4444=$G$1)/($C$2:$C$4444=$G$1)*ROW($C$2:$C$4444))-ROW($C$1), ROWS($J$7:J2601))),"")</f>
        <v/>
      </c>
    </row>
    <row r="2598" spans="3:7" x14ac:dyDescent="0.25">
      <c r="C2598" s="340" t="s">
        <v>4350</v>
      </c>
      <c r="D2598" s="340" t="s">
        <v>9392</v>
      </c>
      <c r="E2598" s="340" t="str">
        <f t="shared" si="41"/>
        <v>NEW YORK CITYWORLD JOURNALISM PREPARATORY:  A COLLEGE BOARD SCHOOL</v>
      </c>
      <c r="F2598" s="369" t="s">
        <v>7208</v>
      </c>
      <c r="G2598" s="342" t="str">
        <f>IFERROR(INDEX($D$2:$D$4444,_xlfn.AGGREGATE(15,3,(($C$2:$C$4444=$G$1)/($C$2:$C$4444=$G$1)*ROW($C$2:$C$4444))-ROW($C$1), ROWS($J$7:J2602))),"")</f>
        <v/>
      </c>
    </row>
    <row r="2599" spans="3:7" x14ac:dyDescent="0.25">
      <c r="C2599" s="340" t="s">
        <v>4350</v>
      </c>
      <c r="D2599" s="340" t="s">
        <v>2415</v>
      </c>
      <c r="E2599" s="340" t="str">
        <f t="shared" si="41"/>
        <v>NEW YORK CITYJOHN BOWNE HIGH SCHOOL</v>
      </c>
      <c r="F2599" s="369" t="s">
        <v>7209</v>
      </c>
      <c r="G2599" s="342" t="str">
        <f>IFERROR(INDEX($D$2:$D$4444,_xlfn.AGGREGATE(15,3,(($C$2:$C$4444=$G$1)/($C$2:$C$4444=$G$1)*ROW($C$2:$C$4444))-ROW($C$1), ROWS($J$7:J2603))),"")</f>
        <v/>
      </c>
    </row>
    <row r="2600" spans="3:7" x14ac:dyDescent="0.25">
      <c r="C2600" s="340" t="s">
        <v>4350</v>
      </c>
      <c r="D2600" s="340" t="s">
        <v>2416</v>
      </c>
      <c r="E2600" s="340" t="str">
        <f t="shared" si="41"/>
        <v>NEW YORK CITYFLUSHING HIGH SCHOOL</v>
      </c>
      <c r="F2600" s="369" t="s">
        <v>7210</v>
      </c>
      <c r="G2600" s="342" t="str">
        <f>IFERROR(INDEX($D$2:$D$4444,_xlfn.AGGREGATE(15,3,(($C$2:$C$4444=$G$1)/($C$2:$C$4444=$G$1)*ROW($C$2:$C$4444))-ROW($C$1), ROWS($J$7:J2604))),"")</f>
        <v/>
      </c>
    </row>
    <row r="2601" spans="3:7" x14ac:dyDescent="0.25">
      <c r="C2601" s="340" t="s">
        <v>4350</v>
      </c>
      <c r="D2601" s="340" t="s">
        <v>9390</v>
      </c>
      <c r="E2601" s="340" t="str">
        <f t="shared" si="41"/>
        <v>NEW YORK CITYQUEENS COLLEGE SCHOOL FOR MATH, SCIENCE &amp; TECHNOLOGY (THE)</v>
      </c>
      <c r="F2601" s="369" t="s">
        <v>7211</v>
      </c>
      <c r="G2601" s="342" t="str">
        <f>IFERROR(INDEX($D$2:$D$4444,_xlfn.AGGREGATE(15,3,(($C$2:$C$4444=$G$1)/($C$2:$C$4444=$G$1)*ROW($C$2:$C$4444))-ROW($C$1), ROWS($J$7:J2605))),"")</f>
        <v/>
      </c>
    </row>
    <row r="2602" spans="3:7" x14ac:dyDescent="0.25">
      <c r="C2602" s="340" t="s">
        <v>4350</v>
      </c>
      <c r="D2602" s="340" t="s">
        <v>2417</v>
      </c>
      <c r="E2602" s="340" t="str">
        <f t="shared" si="41"/>
        <v>NEW YORK CITYTOWNSEND HARRIS HIGH SCHOOL</v>
      </c>
      <c r="F2602" s="369" t="s">
        <v>7212</v>
      </c>
      <c r="G2602" s="342" t="str">
        <f>IFERROR(INDEX($D$2:$D$4444,_xlfn.AGGREGATE(15,3,(($C$2:$C$4444=$G$1)/($C$2:$C$4444=$G$1)*ROW($C$2:$C$4444))-ROW($C$1), ROWS($J$7:J2606))),"")</f>
        <v/>
      </c>
    </row>
    <row r="2603" spans="3:7" x14ac:dyDescent="0.25">
      <c r="C2603" s="340" t="s">
        <v>4350</v>
      </c>
      <c r="D2603" s="340" t="s">
        <v>2418</v>
      </c>
      <c r="E2603" s="340" t="str">
        <f t="shared" si="41"/>
        <v>NEW YORK CITYQUEENS ACADEMY HIGH SCHOOL</v>
      </c>
      <c r="F2603" s="369" t="s">
        <v>7213</v>
      </c>
      <c r="G2603" s="342" t="str">
        <f>IFERROR(INDEX($D$2:$D$4444,_xlfn.AGGREGATE(15,3,(($C$2:$C$4444=$G$1)/($C$2:$C$4444=$G$1)*ROW($C$2:$C$4444))-ROW($C$1), ROWS($J$7:J2607))),"")</f>
        <v/>
      </c>
    </row>
    <row r="2604" spans="3:7" x14ac:dyDescent="0.25">
      <c r="C2604" s="340" t="s">
        <v>4350</v>
      </c>
      <c r="D2604" s="340" t="s">
        <v>2419</v>
      </c>
      <c r="E2604" s="340" t="str">
        <f t="shared" si="41"/>
        <v>NEW YORK CITYROBERT F KENNEDY COMMUNITY HIGH SCHOOL</v>
      </c>
      <c r="F2604" s="369" t="s">
        <v>7214</v>
      </c>
      <c r="G2604" s="342" t="str">
        <f>IFERROR(INDEX($D$2:$D$4444,_xlfn.AGGREGATE(15,3,(($C$2:$C$4444=$G$1)/($C$2:$C$4444=$G$1)*ROW($C$2:$C$4444))-ROW($C$1), ROWS($J$7:J2608))),"")</f>
        <v/>
      </c>
    </row>
    <row r="2605" spans="3:7" x14ac:dyDescent="0.25">
      <c r="C2605" s="340" t="s">
        <v>4350</v>
      </c>
      <c r="D2605" s="340" t="s">
        <v>2420</v>
      </c>
      <c r="E2605" s="340" t="str">
        <f t="shared" si="41"/>
        <v>NEW YORK CITYNORTH QUEENS COMMUNITY HIGH SCHOOL</v>
      </c>
      <c r="F2605" s="369" t="s">
        <v>7215</v>
      </c>
      <c r="G2605" s="342" t="str">
        <f>IFERROR(INDEX($D$2:$D$4444,_xlfn.AGGREGATE(15,3,(($C$2:$C$4444=$G$1)/($C$2:$C$4444=$G$1)*ROW($C$2:$C$4444))-ROW($C$1), ROWS($J$7:J2609))),"")</f>
        <v/>
      </c>
    </row>
    <row r="2606" spans="3:7" x14ac:dyDescent="0.25">
      <c r="C2606" s="340" t="s">
        <v>4350</v>
      </c>
      <c r="D2606" s="340" t="s">
        <v>2421</v>
      </c>
      <c r="E2606" s="340" t="str">
        <f t="shared" si="41"/>
        <v>NEW YORK CITYPS 18 WINCHESTER</v>
      </c>
      <c r="F2606" s="369" t="s">
        <v>7216</v>
      </c>
      <c r="G2606" s="342" t="str">
        <f>IFERROR(INDEX($D$2:$D$4444,_xlfn.AGGREGATE(15,3,(($C$2:$C$4444=$G$1)/($C$2:$C$4444=$G$1)*ROW($C$2:$C$4444))-ROW($C$1), ROWS($J$7:J2610))),"")</f>
        <v/>
      </c>
    </row>
    <row r="2607" spans="3:7" x14ac:dyDescent="0.25">
      <c r="C2607" s="340" t="s">
        <v>4350</v>
      </c>
      <c r="D2607" s="340" t="s">
        <v>2422</v>
      </c>
      <c r="E2607" s="340" t="str">
        <f t="shared" si="41"/>
        <v>NEW YORK CITYPS 26 RUFUS KING</v>
      </c>
      <c r="F2607" s="369" t="s">
        <v>7217</v>
      </c>
      <c r="G2607" s="342" t="str">
        <f>IFERROR(INDEX($D$2:$D$4444,_xlfn.AGGREGATE(15,3,(($C$2:$C$4444=$G$1)/($C$2:$C$4444=$G$1)*ROW($C$2:$C$4444))-ROW($C$1), ROWS($J$7:J2611))),"")</f>
        <v/>
      </c>
    </row>
    <row r="2608" spans="3:7" x14ac:dyDescent="0.25">
      <c r="C2608" s="340" t="s">
        <v>4350</v>
      </c>
      <c r="D2608" s="340" t="s">
        <v>2423</v>
      </c>
      <c r="E2608" s="340" t="str">
        <f t="shared" si="41"/>
        <v>NEW YORK CITYPS 31 BAYSIDE</v>
      </c>
      <c r="F2608" s="369" t="s">
        <v>7218</v>
      </c>
      <c r="G2608" s="342" t="str">
        <f>IFERROR(INDEX($D$2:$D$4444,_xlfn.AGGREGATE(15,3,(($C$2:$C$4444=$G$1)/($C$2:$C$4444=$G$1)*ROW($C$2:$C$4444))-ROW($C$1), ROWS($J$7:J2612))),"")</f>
        <v/>
      </c>
    </row>
    <row r="2609" spans="3:7" x14ac:dyDescent="0.25">
      <c r="C2609" s="340" t="s">
        <v>4350</v>
      </c>
      <c r="D2609" s="340" t="s">
        <v>2424</v>
      </c>
      <c r="E2609" s="340" t="str">
        <f t="shared" si="41"/>
        <v>NEW YORK CITYPS 41 CROCHERON</v>
      </c>
      <c r="F2609" s="369" t="s">
        <v>7219</v>
      </c>
      <c r="G2609" s="342" t="str">
        <f>IFERROR(INDEX($D$2:$D$4444,_xlfn.AGGREGATE(15,3,(($C$2:$C$4444=$G$1)/($C$2:$C$4444=$G$1)*ROW($C$2:$C$4444))-ROW($C$1), ROWS($J$7:J2613))),"")</f>
        <v/>
      </c>
    </row>
    <row r="2610" spans="3:7" x14ac:dyDescent="0.25">
      <c r="C2610" s="340" t="s">
        <v>4350</v>
      </c>
      <c r="D2610" s="340" t="s">
        <v>2425</v>
      </c>
      <c r="E2610" s="340" t="str">
        <f t="shared" si="41"/>
        <v>NEW YORK CITYPS 46 ALLEY POND</v>
      </c>
      <c r="F2610" s="369" t="s">
        <v>7220</v>
      </c>
      <c r="G2610" s="342" t="str">
        <f>IFERROR(INDEX($D$2:$D$4444,_xlfn.AGGREGATE(15,3,(($C$2:$C$4444=$G$1)/($C$2:$C$4444=$G$1)*ROW($C$2:$C$4444))-ROW($C$1), ROWS($J$7:J2614))),"")</f>
        <v/>
      </c>
    </row>
    <row r="2611" spans="3:7" x14ac:dyDescent="0.25">
      <c r="C2611" s="340" t="s">
        <v>4350</v>
      </c>
      <c r="D2611" s="340" t="s">
        <v>2426</v>
      </c>
      <c r="E2611" s="340" t="str">
        <f t="shared" si="41"/>
        <v>NEW YORK CITYJHS 67 LOUIS PASTEUR</v>
      </c>
      <c r="F2611" s="369" t="s">
        <v>7221</v>
      </c>
      <c r="G2611" s="342" t="str">
        <f>IFERROR(INDEX($D$2:$D$4444,_xlfn.AGGREGATE(15,3,(($C$2:$C$4444=$G$1)/($C$2:$C$4444=$G$1)*ROW($C$2:$C$4444))-ROW($C$1), ROWS($J$7:J2615))),"")</f>
        <v/>
      </c>
    </row>
    <row r="2612" spans="3:7" x14ac:dyDescent="0.25">
      <c r="C2612" s="340" t="s">
        <v>4350</v>
      </c>
      <c r="D2612" s="340" t="s">
        <v>9396</v>
      </c>
      <c r="E2612" s="340" t="str">
        <f t="shared" si="41"/>
        <v xml:space="preserve">NEW YORK CITYJHS 74 NATHANIEL HAWTHORNE </v>
      </c>
      <c r="F2612" s="369" t="s">
        <v>7222</v>
      </c>
      <c r="G2612" s="342" t="str">
        <f>IFERROR(INDEX($D$2:$D$4444,_xlfn.AGGREGATE(15,3,(($C$2:$C$4444=$G$1)/($C$2:$C$4444=$G$1)*ROW($C$2:$C$4444))-ROW($C$1), ROWS($J$7:J2616))),"")</f>
        <v/>
      </c>
    </row>
    <row r="2613" spans="3:7" x14ac:dyDescent="0.25">
      <c r="C2613" s="340" t="s">
        <v>4350</v>
      </c>
      <c r="D2613" s="340" t="s">
        <v>2427</v>
      </c>
      <c r="E2613" s="340" t="str">
        <f t="shared" si="41"/>
        <v>NEW YORK CITYPS 94 DAVID D PORTER</v>
      </c>
      <c r="F2613" s="369" t="s">
        <v>7223</v>
      </c>
      <c r="G2613" s="342" t="str">
        <f>IFERROR(INDEX($D$2:$D$4444,_xlfn.AGGREGATE(15,3,(($C$2:$C$4444=$G$1)/($C$2:$C$4444=$G$1)*ROW($C$2:$C$4444))-ROW($C$1), ROWS($J$7:J2617))),"")</f>
        <v/>
      </c>
    </row>
    <row r="2614" spans="3:7" x14ac:dyDescent="0.25">
      <c r="C2614" s="340" t="s">
        <v>4350</v>
      </c>
      <c r="D2614" s="340" t="s">
        <v>2428</v>
      </c>
      <c r="E2614" s="340" t="str">
        <f t="shared" si="41"/>
        <v>NEW YORK CITYPS 98 DOUGLASTON SCHOOL (THE)</v>
      </c>
      <c r="F2614" s="369" t="s">
        <v>7224</v>
      </c>
      <c r="G2614" s="342" t="str">
        <f>IFERROR(INDEX($D$2:$D$4444,_xlfn.AGGREGATE(15,3,(($C$2:$C$4444=$G$1)/($C$2:$C$4444=$G$1)*ROW($C$2:$C$4444))-ROW($C$1), ROWS($J$7:J2618))),"")</f>
        <v/>
      </c>
    </row>
    <row r="2615" spans="3:7" x14ac:dyDescent="0.25">
      <c r="C2615" s="340" t="s">
        <v>4350</v>
      </c>
      <c r="D2615" s="340" t="s">
        <v>9398</v>
      </c>
      <c r="E2615" s="340" t="str">
        <f t="shared" si="41"/>
        <v>NEW YORK CITYJAMES J AMBROSE SCHOOL (THE)</v>
      </c>
      <c r="F2615" s="369" t="s">
        <v>7225</v>
      </c>
      <c r="G2615" s="342" t="str">
        <f>IFERROR(INDEX($D$2:$D$4444,_xlfn.AGGREGATE(15,3,(($C$2:$C$4444=$G$1)/($C$2:$C$4444=$G$1)*ROW($C$2:$C$4444))-ROW($C$1), ROWS($J$7:J2619))),"")</f>
        <v/>
      </c>
    </row>
    <row r="2616" spans="3:7" x14ac:dyDescent="0.25">
      <c r="C2616" s="340" t="s">
        <v>4350</v>
      </c>
      <c r="D2616" s="340" t="s">
        <v>2429</v>
      </c>
      <c r="E2616" s="340" t="str">
        <f t="shared" si="41"/>
        <v>NEW YORK CITYPS 133</v>
      </c>
      <c r="F2616" s="369" t="s">
        <v>7226</v>
      </c>
      <c r="G2616" s="342" t="str">
        <f>IFERROR(INDEX($D$2:$D$4444,_xlfn.AGGREGATE(15,3,(($C$2:$C$4444=$G$1)/($C$2:$C$4444=$G$1)*ROW($C$2:$C$4444))-ROW($C$1), ROWS($J$7:J2620))),"")</f>
        <v/>
      </c>
    </row>
    <row r="2617" spans="3:7" x14ac:dyDescent="0.25">
      <c r="C2617" s="340" t="s">
        <v>4350</v>
      </c>
      <c r="D2617" s="340" t="s">
        <v>9397</v>
      </c>
      <c r="E2617" s="340" t="str">
        <f t="shared" si="41"/>
        <v xml:space="preserve">NEW YORK CITYMS 158 MARIE CURIE </v>
      </c>
      <c r="F2617" s="369" t="s">
        <v>7227</v>
      </c>
      <c r="G2617" s="342" t="str">
        <f>IFERROR(INDEX($D$2:$D$4444,_xlfn.AGGREGATE(15,3,(($C$2:$C$4444=$G$1)/($C$2:$C$4444=$G$1)*ROW($C$2:$C$4444))-ROW($C$1), ROWS($J$7:J2621))),"")</f>
        <v/>
      </c>
    </row>
    <row r="2618" spans="3:7" x14ac:dyDescent="0.25">
      <c r="C2618" s="340" t="s">
        <v>4350</v>
      </c>
      <c r="D2618" s="340" t="s">
        <v>2430</v>
      </c>
      <c r="E2618" s="340" t="str">
        <f t="shared" si="41"/>
        <v>NEW YORK CITYPS 159</v>
      </c>
      <c r="F2618" s="369" t="s">
        <v>7228</v>
      </c>
      <c r="G2618" s="342" t="str">
        <f>IFERROR(INDEX($D$2:$D$4444,_xlfn.AGGREGATE(15,3,(($C$2:$C$4444=$G$1)/($C$2:$C$4444=$G$1)*ROW($C$2:$C$4444))-ROW($C$1), ROWS($J$7:J2622))),"")</f>
        <v/>
      </c>
    </row>
    <row r="2619" spans="3:7" x14ac:dyDescent="0.25">
      <c r="C2619" s="340" t="s">
        <v>4350</v>
      </c>
      <c r="D2619" s="340" t="s">
        <v>2431</v>
      </c>
      <c r="E2619" s="340" t="str">
        <f t="shared" si="41"/>
        <v>NEW YORK CITYPS 162 JOHN GOLDEN</v>
      </c>
      <c r="F2619" s="369" t="s">
        <v>7229</v>
      </c>
      <c r="G2619" s="342" t="str">
        <f>IFERROR(INDEX($D$2:$D$4444,_xlfn.AGGREGATE(15,3,(($C$2:$C$4444=$G$1)/($C$2:$C$4444=$G$1)*ROW($C$2:$C$4444))-ROW($C$1), ROWS($J$7:J2623))),"")</f>
        <v/>
      </c>
    </row>
    <row r="2620" spans="3:7" x14ac:dyDescent="0.25">
      <c r="C2620" s="340" t="s">
        <v>4350</v>
      </c>
      <c r="D2620" s="340" t="s">
        <v>2432</v>
      </c>
      <c r="E2620" s="340" t="str">
        <f t="shared" si="41"/>
        <v>NEW YORK CITYIRWIN ALTMAN MIDDLE SCHOOL 172</v>
      </c>
      <c r="F2620" s="369" t="s">
        <v>7230</v>
      </c>
      <c r="G2620" s="342" t="str">
        <f>IFERROR(INDEX($D$2:$D$4444,_xlfn.AGGREGATE(15,3,(($C$2:$C$4444=$G$1)/($C$2:$C$4444=$G$1)*ROW($C$2:$C$4444))-ROW($C$1), ROWS($J$7:J2624))),"")</f>
        <v/>
      </c>
    </row>
    <row r="2621" spans="3:7" x14ac:dyDescent="0.25">
      <c r="C2621" s="340" t="s">
        <v>4350</v>
      </c>
      <c r="D2621" s="340" t="s">
        <v>9395</v>
      </c>
      <c r="E2621" s="340" t="str">
        <f t="shared" si="41"/>
        <v>NEW YORK CITYPS 173 FRESH MEADOWS</v>
      </c>
      <c r="F2621" s="369" t="s">
        <v>7231</v>
      </c>
      <c r="G2621" s="342" t="str">
        <f>IFERROR(INDEX($D$2:$D$4444,_xlfn.AGGREGATE(15,3,(($C$2:$C$4444=$G$1)/($C$2:$C$4444=$G$1)*ROW($C$2:$C$4444))-ROW($C$1), ROWS($J$7:J2625))),"")</f>
        <v/>
      </c>
    </row>
    <row r="2622" spans="3:7" x14ac:dyDescent="0.25">
      <c r="C2622" s="340" t="s">
        <v>4350</v>
      </c>
      <c r="D2622" s="340" t="s">
        <v>2433</v>
      </c>
      <c r="E2622" s="340" t="str">
        <f t="shared" si="41"/>
        <v>NEW YORK CITYPS/IS 178 HOLLISWOOD</v>
      </c>
      <c r="F2622" s="369" t="s">
        <v>7232</v>
      </c>
      <c r="G2622" s="342" t="str">
        <f>IFERROR(INDEX($D$2:$D$4444,_xlfn.AGGREGATE(15,3,(($C$2:$C$4444=$G$1)/($C$2:$C$4444=$G$1)*ROW($C$2:$C$4444))-ROW($C$1), ROWS($J$7:J2626))),"")</f>
        <v/>
      </c>
    </row>
    <row r="2623" spans="3:7" x14ac:dyDescent="0.25">
      <c r="C2623" s="340" t="s">
        <v>4350</v>
      </c>
      <c r="D2623" s="340" t="s">
        <v>2434</v>
      </c>
      <c r="E2623" s="340" t="str">
        <f t="shared" si="41"/>
        <v>NEW YORK CITYPS 186 CASTLEWOOD</v>
      </c>
      <c r="F2623" s="369" t="s">
        <v>7233</v>
      </c>
      <c r="G2623" s="342" t="str">
        <f>IFERROR(INDEX($D$2:$D$4444,_xlfn.AGGREGATE(15,3,(($C$2:$C$4444=$G$1)/($C$2:$C$4444=$G$1)*ROW($C$2:$C$4444))-ROW($C$1), ROWS($J$7:J2627))),"")</f>
        <v/>
      </c>
    </row>
    <row r="2624" spans="3:7" x14ac:dyDescent="0.25">
      <c r="C2624" s="340" t="s">
        <v>4350</v>
      </c>
      <c r="D2624" s="340" t="s">
        <v>2435</v>
      </c>
      <c r="E2624" s="340" t="str">
        <f t="shared" si="41"/>
        <v>NEW YORK CITYPS 188 KINGSBURY</v>
      </c>
      <c r="F2624" s="369" t="s">
        <v>7234</v>
      </c>
      <c r="G2624" s="342" t="str">
        <f>IFERROR(INDEX($D$2:$D$4444,_xlfn.AGGREGATE(15,3,(($C$2:$C$4444=$G$1)/($C$2:$C$4444=$G$1)*ROW($C$2:$C$4444))-ROW($C$1), ROWS($J$7:J2628))),"")</f>
        <v/>
      </c>
    </row>
    <row r="2625" spans="3:7" x14ac:dyDescent="0.25">
      <c r="C2625" s="340" t="s">
        <v>4350</v>
      </c>
      <c r="D2625" s="340" t="s">
        <v>2436</v>
      </c>
      <c r="E2625" s="340" t="str">
        <f t="shared" si="41"/>
        <v>NEW YORK CITYPS 191 MAYFLOWER</v>
      </c>
      <c r="F2625" s="369" t="s">
        <v>7235</v>
      </c>
      <c r="G2625" s="342" t="str">
        <f>IFERROR(INDEX($D$2:$D$4444,_xlfn.AGGREGATE(15,3,(($C$2:$C$4444=$G$1)/($C$2:$C$4444=$G$1)*ROW($C$2:$C$4444))-ROW($C$1), ROWS($J$7:J2629))),"")</f>
        <v/>
      </c>
    </row>
    <row r="2626" spans="3:7" x14ac:dyDescent="0.25">
      <c r="C2626" s="340" t="s">
        <v>4350</v>
      </c>
      <c r="D2626" s="340" t="s">
        <v>2437</v>
      </c>
      <c r="E2626" s="340" t="str">
        <f t="shared" si="41"/>
        <v>NEW YORK CITYPS 203 OAKLAND GARDENS</v>
      </c>
      <c r="F2626" s="369" t="s">
        <v>7236</v>
      </c>
      <c r="G2626" s="342" t="str">
        <f>IFERROR(INDEX($D$2:$D$4444,_xlfn.AGGREGATE(15,3,(($C$2:$C$4444=$G$1)/($C$2:$C$4444=$G$1)*ROW($C$2:$C$4444))-ROW($C$1), ROWS($J$7:J2630))),"")</f>
        <v/>
      </c>
    </row>
    <row r="2627" spans="3:7" x14ac:dyDescent="0.25">
      <c r="C2627" s="340" t="s">
        <v>4350</v>
      </c>
      <c r="D2627" s="340" t="s">
        <v>2438</v>
      </c>
      <c r="E2627" s="340" t="str">
        <f t="shared" ref="E2627:E2690" si="42">C2627&amp;D2627</f>
        <v>NEW YORK CITYPS 205 ALEXANDER GRAHAM BELL</v>
      </c>
      <c r="F2627" s="369" t="s">
        <v>7237</v>
      </c>
      <c r="G2627" s="342" t="str">
        <f>IFERROR(INDEX($D$2:$D$4444,_xlfn.AGGREGATE(15,3,(($C$2:$C$4444=$G$1)/($C$2:$C$4444=$G$1)*ROW($C$2:$C$4444))-ROW($C$1), ROWS($J$7:J2631))),"")</f>
        <v/>
      </c>
    </row>
    <row r="2628" spans="3:7" x14ac:dyDescent="0.25">
      <c r="C2628" s="340" t="s">
        <v>4350</v>
      </c>
      <c r="D2628" s="340" t="s">
        <v>2439</v>
      </c>
      <c r="E2628" s="340" t="str">
        <f t="shared" si="42"/>
        <v>NEW YORK CITYPS 213 CARL ULLMAN SCHOOL (THE)</v>
      </c>
      <c r="F2628" s="369" t="s">
        <v>7238</v>
      </c>
      <c r="G2628" s="342" t="str">
        <f>IFERROR(INDEX($D$2:$D$4444,_xlfn.AGGREGATE(15,3,(($C$2:$C$4444=$G$1)/($C$2:$C$4444=$G$1)*ROW($C$2:$C$4444))-ROW($C$1), ROWS($J$7:J2632))),"")</f>
        <v/>
      </c>
    </row>
    <row r="2629" spans="3:7" x14ac:dyDescent="0.25">
      <c r="C2629" s="340" t="s">
        <v>4350</v>
      </c>
      <c r="D2629" s="340" t="s">
        <v>2440</v>
      </c>
      <c r="E2629" s="340" t="str">
        <f t="shared" si="42"/>
        <v>NEW YORK CITYJHS 216 GEORGE J RYAN</v>
      </c>
      <c r="F2629" s="369" t="s">
        <v>7239</v>
      </c>
      <c r="G2629" s="342" t="str">
        <f>IFERROR(INDEX($D$2:$D$4444,_xlfn.AGGREGATE(15,3,(($C$2:$C$4444=$G$1)/($C$2:$C$4444=$G$1)*ROW($C$2:$C$4444))-ROW($C$1), ROWS($J$7:J2633))),"")</f>
        <v/>
      </c>
    </row>
    <row r="2630" spans="3:7" x14ac:dyDescent="0.25">
      <c r="C2630" s="340" t="s">
        <v>4350</v>
      </c>
      <c r="D2630" s="340" t="s">
        <v>2441</v>
      </c>
      <c r="E2630" s="340" t="str">
        <f t="shared" si="42"/>
        <v>NEW YORK CITYPS 221 NORTH HILLS SCHOOL (THE)</v>
      </c>
      <c r="F2630" s="369" t="s">
        <v>7240</v>
      </c>
      <c r="G2630" s="342" t="str">
        <f>IFERROR(INDEX($D$2:$D$4444,_xlfn.AGGREGATE(15,3,(($C$2:$C$4444=$G$1)/($C$2:$C$4444=$G$1)*ROW($C$2:$C$4444))-ROW($C$1), ROWS($J$7:J2634))),"")</f>
        <v/>
      </c>
    </row>
    <row r="2631" spans="3:7" x14ac:dyDescent="0.25">
      <c r="C2631" s="340" t="s">
        <v>4350</v>
      </c>
      <c r="D2631" s="340" t="s">
        <v>2442</v>
      </c>
      <c r="E2631" s="340" t="str">
        <f t="shared" si="42"/>
        <v>NEW YORK CITYPS/IS 266</v>
      </c>
      <c r="F2631" s="369" t="s">
        <v>7241</v>
      </c>
      <c r="G2631" s="342" t="str">
        <f>IFERROR(INDEX($D$2:$D$4444,_xlfn.AGGREGATE(15,3,(($C$2:$C$4444=$G$1)/($C$2:$C$4444=$G$1)*ROW($C$2:$C$4444))-ROW($C$1), ROWS($J$7:J2635))),"")</f>
        <v/>
      </c>
    </row>
    <row r="2632" spans="3:7" x14ac:dyDescent="0.25">
      <c r="C2632" s="340" t="s">
        <v>4350</v>
      </c>
      <c r="D2632" s="340" t="s">
        <v>2332</v>
      </c>
      <c r="E2632" s="340" t="str">
        <f t="shared" si="42"/>
        <v>NEW YORK CITYPS 376</v>
      </c>
      <c r="F2632" s="369" t="s">
        <v>7242</v>
      </c>
      <c r="G2632" s="342" t="str">
        <f>IFERROR(INDEX($D$2:$D$4444,_xlfn.AGGREGATE(15,3,(($C$2:$C$4444=$G$1)/($C$2:$C$4444=$G$1)*ROW($C$2:$C$4444))-ROW($C$1), ROWS($J$7:J2636))),"")</f>
        <v/>
      </c>
    </row>
    <row r="2633" spans="3:7" x14ac:dyDescent="0.25">
      <c r="C2633" s="340" t="s">
        <v>4350</v>
      </c>
      <c r="D2633" s="340" t="s">
        <v>2443</v>
      </c>
      <c r="E2633" s="340" t="str">
        <f t="shared" si="42"/>
        <v>NEW YORK CITYBUSINESS TECHNOLOGY EARLY COLLEGE HIGH SCHOOL</v>
      </c>
      <c r="F2633" s="369" t="s">
        <v>7243</v>
      </c>
      <c r="G2633" s="342" t="str">
        <f>IFERROR(INDEX($D$2:$D$4444,_xlfn.AGGREGATE(15,3,(($C$2:$C$4444=$G$1)/($C$2:$C$4444=$G$1)*ROW($C$2:$C$4444))-ROW($C$1), ROWS($J$7:J2637))),"")</f>
        <v/>
      </c>
    </row>
    <row r="2634" spans="3:7" x14ac:dyDescent="0.25">
      <c r="C2634" s="340" t="s">
        <v>4350</v>
      </c>
      <c r="D2634" s="340" t="s">
        <v>2444</v>
      </c>
      <c r="E2634" s="340" t="str">
        <f t="shared" si="42"/>
        <v>NEW YORK CITYBENJAMIN N CARDOZO HIGH SCHOOL</v>
      </c>
      <c r="F2634" s="369" t="s">
        <v>7244</v>
      </c>
      <c r="G2634" s="342" t="str">
        <f>IFERROR(INDEX($D$2:$D$4444,_xlfn.AGGREGATE(15,3,(($C$2:$C$4444=$G$1)/($C$2:$C$4444=$G$1)*ROW($C$2:$C$4444))-ROW($C$1), ROWS($J$7:J2638))),"")</f>
        <v/>
      </c>
    </row>
    <row r="2635" spans="3:7" x14ac:dyDescent="0.25">
      <c r="C2635" s="340" t="s">
        <v>4350</v>
      </c>
      <c r="D2635" s="340" t="s">
        <v>2445</v>
      </c>
      <c r="E2635" s="340" t="str">
        <f t="shared" si="42"/>
        <v>NEW YORK CITYFRANCIS LEWIS HIGH SCHOOL</v>
      </c>
      <c r="F2635" s="369" t="s">
        <v>7245</v>
      </c>
      <c r="G2635" s="342" t="str">
        <f>IFERROR(INDEX($D$2:$D$4444,_xlfn.AGGREGATE(15,3,(($C$2:$C$4444=$G$1)/($C$2:$C$4444=$G$1)*ROW($C$2:$C$4444))-ROW($C$1), ROWS($J$7:J2639))),"")</f>
        <v/>
      </c>
    </row>
    <row r="2636" spans="3:7" x14ac:dyDescent="0.25">
      <c r="C2636" s="340" t="s">
        <v>4350</v>
      </c>
      <c r="D2636" s="340" t="s">
        <v>2446</v>
      </c>
      <c r="E2636" s="340" t="str">
        <f t="shared" si="42"/>
        <v>NEW YORK CITYMARTIN VAN BUREN HIGH SCHOOL</v>
      </c>
      <c r="F2636" s="369" t="s">
        <v>7246</v>
      </c>
      <c r="G2636" s="342" t="str">
        <f>IFERROR(INDEX($D$2:$D$4444,_xlfn.AGGREGATE(15,3,(($C$2:$C$4444=$G$1)/($C$2:$C$4444=$G$1)*ROW($C$2:$C$4444))-ROW($C$1), ROWS($J$7:J2640))),"")</f>
        <v/>
      </c>
    </row>
    <row r="2637" spans="3:7" x14ac:dyDescent="0.25">
      <c r="C2637" s="340" t="s">
        <v>4350</v>
      </c>
      <c r="D2637" s="340" t="s">
        <v>2447</v>
      </c>
      <c r="E2637" s="340" t="str">
        <f t="shared" si="42"/>
        <v>NEW YORK CITYBAYSIDE HIGH SCHOOL</v>
      </c>
      <c r="F2637" s="369" t="s">
        <v>7247</v>
      </c>
      <c r="G2637" s="342" t="str">
        <f>IFERROR(INDEX($D$2:$D$4444,_xlfn.AGGREGATE(15,3,(($C$2:$C$4444=$G$1)/($C$2:$C$4444=$G$1)*ROW($C$2:$C$4444))-ROW($C$1), ROWS($J$7:J2641))),"")</f>
        <v/>
      </c>
    </row>
    <row r="2638" spans="3:7" x14ac:dyDescent="0.25">
      <c r="C2638" s="340" t="s">
        <v>4350</v>
      </c>
      <c r="D2638" s="340" t="s">
        <v>2448</v>
      </c>
      <c r="E2638" s="340" t="str">
        <f t="shared" si="42"/>
        <v>NEW YORK CITYQUEENS HIGH SCHOOL OF TEACHING, LIBERAL ARTS AND SCIENCES</v>
      </c>
      <c r="F2638" s="369" t="s">
        <v>7248</v>
      </c>
      <c r="G2638" s="342" t="str">
        <f>IFERROR(INDEX($D$2:$D$4444,_xlfn.AGGREGATE(15,3,(($C$2:$C$4444=$G$1)/($C$2:$C$4444=$G$1)*ROW($C$2:$C$4444))-ROW($C$1), ROWS($J$7:J2642))),"")</f>
        <v/>
      </c>
    </row>
    <row r="2639" spans="3:7" x14ac:dyDescent="0.25">
      <c r="C2639" s="340" t="s">
        <v>4350</v>
      </c>
      <c r="D2639" s="340" t="s">
        <v>2449</v>
      </c>
      <c r="E2639" s="340" t="str">
        <f t="shared" si="42"/>
        <v>NEW YORK CITYPS/MS 42 R VERNAM</v>
      </c>
      <c r="F2639" s="369" t="s">
        <v>7249</v>
      </c>
      <c r="G2639" s="342" t="str">
        <f>IFERROR(INDEX($D$2:$D$4444,_xlfn.AGGREGATE(15,3,(($C$2:$C$4444=$G$1)/($C$2:$C$4444=$G$1)*ROW($C$2:$C$4444))-ROW($C$1), ROWS($J$7:J2643))),"")</f>
        <v/>
      </c>
    </row>
    <row r="2640" spans="3:7" x14ac:dyDescent="0.25">
      <c r="C2640" s="340" t="s">
        <v>4350</v>
      </c>
      <c r="D2640" s="340" t="s">
        <v>2450</v>
      </c>
      <c r="E2640" s="340" t="str">
        <f t="shared" si="42"/>
        <v>NEW YORK CITYPS 43</v>
      </c>
      <c r="F2640" s="369" t="s">
        <v>7250</v>
      </c>
      <c r="G2640" s="342" t="str">
        <f>IFERROR(INDEX($D$2:$D$4444,_xlfn.AGGREGATE(15,3,(($C$2:$C$4444=$G$1)/($C$2:$C$4444=$G$1)*ROW($C$2:$C$4444))-ROW($C$1), ROWS($J$7:J2644))),"")</f>
        <v/>
      </c>
    </row>
    <row r="2641" spans="3:7" x14ac:dyDescent="0.25">
      <c r="C2641" s="340" t="s">
        <v>4350</v>
      </c>
      <c r="D2641" s="340" t="s">
        <v>2451</v>
      </c>
      <c r="E2641" s="340" t="str">
        <f t="shared" si="42"/>
        <v>NEW YORK CITYPS 45 CLARENCE WITHERSPOON</v>
      </c>
      <c r="F2641" s="369" t="s">
        <v>7251</v>
      </c>
      <c r="G2641" s="342" t="str">
        <f>IFERROR(INDEX($D$2:$D$4444,_xlfn.AGGREGATE(15,3,(($C$2:$C$4444=$G$1)/($C$2:$C$4444=$G$1)*ROW($C$2:$C$4444))-ROW($C$1), ROWS($J$7:J2645))),"")</f>
        <v/>
      </c>
    </row>
    <row r="2642" spans="3:7" x14ac:dyDescent="0.25">
      <c r="C2642" s="340" t="s">
        <v>4350</v>
      </c>
      <c r="D2642" s="340" t="s">
        <v>2452</v>
      </c>
      <c r="E2642" s="340" t="str">
        <f t="shared" si="42"/>
        <v>NEW YORK CITYPS 47 CHRIS GALAS</v>
      </c>
      <c r="F2642" s="369" t="s">
        <v>7252</v>
      </c>
      <c r="G2642" s="342" t="str">
        <f>IFERROR(INDEX($D$2:$D$4444,_xlfn.AGGREGATE(15,3,(($C$2:$C$4444=$G$1)/($C$2:$C$4444=$G$1)*ROW($C$2:$C$4444))-ROW($C$1), ROWS($J$7:J2646))),"")</f>
        <v/>
      </c>
    </row>
    <row r="2643" spans="3:7" x14ac:dyDescent="0.25">
      <c r="C2643" s="340" t="s">
        <v>4350</v>
      </c>
      <c r="D2643" s="340" t="s">
        <v>2453</v>
      </c>
      <c r="E2643" s="340" t="str">
        <f t="shared" si="42"/>
        <v>NEW YORK CITYPS 51</v>
      </c>
      <c r="F2643" s="369" t="s">
        <v>7253</v>
      </c>
      <c r="G2643" s="342" t="str">
        <f>IFERROR(INDEX($D$2:$D$4444,_xlfn.AGGREGATE(15,3,(($C$2:$C$4444=$G$1)/($C$2:$C$4444=$G$1)*ROW($C$2:$C$4444))-ROW($C$1), ROWS($J$7:J2647))),"")</f>
        <v/>
      </c>
    </row>
    <row r="2644" spans="3:7" x14ac:dyDescent="0.25">
      <c r="C2644" s="340" t="s">
        <v>4350</v>
      </c>
      <c r="D2644" s="340" t="s">
        <v>9400</v>
      </c>
      <c r="E2644" s="340" t="str">
        <f t="shared" si="42"/>
        <v xml:space="preserve">NEW YORK CITYMS 53 BRIAN PICCOLO </v>
      </c>
      <c r="F2644" s="369" t="s">
        <v>7254</v>
      </c>
      <c r="G2644" s="342" t="str">
        <f>IFERROR(INDEX($D$2:$D$4444,_xlfn.AGGREGATE(15,3,(($C$2:$C$4444=$G$1)/($C$2:$C$4444=$G$1)*ROW($C$2:$C$4444))-ROW($C$1), ROWS($J$7:J2648))),"")</f>
        <v/>
      </c>
    </row>
    <row r="2645" spans="3:7" x14ac:dyDescent="0.25">
      <c r="C2645" s="340" t="s">
        <v>4350</v>
      </c>
      <c r="D2645" s="340" t="s">
        <v>2454</v>
      </c>
      <c r="E2645" s="340" t="str">
        <f t="shared" si="42"/>
        <v>NEW YORK CITYPS 56 HARRY EICHLER</v>
      </c>
      <c r="F2645" s="369" t="s">
        <v>7255</v>
      </c>
      <c r="G2645" s="342" t="str">
        <f>IFERROR(INDEX($D$2:$D$4444,_xlfn.AGGREGATE(15,3,(($C$2:$C$4444=$G$1)/($C$2:$C$4444=$G$1)*ROW($C$2:$C$4444))-ROW($C$1), ROWS($J$7:J2649))),"")</f>
        <v/>
      </c>
    </row>
    <row r="2646" spans="3:7" x14ac:dyDescent="0.25">
      <c r="C2646" s="340" t="s">
        <v>4350</v>
      </c>
      <c r="D2646" s="340" t="s">
        <v>2455</v>
      </c>
      <c r="E2646" s="340" t="str">
        <f t="shared" si="42"/>
        <v>NEW YORK CITYPS 60 WOODHAVEN</v>
      </c>
      <c r="F2646" s="369" t="s">
        <v>7256</v>
      </c>
      <c r="G2646" s="342" t="str">
        <f>IFERROR(INDEX($D$2:$D$4444,_xlfn.AGGREGATE(15,3,(($C$2:$C$4444=$G$1)/($C$2:$C$4444=$G$1)*ROW($C$2:$C$4444))-ROW($C$1), ROWS($J$7:J2650))),"")</f>
        <v/>
      </c>
    </row>
    <row r="2647" spans="3:7" x14ac:dyDescent="0.25">
      <c r="C2647" s="340" t="s">
        <v>4350</v>
      </c>
      <c r="D2647" s="340" t="s">
        <v>2456</v>
      </c>
      <c r="E2647" s="340" t="str">
        <f t="shared" si="42"/>
        <v>NEW YORK CITYPS 62 CHESTER PARK SCHOOL</v>
      </c>
      <c r="F2647" s="369" t="s">
        <v>7257</v>
      </c>
      <c r="G2647" s="342" t="str">
        <f>IFERROR(INDEX($D$2:$D$4444,_xlfn.AGGREGATE(15,3,(($C$2:$C$4444=$G$1)/($C$2:$C$4444=$G$1)*ROW($C$2:$C$4444))-ROW($C$1), ROWS($J$7:J2651))),"")</f>
        <v/>
      </c>
    </row>
    <row r="2648" spans="3:7" x14ac:dyDescent="0.25">
      <c r="C2648" s="340" t="s">
        <v>4350</v>
      </c>
      <c r="D2648" s="340" t="s">
        <v>2457</v>
      </c>
      <c r="E2648" s="340" t="str">
        <f t="shared" si="42"/>
        <v>NEW YORK CITYPS 63 OLD SOUTH</v>
      </c>
      <c r="F2648" s="369" t="s">
        <v>7258</v>
      </c>
      <c r="G2648" s="342" t="str">
        <f>IFERROR(INDEX($D$2:$D$4444,_xlfn.AGGREGATE(15,3,(($C$2:$C$4444=$G$1)/($C$2:$C$4444=$G$1)*ROW($C$2:$C$4444))-ROW($C$1), ROWS($J$7:J2652))),"")</f>
        <v/>
      </c>
    </row>
    <row r="2649" spans="3:7" x14ac:dyDescent="0.25">
      <c r="C2649" s="340" t="s">
        <v>4350</v>
      </c>
      <c r="D2649" s="340" t="s">
        <v>2458</v>
      </c>
      <c r="E2649" s="340" t="str">
        <f t="shared" si="42"/>
        <v>NEW YORK CITYPS 64 JOSEPH P ADDABBO</v>
      </c>
      <c r="F2649" s="369" t="s">
        <v>7259</v>
      </c>
      <c r="G2649" s="342" t="str">
        <f>IFERROR(INDEX($D$2:$D$4444,_xlfn.AGGREGATE(15,3,(($C$2:$C$4444=$G$1)/($C$2:$C$4444=$G$1)*ROW($C$2:$C$4444))-ROW($C$1), ROWS($J$7:J2653))),"")</f>
        <v/>
      </c>
    </row>
    <row r="2650" spans="3:7" x14ac:dyDescent="0.25">
      <c r="C2650" s="340" t="s">
        <v>4350</v>
      </c>
      <c r="D2650" s="340" t="s">
        <v>2459</v>
      </c>
      <c r="E2650" s="340" t="str">
        <f t="shared" si="42"/>
        <v>NEW YORK CITYPS 65 RAYMOND YORK ELEMENTARY SCHOOL (THE)</v>
      </c>
      <c r="F2650" s="369" t="s">
        <v>7260</v>
      </c>
      <c r="G2650" s="342" t="str">
        <f>IFERROR(INDEX($D$2:$D$4444,_xlfn.AGGREGATE(15,3,(($C$2:$C$4444=$G$1)/($C$2:$C$4444=$G$1)*ROW($C$2:$C$4444))-ROW($C$1), ROWS($J$7:J2654))),"")</f>
        <v/>
      </c>
    </row>
    <row r="2651" spans="3:7" x14ac:dyDescent="0.25">
      <c r="C2651" s="340" t="s">
        <v>4350</v>
      </c>
      <c r="D2651" s="340" t="s">
        <v>2460</v>
      </c>
      <c r="E2651" s="340" t="str">
        <f t="shared" si="42"/>
        <v>NEW YORK CITYPS 66 JACQUELINE KENNEDY-ONASSIS</v>
      </c>
      <c r="F2651" s="369" t="s">
        <v>7261</v>
      </c>
      <c r="G2651" s="342" t="str">
        <f>IFERROR(INDEX($D$2:$D$4444,_xlfn.AGGREGATE(15,3,(($C$2:$C$4444=$G$1)/($C$2:$C$4444=$G$1)*ROW($C$2:$C$4444))-ROW($C$1), ROWS($J$7:J2655))),"")</f>
        <v/>
      </c>
    </row>
    <row r="2652" spans="3:7" x14ac:dyDescent="0.25">
      <c r="C2652" s="340" t="s">
        <v>4350</v>
      </c>
      <c r="D2652" s="340" t="s">
        <v>2461</v>
      </c>
      <c r="E2652" s="340" t="str">
        <f t="shared" si="42"/>
        <v>NEW YORK CITYPS 90 HORACE MANN</v>
      </c>
      <c r="F2652" s="369" t="s">
        <v>7262</v>
      </c>
      <c r="G2652" s="342" t="str">
        <f>IFERROR(INDEX($D$2:$D$4444,_xlfn.AGGREGATE(15,3,(($C$2:$C$4444=$G$1)/($C$2:$C$4444=$G$1)*ROW($C$2:$C$4444))-ROW($C$1), ROWS($J$7:J2656))),"")</f>
        <v/>
      </c>
    </row>
    <row r="2653" spans="3:7" x14ac:dyDescent="0.25">
      <c r="C2653" s="340" t="s">
        <v>4350</v>
      </c>
      <c r="D2653" s="340" t="s">
        <v>2462</v>
      </c>
      <c r="E2653" s="340" t="str">
        <f t="shared" si="42"/>
        <v>NEW YORK CITYPS 96</v>
      </c>
      <c r="F2653" s="369" t="s">
        <v>7263</v>
      </c>
      <c r="G2653" s="342" t="str">
        <f>IFERROR(INDEX($D$2:$D$4444,_xlfn.AGGREGATE(15,3,(($C$2:$C$4444=$G$1)/($C$2:$C$4444=$G$1)*ROW($C$2:$C$4444))-ROW($C$1), ROWS($J$7:J2657))),"")</f>
        <v/>
      </c>
    </row>
    <row r="2654" spans="3:7" x14ac:dyDescent="0.25">
      <c r="C2654" s="340" t="s">
        <v>4350</v>
      </c>
      <c r="D2654" s="340" t="s">
        <v>2463</v>
      </c>
      <c r="E2654" s="340" t="str">
        <f t="shared" si="42"/>
        <v>NEW YORK CITYPS 97 FOREST PARK</v>
      </c>
      <c r="F2654" s="369" t="s">
        <v>7264</v>
      </c>
      <c r="G2654" s="342" t="str">
        <f>IFERROR(INDEX($D$2:$D$4444,_xlfn.AGGREGATE(15,3,(($C$2:$C$4444=$G$1)/($C$2:$C$4444=$G$1)*ROW($C$2:$C$4444))-ROW($C$1), ROWS($J$7:J2658))),"")</f>
        <v/>
      </c>
    </row>
    <row r="2655" spans="3:7" x14ac:dyDescent="0.25">
      <c r="C2655" s="340" t="s">
        <v>4350</v>
      </c>
      <c r="D2655" s="340" t="s">
        <v>2464</v>
      </c>
      <c r="E2655" s="340" t="str">
        <f t="shared" si="42"/>
        <v>NEW YORK CITYPS 100 GLEN MORRIS</v>
      </c>
      <c r="F2655" s="369" t="s">
        <v>7265</v>
      </c>
      <c r="G2655" s="342" t="str">
        <f>IFERROR(INDEX($D$2:$D$4444,_xlfn.AGGREGATE(15,3,(($C$2:$C$4444=$G$1)/($C$2:$C$4444=$G$1)*ROW($C$2:$C$4444))-ROW($C$1), ROWS($J$7:J2659))),"")</f>
        <v/>
      </c>
    </row>
    <row r="2656" spans="3:7" x14ac:dyDescent="0.25">
      <c r="C2656" s="340" t="s">
        <v>4350</v>
      </c>
      <c r="D2656" s="340" t="s">
        <v>2465</v>
      </c>
      <c r="E2656" s="340" t="str">
        <f t="shared" si="42"/>
        <v>NEW YORK CITYPS 104 BAYS WATER (THE)</v>
      </c>
      <c r="F2656" s="369" t="s">
        <v>7266</v>
      </c>
      <c r="G2656" s="342" t="str">
        <f>IFERROR(INDEX($D$2:$D$4444,_xlfn.AGGREGATE(15,3,(($C$2:$C$4444=$G$1)/($C$2:$C$4444=$G$1)*ROW($C$2:$C$4444))-ROW($C$1), ROWS($J$7:J2660))),"")</f>
        <v/>
      </c>
    </row>
    <row r="2657" spans="3:7" x14ac:dyDescent="0.25">
      <c r="C2657" s="340" t="s">
        <v>4350</v>
      </c>
      <c r="D2657" s="340" t="s">
        <v>2466</v>
      </c>
      <c r="E2657" s="340" t="str">
        <f t="shared" si="42"/>
        <v>NEW YORK CITYPS 105 BAY SCHOOL (THE)</v>
      </c>
      <c r="F2657" s="369" t="s">
        <v>7267</v>
      </c>
      <c r="G2657" s="342" t="str">
        <f>IFERROR(INDEX($D$2:$D$4444,_xlfn.AGGREGATE(15,3,(($C$2:$C$4444=$G$1)/($C$2:$C$4444=$G$1)*ROW($C$2:$C$4444))-ROW($C$1), ROWS($J$7:J2661))),"")</f>
        <v/>
      </c>
    </row>
    <row r="2658" spans="3:7" x14ac:dyDescent="0.25">
      <c r="C2658" s="340" t="s">
        <v>4350</v>
      </c>
      <c r="D2658" s="340" t="s">
        <v>9401</v>
      </c>
      <c r="E2658" s="340" t="str">
        <f t="shared" si="42"/>
        <v>NEW YORK CITYLIGHTHOUSE ELEMENTARY SCHOOL</v>
      </c>
      <c r="F2658" s="369" t="s">
        <v>7268</v>
      </c>
      <c r="G2658" s="342" t="str">
        <f>IFERROR(INDEX($D$2:$D$4444,_xlfn.AGGREGATE(15,3,(($C$2:$C$4444=$G$1)/($C$2:$C$4444=$G$1)*ROW($C$2:$C$4444))-ROW($C$1), ROWS($J$7:J2662))),"")</f>
        <v/>
      </c>
    </row>
    <row r="2659" spans="3:7" x14ac:dyDescent="0.25">
      <c r="C2659" s="340" t="s">
        <v>4350</v>
      </c>
      <c r="D2659" s="340" t="s">
        <v>9402</v>
      </c>
      <c r="E2659" s="340" t="str">
        <f t="shared" si="42"/>
        <v>NEW YORK CITYPS 108 CAPTAIN VINCENT G FOWLER</v>
      </c>
      <c r="F2659" s="369" t="s">
        <v>7269</v>
      </c>
      <c r="G2659" s="342" t="str">
        <f>IFERROR(INDEX($D$2:$D$4444,_xlfn.AGGREGATE(15,3,(($C$2:$C$4444=$G$1)/($C$2:$C$4444=$G$1)*ROW($C$2:$C$4444))-ROW($C$1), ROWS($J$7:J2663))),"")</f>
        <v/>
      </c>
    </row>
    <row r="2660" spans="3:7" x14ac:dyDescent="0.25">
      <c r="C2660" s="340" t="s">
        <v>4350</v>
      </c>
      <c r="D2660" s="340" t="s">
        <v>2467</v>
      </c>
      <c r="E2660" s="340" t="str">
        <f t="shared" si="42"/>
        <v>NEW YORK CITYPS/MS 114 BELLE HARBOR</v>
      </c>
      <c r="F2660" s="369" t="s">
        <v>7270</v>
      </c>
      <c r="G2660" s="342" t="str">
        <f>IFERROR(INDEX($D$2:$D$4444,_xlfn.AGGREGATE(15,3,(($C$2:$C$4444=$G$1)/($C$2:$C$4444=$G$1)*ROW($C$2:$C$4444))-ROW($C$1), ROWS($J$7:J2664))),"")</f>
        <v/>
      </c>
    </row>
    <row r="2661" spans="3:7" x14ac:dyDescent="0.25">
      <c r="C2661" s="340" t="s">
        <v>4350</v>
      </c>
      <c r="D2661" s="340" t="s">
        <v>2468</v>
      </c>
      <c r="E2661" s="340" t="str">
        <f t="shared" si="42"/>
        <v>NEW YORK CITYPS 123</v>
      </c>
      <c r="F2661" s="369" t="s">
        <v>7271</v>
      </c>
      <c r="G2661" s="342" t="str">
        <f>IFERROR(INDEX($D$2:$D$4444,_xlfn.AGGREGATE(15,3,(($C$2:$C$4444=$G$1)/($C$2:$C$4444=$G$1)*ROW($C$2:$C$4444))-ROW($C$1), ROWS($J$7:J2665))),"")</f>
        <v/>
      </c>
    </row>
    <row r="2662" spans="3:7" x14ac:dyDescent="0.25">
      <c r="C2662" s="340" t="s">
        <v>4350</v>
      </c>
      <c r="D2662" s="340" t="s">
        <v>2469</v>
      </c>
      <c r="E2662" s="340" t="str">
        <f t="shared" si="42"/>
        <v>NEW YORK CITYPS 124 OSMOND A CHURCH</v>
      </c>
      <c r="F2662" s="369" t="s">
        <v>7272</v>
      </c>
      <c r="G2662" s="342" t="str">
        <f>IFERROR(INDEX($D$2:$D$4444,_xlfn.AGGREGATE(15,3,(($C$2:$C$4444=$G$1)/($C$2:$C$4444=$G$1)*ROW($C$2:$C$4444))-ROW($C$1), ROWS($J$7:J2666))),"")</f>
        <v/>
      </c>
    </row>
    <row r="2663" spans="3:7" x14ac:dyDescent="0.25">
      <c r="C2663" s="340" t="s">
        <v>4350</v>
      </c>
      <c r="D2663" s="340" t="s">
        <v>2470</v>
      </c>
      <c r="E2663" s="340" t="str">
        <f t="shared" si="42"/>
        <v>NEW YORK CITYMS 137 AMERICA'S SCHOOL OF HEROES</v>
      </c>
      <c r="F2663" s="369" t="s">
        <v>7273</v>
      </c>
      <c r="G2663" s="342" t="str">
        <f>IFERROR(INDEX($D$2:$D$4444,_xlfn.AGGREGATE(15,3,(($C$2:$C$4444=$G$1)/($C$2:$C$4444=$G$1)*ROW($C$2:$C$4444))-ROW($C$1), ROWS($J$7:J2667))),"")</f>
        <v/>
      </c>
    </row>
    <row r="2664" spans="3:7" x14ac:dyDescent="0.25">
      <c r="C2664" s="340" t="s">
        <v>4350</v>
      </c>
      <c r="D2664" s="340" t="s">
        <v>2471</v>
      </c>
      <c r="E2664" s="340" t="str">
        <f t="shared" si="42"/>
        <v>NEW YORK CITYPS 146 HOWARD BEACH</v>
      </c>
      <c r="F2664" s="369" t="s">
        <v>7274</v>
      </c>
      <c r="G2664" s="342" t="str">
        <f>IFERROR(INDEX($D$2:$D$4444,_xlfn.AGGREGATE(15,3,(($C$2:$C$4444=$G$1)/($C$2:$C$4444=$G$1)*ROW($C$2:$C$4444))-ROW($C$1), ROWS($J$7:J2668))),"")</f>
        <v/>
      </c>
    </row>
    <row r="2665" spans="3:7" x14ac:dyDescent="0.25">
      <c r="C2665" s="340" t="s">
        <v>4350</v>
      </c>
      <c r="D2665" s="340" t="s">
        <v>2472</v>
      </c>
      <c r="E2665" s="340" t="str">
        <f t="shared" si="42"/>
        <v>NEW YORK CITYPS 155</v>
      </c>
      <c r="F2665" s="369" t="s">
        <v>7275</v>
      </c>
      <c r="G2665" s="342" t="str">
        <f>IFERROR(INDEX($D$2:$D$4444,_xlfn.AGGREGATE(15,3,(($C$2:$C$4444=$G$1)/($C$2:$C$4444=$G$1)*ROW($C$2:$C$4444))-ROW($C$1), ROWS($J$7:J2669))),"")</f>
        <v/>
      </c>
    </row>
    <row r="2666" spans="3:7" x14ac:dyDescent="0.25">
      <c r="C2666" s="340" t="s">
        <v>4350</v>
      </c>
      <c r="D2666" s="340" t="s">
        <v>9408</v>
      </c>
      <c r="E2666" s="340" t="str">
        <f t="shared" si="42"/>
        <v xml:space="preserve">NEW YORK CITYPS 183 DR RICHARD R GREEN </v>
      </c>
      <c r="F2666" s="369" t="s">
        <v>7276</v>
      </c>
      <c r="G2666" s="342" t="str">
        <f>IFERROR(INDEX($D$2:$D$4444,_xlfn.AGGREGATE(15,3,(($C$2:$C$4444=$G$1)/($C$2:$C$4444=$G$1)*ROW($C$2:$C$4444))-ROW($C$1), ROWS($J$7:J2670))),"")</f>
        <v/>
      </c>
    </row>
    <row r="2667" spans="3:7" x14ac:dyDescent="0.25">
      <c r="C2667" s="340" t="s">
        <v>4350</v>
      </c>
      <c r="D2667" s="340" t="s">
        <v>2473</v>
      </c>
      <c r="E2667" s="340" t="str">
        <f t="shared" si="42"/>
        <v>NEW YORK CITYPS 197 OCEAN SCHOOL (THE)</v>
      </c>
      <c r="F2667" s="369" t="s">
        <v>7277</v>
      </c>
      <c r="G2667" s="342" t="str">
        <f>IFERROR(INDEX($D$2:$D$4444,_xlfn.AGGREGATE(15,3,(($C$2:$C$4444=$G$1)/($C$2:$C$4444=$G$1)*ROW($C$2:$C$4444))-ROW($C$1), ROWS($J$7:J2671))),"")</f>
        <v/>
      </c>
    </row>
    <row r="2668" spans="3:7" x14ac:dyDescent="0.25">
      <c r="C2668" s="340" t="s">
        <v>4350</v>
      </c>
      <c r="D2668" s="340" t="s">
        <v>9409</v>
      </c>
      <c r="E2668" s="340" t="str">
        <f t="shared" si="42"/>
        <v xml:space="preserve">NEW YORK CITYJHS 202 ROBERT H GODDARD </v>
      </c>
      <c r="F2668" s="369" t="s">
        <v>7278</v>
      </c>
      <c r="G2668" s="342" t="str">
        <f>IFERROR(INDEX($D$2:$D$4444,_xlfn.AGGREGATE(15,3,(($C$2:$C$4444=$G$1)/($C$2:$C$4444=$G$1)*ROW($C$2:$C$4444))-ROW($C$1), ROWS($J$7:J2672))),"")</f>
        <v/>
      </c>
    </row>
    <row r="2669" spans="3:7" x14ac:dyDescent="0.25">
      <c r="C2669" s="340" t="s">
        <v>4350</v>
      </c>
      <c r="D2669" s="340" t="s">
        <v>2474</v>
      </c>
      <c r="E2669" s="340" t="str">
        <f t="shared" si="42"/>
        <v>NEW YORK CITYPS 207 ROCKWOOD PARK</v>
      </c>
      <c r="F2669" s="369" t="s">
        <v>7279</v>
      </c>
      <c r="G2669" s="342" t="str">
        <f>IFERROR(INDEX($D$2:$D$4444,_xlfn.AGGREGATE(15,3,(($C$2:$C$4444=$G$1)/($C$2:$C$4444=$G$1)*ROW($C$2:$C$4444))-ROW($C$1), ROWS($J$7:J2673))),"")</f>
        <v/>
      </c>
    </row>
    <row r="2670" spans="3:7" x14ac:dyDescent="0.25">
      <c r="C2670" s="340" t="s">
        <v>4350</v>
      </c>
      <c r="D2670" s="340" t="s">
        <v>9407</v>
      </c>
      <c r="E2670" s="340" t="str">
        <f t="shared" si="42"/>
        <v xml:space="preserve">NEW YORK CITYJHS 210 ELIZABETH BLACKWELL </v>
      </c>
      <c r="F2670" s="369" t="s">
        <v>7280</v>
      </c>
      <c r="G2670" s="342" t="str">
        <f>IFERROR(INDEX($D$2:$D$4444,_xlfn.AGGREGATE(15,3,(($C$2:$C$4444=$G$1)/($C$2:$C$4444=$G$1)*ROW($C$2:$C$4444))-ROW($C$1), ROWS($J$7:J2674))),"")</f>
        <v/>
      </c>
    </row>
    <row r="2671" spans="3:7" x14ac:dyDescent="0.25">
      <c r="C2671" s="340" t="s">
        <v>4350</v>
      </c>
      <c r="D2671" s="340" t="s">
        <v>2475</v>
      </c>
      <c r="E2671" s="340" t="str">
        <f t="shared" si="42"/>
        <v>NEW YORK CITYPS 223 LYNDON B JOHNSON</v>
      </c>
      <c r="F2671" s="369" t="s">
        <v>7281</v>
      </c>
      <c r="G2671" s="342" t="str">
        <f>IFERROR(INDEX($D$2:$D$4444,_xlfn.AGGREGATE(15,3,(($C$2:$C$4444=$G$1)/($C$2:$C$4444=$G$1)*ROW($C$2:$C$4444))-ROW($C$1), ROWS($J$7:J2675))),"")</f>
        <v/>
      </c>
    </row>
    <row r="2672" spans="3:7" x14ac:dyDescent="0.25">
      <c r="C2672" s="340" t="s">
        <v>4350</v>
      </c>
      <c r="D2672" s="340" t="s">
        <v>9410</v>
      </c>
      <c r="E2672" s="340" t="str">
        <f t="shared" si="42"/>
        <v xml:space="preserve">NEW YORK CITYJHS 226 VIRGIL I GRISSON </v>
      </c>
      <c r="F2672" s="369" t="s">
        <v>7282</v>
      </c>
      <c r="G2672" s="342" t="str">
        <f>IFERROR(INDEX($D$2:$D$4444,_xlfn.AGGREGATE(15,3,(($C$2:$C$4444=$G$1)/($C$2:$C$4444=$G$1)*ROW($C$2:$C$4444))-ROW($C$1), ROWS($J$7:J2676))),"")</f>
        <v/>
      </c>
    </row>
    <row r="2673" spans="3:7" x14ac:dyDescent="0.25">
      <c r="C2673" s="340" t="s">
        <v>4350</v>
      </c>
      <c r="D2673" s="340" t="s">
        <v>2476</v>
      </c>
      <c r="E2673" s="340" t="str">
        <f t="shared" si="42"/>
        <v>NEW YORK CITYPS 232 LINDENWOOD</v>
      </c>
      <c r="F2673" s="369" t="s">
        <v>7283</v>
      </c>
      <c r="G2673" s="342" t="str">
        <f>IFERROR(INDEX($D$2:$D$4444,_xlfn.AGGREGATE(15,3,(($C$2:$C$4444=$G$1)/($C$2:$C$4444=$G$1)*ROW($C$2:$C$4444))-ROW($C$1), ROWS($J$7:J2677))),"")</f>
        <v/>
      </c>
    </row>
    <row r="2674" spans="3:7" x14ac:dyDescent="0.25">
      <c r="C2674" s="340" t="s">
        <v>4350</v>
      </c>
      <c r="D2674" s="340" t="s">
        <v>2247</v>
      </c>
      <c r="E2674" s="340" t="str">
        <f t="shared" si="42"/>
        <v>NEW YORK CITYPS 253</v>
      </c>
      <c r="F2674" s="369" t="s">
        <v>7284</v>
      </c>
      <c r="G2674" s="342" t="str">
        <f>IFERROR(INDEX($D$2:$D$4444,_xlfn.AGGREGATE(15,3,(($C$2:$C$4444=$G$1)/($C$2:$C$4444=$G$1)*ROW($C$2:$C$4444))-ROW($C$1), ROWS($J$7:J2678))),"")</f>
        <v/>
      </c>
    </row>
    <row r="2675" spans="3:7" x14ac:dyDescent="0.25">
      <c r="C2675" s="340" t="s">
        <v>4350</v>
      </c>
      <c r="D2675" s="340" t="s">
        <v>9405</v>
      </c>
      <c r="E2675" s="340" t="str">
        <f t="shared" si="42"/>
        <v>NEW YORK CITYPS 254 ROSA PARKS SCHOOL (THE)</v>
      </c>
      <c r="F2675" s="369" t="s">
        <v>7285</v>
      </c>
      <c r="G2675" s="342" t="str">
        <f>IFERROR(INDEX($D$2:$D$4444,_xlfn.AGGREGATE(15,3,(($C$2:$C$4444=$G$1)/($C$2:$C$4444=$G$1)*ROW($C$2:$C$4444))-ROW($C$1), ROWS($J$7:J2679))),"")</f>
        <v/>
      </c>
    </row>
    <row r="2676" spans="3:7" x14ac:dyDescent="0.25">
      <c r="C2676" s="340" t="s">
        <v>4350</v>
      </c>
      <c r="D2676" s="340" t="s">
        <v>2477</v>
      </c>
      <c r="E2676" s="340" t="str">
        <f t="shared" si="42"/>
        <v>NEW YORK CITYPS 273</v>
      </c>
      <c r="F2676" s="369" t="s">
        <v>7286</v>
      </c>
      <c r="G2676" s="342" t="str">
        <f>IFERROR(INDEX($D$2:$D$4444,_xlfn.AGGREGATE(15,3,(($C$2:$C$4444=$G$1)/($C$2:$C$4444=$G$1)*ROW($C$2:$C$4444))-ROW($C$1), ROWS($J$7:J2680))),"")</f>
        <v/>
      </c>
    </row>
    <row r="2677" spans="3:7" x14ac:dyDescent="0.25">
      <c r="C2677" s="340" t="s">
        <v>4350</v>
      </c>
      <c r="D2677" s="340" t="s">
        <v>2478</v>
      </c>
      <c r="E2677" s="340" t="str">
        <f t="shared" si="42"/>
        <v>NEW YORK CITYKNOWLEDGE AND POWER PREPARATORY ACADEMY VI</v>
      </c>
      <c r="F2677" s="369" t="s">
        <v>7287</v>
      </c>
      <c r="G2677" s="342" t="str">
        <f>IFERROR(INDEX($D$2:$D$4444,_xlfn.AGGREGATE(15,3,(($C$2:$C$4444=$G$1)/($C$2:$C$4444=$G$1)*ROW($C$2:$C$4444))-ROW($C$1), ROWS($J$7:J2681))),"")</f>
        <v/>
      </c>
    </row>
    <row r="2678" spans="3:7" x14ac:dyDescent="0.25">
      <c r="C2678" s="340" t="s">
        <v>4350</v>
      </c>
      <c r="D2678" s="340" t="s">
        <v>2479</v>
      </c>
      <c r="E2678" s="340" t="str">
        <f t="shared" si="42"/>
        <v>NEW YORK CITYHAWTREE CREEK MIDDLE SCHOOL</v>
      </c>
      <c r="F2678" s="369" t="s">
        <v>7288</v>
      </c>
      <c r="G2678" s="342" t="str">
        <f>IFERROR(INDEX($D$2:$D$4444,_xlfn.AGGREGATE(15,3,(($C$2:$C$4444=$G$1)/($C$2:$C$4444=$G$1)*ROW($C$2:$C$4444))-ROW($C$1), ROWS($J$7:J2682))),"")</f>
        <v/>
      </c>
    </row>
    <row r="2679" spans="3:7" x14ac:dyDescent="0.25">
      <c r="C2679" s="340" t="s">
        <v>4350</v>
      </c>
      <c r="D2679" s="340" t="s">
        <v>2480</v>
      </c>
      <c r="E2679" s="340" t="str">
        <f t="shared" si="42"/>
        <v>NEW YORK CITYNEW YORK CITY ACADEMY FOR DISCOVERY</v>
      </c>
      <c r="F2679" s="369" t="s">
        <v>7289</v>
      </c>
      <c r="G2679" s="342" t="str">
        <f>IFERROR(INDEX($D$2:$D$4444,_xlfn.AGGREGATE(15,3,(($C$2:$C$4444=$G$1)/($C$2:$C$4444=$G$1)*ROW($C$2:$C$4444))-ROW($C$1), ROWS($J$7:J2683))),"")</f>
        <v/>
      </c>
    </row>
    <row r="2680" spans="3:7" x14ac:dyDescent="0.25">
      <c r="C2680" s="340" t="s">
        <v>4350</v>
      </c>
      <c r="D2680" s="340" t="s">
        <v>2481</v>
      </c>
      <c r="E2680" s="340" t="str">
        <f t="shared" si="42"/>
        <v>NEW YORK CITYEPIC HIGH SCHOOL-SOUTH</v>
      </c>
      <c r="F2680" s="369" t="s">
        <v>7290</v>
      </c>
      <c r="G2680" s="342" t="str">
        <f>IFERROR(INDEX($D$2:$D$4444,_xlfn.AGGREGATE(15,3,(($C$2:$C$4444=$G$1)/($C$2:$C$4444=$G$1)*ROW($C$2:$C$4444))-ROW($C$1), ROWS($J$7:J2684))),"")</f>
        <v/>
      </c>
    </row>
    <row r="2681" spans="3:7" x14ac:dyDescent="0.25">
      <c r="C2681" s="340" t="s">
        <v>4350</v>
      </c>
      <c r="D2681" s="340" t="s">
        <v>2482</v>
      </c>
      <c r="E2681" s="340" t="str">
        <f t="shared" si="42"/>
        <v>NEW YORK CITYQUEENS EXPLORERS ELEMENTARY SCHOOL</v>
      </c>
      <c r="F2681" s="369" t="s">
        <v>7291</v>
      </c>
      <c r="G2681" s="342" t="str">
        <f>IFERROR(INDEX($D$2:$D$4444,_xlfn.AGGREGATE(15,3,(($C$2:$C$4444=$G$1)/($C$2:$C$4444=$G$1)*ROW($C$2:$C$4444))-ROW($C$1), ROWS($J$7:J2685))),"")</f>
        <v/>
      </c>
    </row>
    <row r="2682" spans="3:7" x14ac:dyDescent="0.25">
      <c r="C2682" s="340" t="s">
        <v>4350</v>
      </c>
      <c r="D2682" s="340" t="s">
        <v>2483</v>
      </c>
      <c r="E2682" s="340" t="str">
        <f t="shared" si="42"/>
        <v>NEW YORK CITYWATERSIDE CHILDREN'S STUDIO SCHOOL</v>
      </c>
      <c r="F2682" s="369" t="s">
        <v>7292</v>
      </c>
      <c r="G2682" s="342" t="str">
        <f>IFERROR(INDEX($D$2:$D$4444,_xlfn.AGGREGATE(15,3,(($C$2:$C$4444=$G$1)/($C$2:$C$4444=$G$1)*ROW($C$2:$C$4444))-ROW($C$1), ROWS($J$7:J2686))),"")</f>
        <v/>
      </c>
    </row>
    <row r="2683" spans="3:7" x14ac:dyDescent="0.25">
      <c r="C2683" s="340" t="s">
        <v>4350</v>
      </c>
      <c r="D2683" s="340" t="s">
        <v>2484</v>
      </c>
      <c r="E2683" s="340" t="str">
        <f t="shared" si="42"/>
        <v>NEW YORK CITYWATERSIDE SCHOOL FOR LEADERSHIP</v>
      </c>
      <c r="F2683" s="369" t="s">
        <v>7293</v>
      </c>
      <c r="G2683" s="342" t="str">
        <f>IFERROR(INDEX($D$2:$D$4444,_xlfn.AGGREGATE(15,3,(($C$2:$C$4444=$G$1)/($C$2:$C$4444=$G$1)*ROW($C$2:$C$4444))-ROW($C$1), ROWS($J$7:J2687))),"")</f>
        <v/>
      </c>
    </row>
    <row r="2684" spans="3:7" x14ac:dyDescent="0.25">
      <c r="C2684" s="340" t="s">
        <v>4350</v>
      </c>
      <c r="D2684" s="340" t="s">
        <v>2485</v>
      </c>
      <c r="E2684" s="340" t="str">
        <f t="shared" si="42"/>
        <v>NEW YORK CITYVILLAGE ACADEMY</v>
      </c>
      <c r="F2684" s="369" t="s">
        <v>7294</v>
      </c>
      <c r="G2684" s="342" t="str">
        <f>IFERROR(INDEX($D$2:$D$4444,_xlfn.AGGREGATE(15,3,(($C$2:$C$4444=$G$1)/($C$2:$C$4444=$G$1)*ROW($C$2:$C$4444))-ROW($C$1), ROWS($J$7:J2688))),"")</f>
        <v/>
      </c>
    </row>
    <row r="2685" spans="3:7" x14ac:dyDescent="0.25">
      <c r="C2685" s="340" t="s">
        <v>4350</v>
      </c>
      <c r="D2685" s="340" t="s">
        <v>2486</v>
      </c>
      <c r="E2685" s="340" t="str">
        <f t="shared" si="42"/>
        <v>NEW YORK CITYSCHOLARS' ACADEMY</v>
      </c>
      <c r="F2685" s="369" t="s">
        <v>7295</v>
      </c>
      <c r="G2685" s="342" t="str">
        <f>IFERROR(INDEX($D$2:$D$4444,_xlfn.AGGREGATE(15,3,(($C$2:$C$4444=$G$1)/($C$2:$C$4444=$G$1)*ROW($C$2:$C$4444))-ROW($C$1), ROWS($J$7:J2689))),"")</f>
        <v/>
      </c>
    </row>
    <row r="2686" spans="3:7" x14ac:dyDescent="0.25">
      <c r="C2686" s="340" t="s">
        <v>4350</v>
      </c>
      <c r="D2686" s="340" t="s">
        <v>2487</v>
      </c>
      <c r="E2686" s="340" t="str">
        <f t="shared" si="42"/>
        <v>NEW YORK CITYGOLDIE MAPLE ACADEMY</v>
      </c>
      <c r="F2686" s="369" t="s">
        <v>7296</v>
      </c>
      <c r="G2686" s="342" t="str">
        <f>IFERROR(INDEX($D$2:$D$4444,_xlfn.AGGREGATE(15,3,(($C$2:$C$4444=$G$1)/($C$2:$C$4444=$G$1)*ROW($C$2:$C$4444))-ROW($C$1), ROWS($J$7:J2690))),"")</f>
        <v/>
      </c>
    </row>
    <row r="2687" spans="3:7" x14ac:dyDescent="0.25">
      <c r="C2687" s="340" t="s">
        <v>4350</v>
      </c>
      <c r="D2687" s="340" t="s">
        <v>2488</v>
      </c>
      <c r="E2687" s="340" t="str">
        <f t="shared" si="42"/>
        <v>NEW YORK CITYWAVE PREPARATORY ELEMENTARY SCHOOL</v>
      </c>
      <c r="F2687" s="369" t="s">
        <v>7297</v>
      </c>
      <c r="G2687" s="342" t="str">
        <f>IFERROR(INDEX($D$2:$D$4444,_xlfn.AGGREGATE(15,3,(($C$2:$C$4444=$G$1)/($C$2:$C$4444=$G$1)*ROW($C$2:$C$4444))-ROW($C$1), ROWS($J$7:J2691))),"")</f>
        <v/>
      </c>
    </row>
    <row r="2688" spans="3:7" x14ac:dyDescent="0.25">
      <c r="C2688" s="340" t="s">
        <v>4350</v>
      </c>
      <c r="D2688" s="340" t="s">
        <v>2489</v>
      </c>
      <c r="E2688" s="340" t="str">
        <f t="shared" si="42"/>
        <v>NEW YORK CITYPS 377</v>
      </c>
      <c r="F2688" s="369" t="s">
        <v>7298</v>
      </c>
      <c r="G2688" s="342" t="str">
        <f>IFERROR(INDEX($D$2:$D$4444,_xlfn.AGGREGATE(15,3,(($C$2:$C$4444=$G$1)/($C$2:$C$4444=$G$1)*ROW($C$2:$C$4444))-ROW($C$1), ROWS($J$7:J2692))),"")</f>
        <v/>
      </c>
    </row>
    <row r="2689" spans="3:7" x14ac:dyDescent="0.25">
      <c r="C2689" s="340" t="s">
        <v>4350</v>
      </c>
      <c r="D2689" s="340" t="s">
        <v>2490</v>
      </c>
      <c r="E2689" s="340" t="str">
        <f t="shared" si="42"/>
        <v>NEW YORK CITYFREDERICK DOUGLASS ACADEMY VI HIGH SCHOOL</v>
      </c>
      <c r="F2689" s="369" t="s">
        <v>7299</v>
      </c>
      <c r="G2689" s="342" t="str">
        <f>IFERROR(INDEX($D$2:$D$4444,_xlfn.AGGREGATE(15,3,(($C$2:$C$4444=$G$1)/($C$2:$C$4444=$G$1)*ROW($C$2:$C$4444))-ROW($C$1), ROWS($J$7:J2693))),"")</f>
        <v/>
      </c>
    </row>
    <row r="2690" spans="3:7" x14ac:dyDescent="0.25">
      <c r="C2690" s="340" t="s">
        <v>4350</v>
      </c>
      <c r="D2690" s="340" t="s">
        <v>2491</v>
      </c>
      <c r="E2690" s="340" t="str">
        <f t="shared" si="42"/>
        <v>NEW YORK CITYVOYAGES PREP-SOUTH QUEENS</v>
      </c>
      <c r="F2690" s="369" t="s">
        <v>7300</v>
      </c>
      <c r="G2690" s="342" t="str">
        <f>IFERROR(INDEX($D$2:$D$4444,_xlfn.AGGREGATE(15,3,(($C$2:$C$4444=$G$1)/($C$2:$C$4444=$G$1)*ROW($C$2:$C$4444))-ROW($C$1), ROWS($J$7:J2694))),"")</f>
        <v/>
      </c>
    </row>
    <row r="2691" spans="3:7" x14ac:dyDescent="0.25">
      <c r="C2691" s="340" t="s">
        <v>4350</v>
      </c>
      <c r="D2691" s="340" t="s">
        <v>2492</v>
      </c>
      <c r="E2691" s="340" t="str">
        <f t="shared" ref="E2691:E2754" si="43">C2691&amp;D2691</f>
        <v>NEW YORK CITYCHANNEL VIEW SCHOOL FOR RESEARCH</v>
      </c>
      <c r="F2691" s="369" t="s">
        <v>7301</v>
      </c>
      <c r="G2691" s="342" t="str">
        <f>IFERROR(INDEX($D$2:$D$4444,_xlfn.AGGREGATE(15,3,(($C$2:$C$4444=$G$1)/($C$2:$C$4444=$G$1)*ROW($C$2:$C$4444))-ROW($C$1), ROWS($J$7:J2695))),"")</f>
        <v/>
      </c>
    </row>
    <row r="2692" spans="3:7" x14ac:dyDescent="0.25">
      <c r="C2692" s="340" t="s">
        <v>4350</v>
      </c>
      <c r="D2692" s="340" t="s">
        <v>2493</v>
      </c>
      <c r="E2692" s="340" t="str">
        <f t="shared" si="43"/>
        <v>NEW YORK CITYQUEENS HIGH SCHOOL FOR INFORMATION, RESEARCH AND TECHNOLOGY</v>
      </c>
      <c r="F2692" s="369" t="s">
        <v>7302</v>
      </c>
      <c r="G2692" s="342" t="str">
        <f>IFERROR(INDEX($D$2:$D$4444,_xlfn.AGGREGATE(15,3,(($C$2:$C$4444=$G$1)/($C$2:$C$4444=$G$1)*ROW($C$2:$C$4444))-ROW($C$1), ROWS($J$7:J2696))),"")</f>
        <v/>
      </c>
    </row>
    <row r="2693" spans="3:7" x14ac:dyDescent="0.25">
      <c r="C2693" s="340" t="s">
        <v>4350</v>
      </c>
      <c r="D2693" s="340" t="s">
        <v>9404</v>
      </c>
      <c r="E2693" s="340" t="str">
        <f t="shared" si="43"/>
        <v>NEW YORK CITYROBERT H GODDARD HIGH SCHOOL FOR COMMUNICATION ARTS  &amp; TECHNOLOGY</v>
      </c>
      <c r="F2693" s="369" t="s">
        <v>7303</v>
      </c>
      <c r="G2693" s="342" t="str">
        <f>IFERROR(INDEX($D$2:$D$4444,_xlfn.AGGREGATE(15,3,(($C$2:$C$4444=$G$1)/($C$2:$C$4444=$G$1)*ROW($C$2:$C$4444))-ROW($C$1), ROWS($J$7:J2697))),"")</f>
        <v/>
      </c>
    </row>
    <row r="2694" spans="3:7" x14ac:dyDescent="0.25">
      <c r="C2694" s="340" t="s">
        <v>4350</v>
      </c>
      <c r="D2694" s="340" t="s">
        <v>9403</v>
      </c>
      <c r="E2694" s="340" t="str">
        <f t="shared" si="43"/>
        <v>NEW YORK CITYACADEMY OF MEDICAL TECHNOLOGY - A COLLEGE BOARD SCHOOL</v>
      </c>
      <c r="F2694" s="369" t="s">
        <v>7304</v>
      </c>
      <c r="G2694" s="342" t="str">
        <f>IFERROR(INDEX($D$2:$D$4444,_xlfn.AGGREGATE(15,3,(($C$2:$C$4444=$G$1)/($C$2:$C$4444=$G$1)*ROW($C$2:$C$4444))-ROW($C$1), ROWS($J$7:J2698))),"")</f>
        <v/>
      </c>
    </row>
    <row r="2695" spans="3:7" x14ac:dyDescent="0.25">
      <c r="C2695" s="340" t="s">
        <v>4350</v>
      </c>
      <c r="D2695" s="340" t="s">
        <v>2494</v>
      </c>
      <c r="E2695" s="340" t="str">
        <f t="shared" si="43"/>
        <v>NEW YORK CITYROCKAWAY PARK HIGH SCHOOL FOR ENVIRONMENTAL SUSTAINABILITY</v>
      </c>
      <c r="F2695" s="369" t="s">
        <v>7305</v>
      </c>
      <c r="G2695" s="342" t="str">
        <f>IFERROR(INDEX($D$2:$D$4444,_xlfn.AGGREGATE(15,3,(($C$2:$C$4444=$G$1)/($C$2:$C$4444=$G$1)*ROW($C$2:$C$4444))-ROW($C$1), ROWS($J$7:J2699))),"")</f>
        <v/>
      </c>
    </row>
    <row r="2696" spans="3:7" x14ac:dyDescent="0.25">
      <c r="C2696" s="340" t="s">
        <v>4350</v>
      </c>
      <c r="D2696" s="340" t="s">
        <v>9399</v>
      </c>
      <c r="E2696" s="340" t="str">
        <f t="shared" si="43"/>
        <v>NEW YORK CITYEPIC HIGH SCHOOL - NORTH</v>
      </c>
      <c r="F2696" s="369" t="s">
        <v>7306</v>
      </c>
      <c r="G2696" s="342" t="str">
        <f>IFERROR(INDEX($D$2:$D$4444,_xlfn.AGGREGATE(15,3,(($C$2:$C$4444=$G$1)/($C$2:$C$4444=$G$1)*ROW($C$2:$C$4444))-ROW($C$1), ROWS($J$7:J2700))),"")</f>
        <v/>
      </c>
    </row>
    <row r="2697" spans="3:7" x14ac:dyDescent="0.25">
      <c r="C2697" s="340" t="s">
        <v>4350</v>
      </c>
      <c r="D2697" s="340" t="s">
        <v>2495</v>
      </c>
      <c r="E2697" s="340" t="str">
        <f t="shared" si="43"/>
        <v>NEW YORK CITYROCKAWAY COLLEGIATE HIGH SCHOOL</v>
      </c>
      <c r="F2697" s="369" t="s">
        <v>7307</v>
      </c>
      <c r="G2697" s="342" t="str">
        <f>IFERROR(INDEX($D$2:$D$4444,_xlfn.AGGREGATE(15,3,(($C$2:$C$4444=$G$1)/($C$2:$C$4444=$G$1)*ROW($C$2:$C$4444))-ROW($C$1), ROWS($J$7:J2701))),"")</f>
        <v/>
      </c>
    </row>
    <row r="2698" spans="3:7" x14ac:dyDescent="0.25">
      <c r="C2698" s="340" t="s">
        <v>4350</v>
      </c>
      <c r="D2698" s="340" t="s">
        <v>2496</v>
      </c>
      <c r="E2698" s="340" t="str">
        <f t="shared" si="43"/>
        <v>NEW YORK CITYAUGUST MARTIN HIGH SCHOOL</v>
      </c>
      <c r="F2698" s="369" t="s">
        <v>7308</v>
      </c>
      <c r="G2698" s="342" t="str">
        <f>IFERROR(INDEX($D$2:$D$4444,_xlfn.AGGREGATE(15,3,(($C$2:$C$4444=$G$1)/($C$2:$C$4444=$G$1)*ROW($C$2:$C$4444))-ROW($C$1), ROWS($J$7:J2702))),"")</f>
        <v/>
      </c>
    </row>
    <row r="2699" spans="3:7" x14ac:dyDescent="0.25">
      <c r="C2699" s="340" t="s">
        <v>4350</v>
      </c>
      <c r="D2699" s="340" t="s">
        <v>2497</v>
      </c>
      <c r="E2699" s="340" t="str">
        <f t="shared" si="43"/>
        <v>NEW YORK CITYRICHMOND HILL HIGH SCHOOL</v>
      </c>
      <c r="F2699" s="369" t="s">
        <v>7309</v>
      </c>
      <c r="G2699" s="342" t="str">
        <f>IFERROR(INDEX($D$2:$D$4444,_xlfn.AGGREGATE(15,3,(($C$2:$C$4444=$G$1)/($C$2:$C$4444=$G$1)*ROW($C$2:$C$4444))-ROW($C$1), ROWS($J$7:J2703))),"")</f>
        <v/>
      </c>
    </row>
    <row r="2700" spans="3:7" x14ac:dyDescent="0.25">
      <c r="C2700" s="340" t="s">
        <v>4350</v>
      </c>
      <c r="D2700" s="340" t="s">
        <v>2498</v>
      </c>
      <c r="E2700" s="340" t="str">
        <f t="shared" si="43"/>
        <v>NEW YORK CITYJOHN ADAMS HIGH SCHOOL</v>
      </c>
      <c r="F2700" s="369" t="s">
        <v>7310</v>
      </c>
      <c r="G2700" s="342" t="str">
        <f>IFERROR(INDEX($D$2:$D$4444,_xlfn.AGGREGATE(15,3,(($C$2:$C$4444=$G$1)/($C$2:$C$4444=$G$1)*ROW($C$2:$C$4444))-ROW($C$1), ROWS($J$7:J2704))),"")</f>
        <v/>
      </c>
    </row>
    <row r="2701" spans="3:7" x14ac:dyDescent="0.25">
      <c r="C2701" s="340" t="s">
        <v>4350</v>
      </c>
      <c r="D2701" s="340" t="s">
        <v>9406</v>
      </c>
      <c r="E2701" s="340" t="str">
        <f t="shared" si="43"/>
        <v>NEW YORK CITYHIGH SCHOOL-CONSTRUCTION, TRADES, ENGINEERING &amp; ARCHITECTURE</v>
      </c>
      <c r="F2701" s="369" t="s">
        <v>7311</v>
      </c>
      <c r="G2701" s="342" t="str">
        <f>IFERROR(INDEX($D$2:$D$4444,_xlfn.AGGREGATE(15,3,(($C$2:$C$4444=$G$1)/($C$2:$C$4444=$G$1)*ROW($C$2:$C$4444))-ROW($C$1), ROWS($J$7:J2705))),"")</f>
        <v/>
      </c>
    </row>
    <row r="2702" spans="3:7" x14ac:dyDescent="0.25">
      <c r="C2702" s="340" t="s">
        <v>4350</v>
      </c>
      <c r="D2702" s="340" t="s">
        <v>9417</v>
      </c>
      <c r="E2702" s="340" t="str">
        <f t="shared" si="43"/>
        <v xml:space="preserve">NEW YORK CITYJHS 8 RICHARD S GROSSLEY </v>
      </c>
      <c r="F2702" s="369" t="s">
        <v>7312</v>
      </c>
      <c r="G2702" s="342" t="str">
        <f>IFERROR(INDEX($D$2:$D$4444,_xlfn.AGGREGATE(15,3,(($C$2:$C$4444=$G$1)/($C$2:$C$4444=$G$1)*ROW($C$2:$C$4444))-ROW($C$1), ROWS($J$7:J2706))),"")</f>
        <v/>
      </c>
    </row>
    <row r="2703" spans="3:7" x14ac:dyDescent="0.25">
      <c r="C2703" s="340" t="s">
        <v>4350</v>
      </c>
      <c r="D2703" s="340" t="s">
        <v>2499</v>
      </c>
      <c r="E2703" s="340" t="str">
        <f t="shared" si="43"/>
        <v>NEW YORK CITYPS 40 SAMUEL HUNTINGTON</v>
      </c>
      <c r="F2703" s="369" t="s">
        <v>7313</v>
      </c>
      <c r="G2703" s="342" t="str">
        <f>IFERROR(INDEX($D$2:$D$4444,_xlfn.AGGREGATE(15,3,(($C$2:$C$4444=$G$1)/($C$2:$C$4444=$G$1)*ROW($C$2:$C$4444))-ROW($C$1), ROWS($J$7:J2707))),"")</f>
        <v/>
      </c>
    </row>
    <row r="2704" spans="3:7" x14ac:dyDescent="0.25">
      <c r="C2704" s="340" t="s">
        <v>4350</v>
      </c>
      <c r="D2704" s="340" t="s">
        <v>2500</v>
      </c>
      <c r="E2704" s="340" t="str">
        <f t="shared" si="43"/>
        <v>NEW YORK CITYPS 48 WILLIAM WORDSWORTH</v>
      </c>
      <c r="F2704" s="369" t="s">
        <v>7314</v>
      </c>
      <c r="G2704" s="342" t="str">
        <f>IFERROR(INDEX($D$2:$D$4444,_xlfn.AGGREGATE(15,3,(($C$2:$C$4444=$G$1)/($C$2:$C$4444=$G$1)*ROW($C$2:$C$4444))-ROW($C$1), ROWS($J$7:J2708))),"")</f>
        <v/>
      </c>
    </row>
    <row r="2705" spans="3:7" x14ac:dyDescent="0.25">
      <c r="C2705" s="340" t="s">
        <v>4350</v>
      </c>
      <c r="D2705" s="340" t="s">
        <v>2501</v>
      </c>
      <c r="E2705" s="340" t="str">
        <f t="shared" si="43"/>
        <v>NEW YORK CITYPS 50 TALFOURD LAWN ELEMENTARY SCHOOL</v>
      </c>
      <c r="F2705" s="369" t="s">
        <v>7315</v>
      </c>
      <c r="G2705" s="342" t="str">
        <f>IFERROR(INDEX($D$2:$D$4444,_xlfn.AGGREGATE(15,3,(($C$2:$C$4444=$G$1)/($C$2:$C$4444=$G$1)*ROW($C$2:$C$4444))-ROW($C$1), ROWS($J$7:J2709))),"")</f>
        <v/>
      </c>
    </row>
    <row r="2706" spans="3:7" x14ac:dyDescent="0.25">
      <c r="C2706" s="340" t="s">
        <v>4350</v>
      </c>
      <c r="D2706" s="340" t="s">
        <v>2502</v>
      </c>
      <c r="E2706" s="340" t="str">
        <f t="shared" si="43"/>
        <v>NEW YORK CITYPS 54 HILLSIDE</v>
      </c>
      <c r="F2706" s="369" t="s">
        <v>7316</v>
      </c>
      <c r="G2706" s="342" t="str">
        <f>IFERROR(INDEX($D$2:$D$4444,_xlfn.AGGREGATE(15,3,(($C$2:$C$4444=$G$1)/($C$2:$C$4444=$G$1)*ROW($C$2:$C$4444))-ROW($C$1), ROWS($J$7:J2710))),"")</f>
        <v/>
      </c>
    </row>
    <row r="2707" spans="3:7" x14ac:dyDescent="0.25">
      <c r="C2707" s="340" t="s">
        <v>4350</v>
      </c>
      <c r="D2707" s="340" t="s">
        <v>2503</v>
      </c>
      <c r="E2707" s="340" t="str">
        <f t="shared" si="43"/>
        <v>NEW YORK CITYPS 55 MAURE</v>
      </c>
      <c r="F2707" s="369" t="s">
        <v>7317</v>
      </c>
      <c r="G2707" s="342" t="str">
        <f>IFERROR(INDEX($D$2:$D$4444,_xlfn.AGGREGATE(15,3,(($C$2:$C$4444=$G$1)/($C$2:$C$4444=$G$1)*ROW($C$2:$C$4444))-ROW($C$1), ROWS($J$7:J2711))),"")</f>
        <v/>
      </c>
    </row>
    <row r="2708" spans="3:7" x14ac:dyDescent="0.25">
      <c r="C2708" s="340" t="s">
        <v>4350</v>
      </c>
      <c r="D2708" s="340" t="s">
        <v>9412</v>
      </c>
      <c r="E2708" s="340" t="str">
        <f t="shared" si="43"/>
        <v>NEW YORK CITYCATHERINE &amp; COUNT BASIE MIDDLE SCHOOL 72</v>
      </c>
      <c r="F2708" s="369" t="s">
        <v>7318</v>
      </c>
      <c r="G2708" s="342" t="str">
        <f>IFERROR(INDEX($D$2:$D$4444,_xlfn.AGGREGATE(15,3,(($C$2:$C$4444=$G$1)/($C$2:$C$4444=$G$1)*ROW($C$2:$C$4444))-ROW($C$1), ROWS($J$7:J2712))),"")</f>
        <v/>
      </c>
    </row>
    <row r="2709" spans="3:7" x14ac:dyDescent="0.25">
      <c r="C2709" s="340" t="s">
        <v>4350</v>
      </c>
      <c r="D2709" s="340" t="s">
        <v>9413</v>
      </c>
      <c r="E2709" s="340" t="str">
        <f t="shared" si="43"/>
        <v>NEW YORK CITYPS 80 THURGOOD MARSHALL MAGNET SCHOOL OF MULTIMEDIA (THE)</v>
      </c>
      <c r="F2709" s="369" t="s">
        <v>7319</v>
      </c>
      <c r="G2709" s="342" t="str">
        <f>IFERROR(INDEX($D$2:$D$4444,_xlfn.AGGREGATE(15,3,(($C$2:$C$4444=$G$1)/($C$2:$C$4444=$G$1)*ROW($C$2:$C$4444))-ROW($C$1), ROWS($J$7:J2713))),"")</f>
        <v/>
      </c>
    </row>
    <row r="2710" spans="3:7" x14ac:dyDescent="0.25">
      <c r="C2710" s="340" t="s">
        <v>4350</v>
      </c>
      <c r="D2710" s="340" t="s">
        <v>2504</v>
      </c>
      <c r="E2710" s="340" t="str">
        <f t="shared" si="43"/>
        <v>NEW YORK CITYPS 82 HAMMOND</v>
      </c>
      <c r="F2710" s="369" t="s">
        <v>7320</v>
      </c>
      <c r="G2710" s="342" t="str">
        <f>IFERROR(INDEX($D$2:$D$4444,_xlfn.AGGREGATE(15,3,(($C$2:$C$4444=$G$1)/($C$2:$C$4444=$G$1)*ROW($C$2:$C$4444))-ROW($C$1), ROWS($J$7:J2714))),"")</f>
        <v/>
      </c>
    </row>
    <row r="2711" spans="3:7" x14ac:dyDescent="0.25">
      <c r="C2711" s="340" t="s">
        <v>4350</v>
      </c>
      <c r="D2711" s="340" t="s">
        <v>2505</v>
      </c>
      <c r="E2711" s="340" t="str">
        <f t="shared" si="43"/>
        <v>NEW YORK CITYPS 86</v>
      </c>
      <c r="F2711" s="369" t="s">
        <v>7321</v>
      </c>
      <c r="G2711" s="342" t="str">
        <f>IFERROR(INDEX($D$2:$D$4444,_xlfn.AGGREGATE(15,3,(($C$2:$C$4444=$G$1)/($C$2:$C$4444=$G$1)*ROW($C$2:$C$4444))-ROW($C$1), ROWS($J$7:J2715))),"")</f>
        <v/>
      </c>
    </row>
    <row r="2712" spans="3:7" x14ac:dyDescent="0.25">
      <c r="C2712" s="340" t="s">
        <v>4350</v>
      </c>
      <c r="D2712" s="340" t="s">
        <v>2506</v>
      </c>
      <c r="E2712" s="340" t="str">
        <f t="shared" si="43"/>
        <v>NEW YORK CITYPS 99 KEW GARDENS</v>
      </c>
      <c r="F2712" s="369" t="s">
        <v>7322</v>
      </c>
      <c r="G2712" s="342" t="str">
        <f>IFERROR(INDEX($D$2:$D$4444,_xlfn.AGGREGATE(15,3,(($C$2:$C$4444=$G$1)/($C$2:$C$4444=$G$1)*ROW($C$2:$C$4444))-ROW($C$1), ROWS($J$7:J2716))),"")</f>
        <v/>
      </c>
    </row>
    <row r="2713" spans="3:7" x14ac:dyDescent="0.25">
      <c r="C2713" s="340" t="s">
        <v>4350</v>
      </c>
      <c r="D2713" s="340" t="s">
        <v>2507</v>
      </c>
      <c r="E2713" s="340" t="str">
        <f t="shared" si="43"/>
        <v>NEW YORK CITYPS 101 SCHOOL IN THE GARDENS</v>
      </c>
      <c r="F2713" s="369" t="s">
        <v>7323</v>
      </c>
      <c r="G2713" s="342" t="str">
        <f>IFERROR(INDEX($D$2:$D$4444,_xlfn.AGGREGATE(15,3,(($C$2:$C$4444=$G$1)/($C$2:$C$4444=$G$1)*ROW($C$2:$C$4444))-ROW($C$1), ROWS($J$7:J2717))),"")</f>
        <v/>
      </c>
    </row>
    <row r="2714" spans="3:7" x14ac:dyDescent="0.25">
      <c r="C2714" s="340" t="s">
        <v>4350</v>
      </c>
      <c r="D2714" s="340" t="s">
        <v>2508</v>
      </c>
      <c r="E2714" s="340" t="str">
        <f t="shared" si="43"/>
        <v>NEW YORK CITYPS 117 J KELD/BRIARWOOD SCHOOL</v>
      </c>
      <c r="F2714" s="369" t="s">
        <v>7324</v>
      </c>
      <c r="G2714" s="342" t="str">
        <f>IFERROR(INDEX($D$2:$D$4444,_xlfn.AGGREGATE(15,3,(($C$2:$C$4444=$G$1)/($C$2:$C$4444=$G$1)*ROW($C$2:$C$4444))-ROW($C$1), ROWS($J$7:J2718))),"")</f>
        <v/>
      </c>
    </row>
    <row r="2715" spans="3:7" x14ac:dyDescent="0.25">
      <c r="C2715" s="340" t="s">
        <v>4350</v>
      </c>
      <c r="D2715" s="340" t="s">
        <v>2509</v>
      </c>
      <c r="E2715" s="340" t="str">
        <f t="shared" si="43"/>
        <v>NEW YORK CITYPS 121</v>
      </c>
      <c r="F2715" s="369" t="s">
        <v>7325</v>
      </c>
      <c r="G2715" s="342" t="str">
        <f>IFERROR(INDEX($D$2:$D$4444,_xlfn.AGGREGATE(15,3,(($C$2:$C$4444=$G$1)/($C$2:$C$4444=$G$1)*ROW($C$2:$C$4444))-ROW($C$1), ROWS($J$7:J2719))),"")</f>
        <v/>
      </c>
    </row>
    <row r="2716" spans="3:7" x14ac:dyDescent="0.25">
      <c r="C2716" s="340" t="s">
        <v>4350</v>
      </c>
      <c r="D2716" s="340" t="s">
        <v>2510</v>
      </c>
      <c r="E2716" s="340" t="str">
        <f t="shared" si="43"/>
        <v>NEW YORK CITYPS 139 REGO PARK</v>
      </c>
      <c r="F2716" s="369" t="s">
        <v>7326</v>
      </c>
      <c r="G2716" s="342" t="str">
        <f>IFERROR(INDEX($D$2:$D$4444,_xlfn.AGGREGATE(15,3,(($C$2:$C$4444=$G$1)/($C$2:$C$4444=$G$1)*ROW($C$2:$C$4444))-ROW($C$1), ROWS($J$7:J2720))),"")</f>
        <v/>
      </c>
    </row>
    <row r="2717" spans="3:7" x14ac:dyDescent="0.25">
      <c r="C2717" s="340" t="s">
        <v>4350</v>
      </c>
      <c r="D2717" s="340" t="s">
        <v>2511</v>
      </c>
      <c r="E2717" s="340" t="str">
        <f t="shared" si="43"/>
        <v>NEW YORK CITYPS 140 EDWARD K ELLINGTON</v>
      </c>
      <c r="F2717" s="369" t="s">
        <v>7327</v>
      </c>
      <c r="G2717" s="342" t="str">
        <f>IFERROR(INDEX($D$2:$D$4444,_xlfn.AGGREGATE(15,3,(($C$2:$C$4444=$G$1)/($C$2:$C$4444=$G$1)*ROW($C$2:$C$4444))-ROW($C$1), ROWS($J$7:J2721))),"")</f>
        <v/>
      </c>
    </row>
    <row r="2718" spans="3:7" x14ac:dyDescent="0.25">
      <c r="C2718" s="340" t="s">
        <v>4350</v>
      </c>
      <c r="D2718" s="340" t="s">
        <v>2512</v>
      </c>
      <c r="E2718" s="340" t="str">
        <f t="shared" si="43"/>
        <v>NEW YORK CITYPS 144 COL JEROMUS REMSEN</v>
      </c>
      <c r="F2718" s="369" t="s">
        <v>7328</v>
      </c>
      <c r="G2718" s="342" t="str">
        <f>IFERROR(INDEX($D$2:$D$4444,_xlfn.AGGREGATE(15,3,(($C$2:$C$4444=$G$1)/($C$2:$C$4444=$G$1)*ROW($C$2:$C$4444))-ROW($C$1), ROWS($J$7:J2722))),"")</f>
        <v/>
      </c>
    </row>
    <row r="2719" spans="3:7" x14ac:dyDescent="0.25">
      <c r="C2719" s="340" t="s">
        <v>4350</v>
      </c>
      <c r="D2719" s="340" t="s">
        <v>9418</v>
      </c>
      <c r="E2719" s="340" t="str">
        <f t="shared" si="43"/>
        <v xml:space="preserve">NEW YORK CITYJHS 157 STEPHEN A HALSEY </v>
      </c>
      <c r="F2719" s="369" t="s">
        <v>7329</v>
      </c>
      <c r="G2719" s="342" t="str">
        <f>IFERROR(INDEX($D$2:$D$4444,_xlfn.AGGREGATE(15,3,(($C$2:$C$4444=$G$1)/($C$2:$C$4444=$G$1)*ROW($C$2:$C$4444))-ROW($C$1), ROWS($J$7:J2723))),"")</f>
        <v/>
      </c>
    </row>
    <row r="2720" spans="3:7" x14ac:dyDescent="0.25">
      <c r="C2720" s="340" t="s">
        <v>4350</v>
      </c>
      <c r="D2720" s="340" t="s">
        <v>2513</v>
      </c>
      <c r="E2720" s="340" t="str">
        <f t="shared" si="43"/>
        <v>NEW YORK CITYPS 160 WALTER FRANCIS BISHOP</v>
      </c>
      <c r="F2720" s="369" t="s">
        <v>7330</v>
      </c>
      <c r="G2720" s="342" t="str">
        <f>IFERROR(INDEX($D$2:$D$4444,_xlfn.AGGREGATE(15,3,(($C$2:$C$4444=$G$1)/($C$2:$C$4444=$G$1)*ROW($C$2:$C$4444))-ROW($C$1), ROWS($J$7:J2724))),"")</f>
        <v/>
      </c>
    </row>
    <row r="2721" spans="3:7" x14ac:dyDescent="0.25">
      <c r="C2721" s="340" t="s">
        <v>4350</v>
      </c>
      <c r="D2721" s="340" t="s">
        <v>2514</v>
      </c>
      <c r="E2721" s="340" t="str">
        <f t="shared" si="43"/>
        <v>NEW YORK CITYPS 161 ARTHUR ASHE SCHOOL</v>
      </c>
      <c r="F2721" s="369" t="s">
        <v>7331</v>
      </c>
      <c r="G2721" s="342" t="str">
        <f>IFERROR(INDEX($D$2:$D$4444,_xlfn.AGGREGATE(15,3,(($C$2:$C$4444=$G$1)/($C$2:$C$4444=$G$1)*ROW($C$2:$C$4444))-ROW($C$1), ROWS($J$7:J2725))),"")</f>
        <v/>
      </c>
    </row>
    <row r="2722" spans="3:7" x14ac:dyDescent="0.25">
      <c r="C2722" s="340" t="s">
        <v>4350</v>
      </c>
      <c r="D2722" s="340" t="s">
        <v>2515</v>
      </c>
      <c r="E2722" s="340" t="str">
        <f t="shared" si="43"/>
        <v>NEW YORK CITYPS 174 WILLIAM SIDNEY MOUNT</v>
      </c>
      <c r="F2722" s="369" t="s">
        <v>7332</v>
      </c>
      <c r="G2722" s="342" t="str">
        <f>IFERROR(INDEX($D$2:$D$4444,_xlfn.AGGREGATE(15,3,(($C$2:$C$4444=$G$1)/($C$2:$C$4444=$G$1)*ROW($C$2:$C$4444))-ROW($C$1), ROWS($J$7:J2726))),"")</f>
        <v/>
      </c>
    </row>
    <row r="2723" spans="3:7" x14ac:dyDescent="0.25">
      <c r="C2723" s="340" t="s">
        <v>4350</v>
      </c>
      <c r="D2723" s="340" t="s">
        <v>2516</v>
      </c>
      <c r="E2723" s="340" t="str">
        <f t="shared" si="43"/>
        <v>NEW YORK CITYPS 175 LYNN GROSS DISCOVERY SCHOOL (THE)</v>
      </c>
      <c r="F2723" s="369" t="s">
        <v>7333</v>
      </c>
      <c r="G2723" s="342" t="str">
        <f>IFERROR(INDEX($D$2:$D$4444,_xlfn.AGGREGATE(15,3,(($C$2:$C$4444=$G$1)/($C$2:$C$4444=$G$1)*ROW($C$2:$C$4444))-ROW($C$1), ROWS($J$7:J2727))),"")</f>
        <v/>
      </c>
    </row>
    <row r="2724" spans="3:7" x14ac:dyDescent="0.25">
      <c r="C2724" s="340" t="s">
        <v>4350</v>
      </c>
      <c r="D2724" s="340" t="s">
        <v>2517</v>
      </c>
      <c r="E2724" s="340" t="str">
        <f t="shared" si="43"/>
        <v>NEW YORK CITYPS 182 SAMANTHA SMITH</v>
      </c>
      <c r="F2724" s="369" t="s">
        <v>7334</v>
      </c>
      <c r="G2724" s="342" t="str">
        <f>IFERROR(INDEX($D$2:$D$4444,_xlfn.AGGREGATE(15,3,(($C$2:$C$4444=$G$1)/($C$2:$C$4444=$G$1)*ROW($C$2:$C$4444))-ROW($C$1), ROWS($J$7:J2728))),"")</f>
        <v/>
      </c>
    </row>
    <row r="2725" spans="3:7" x14ac:dyDescent="0.25">
      <c r="C2725" s="340" t="s">
        <v>4350</v>
      </c>
      <c r="D2725" s="340" t="s">
        <v>9416</v>
      </c>
      <c r="E2725" s="340" t="str">
        <f t="shared" si="43"/>
        <v xml:space="preserve">NEW YORK CITYJHS 190 RUSSELL SAGE </v>
      </c>
      <c r="F2725" s="369" t="s">
        <v>7335</v>
      </c>
      <c r="G2725" s="342" t="str">
        <f>IFERROR(INDEX($D$2:$D$4444,_xlfn.AGGREGATE(15,3,(($C$2:$C$4444=$G$1)/($C$2:$C$4444=$G$1)*ROW($C$2:$C$4444))-ROW($C$1), ROWS($J$7:J2729))),"")</f>
        <v/>
      </c>
    </row>
    <row r="2726" spans="3:7" x14ac:dyDescent="0.25">
      <c r="C2726" s="340" t="s">
        <v>4350</v>
      </c>
      <c r="D2726" s="340" t="s">
        <v>2518</v>
      </c>
      <c r="E2726" s="340" t="str">
        <f t="shared" si="43"/>
        <v>NEW YORK CITYPS 196 GRAND CENTRAL PARKWAY</v>
      </c>
      <c r="F2726" s="369" t="s">
        <v>7336</v>
      </c>
      <c r="G2726" s="342" t="str">
        <f>IFERROR(INDEX($D$2:$D$4444,_xlfn.AGGREGATE(15,3,(($C$2:$C$4444=$G$1)/($C$2:$C$4444=$G$1)*ROW($C$2:$C$4444))-ROW($C$1), ROWS($J$7:J2730))),"")</f>
        <v/>
      </c>
    </row>
    <row r="2727" spans="3:7" x14ac:dyDescent="0.25">
      <c r="C2727" s="340" t="s">
        <v>4350</v>
      </c>
      <c r="D2727" s="340" t="s">
        <v>2519</v>
      </c>
      <c r="E2727" s="340" t="str">
        <f t="shared" si="43"/>
        <v>NEW YORK CITYPS 206 HORACE HARDING SCHOOL (THE)</v>
      </c>
      <c r="F2727" s="369" t="s">
        <v>7337</v>
      </c>
      <c r="G2727" s="342" t="str">
        <f>IFERROR(INDEX($D$2:$D$4444,_xlfn.AGGREGATE(15,3,(($C$2:$C$4444=$G$1)/($C$2:$C$4444=$G$1)*ROW($C$2:$C$4444))-ROW($C$1), ROWS($J$7:J2731))),"")</f>
        <v/>
      </c>
    </row>
    <row r="2728" spans="3:7" x14ac:dyDescent="0.25">
      <c r="C2728" s="340" t="s">
        <v>4350</v>
      </c>
      <c r="D2728" s="340" t="s">
        <v>2520</v>
      </c>
      <c r="E2728" s="340" t="str">
        <f t="shared" si="43"/>
        <v>NEW YORK CITYJHS 217 ROBERT A VAN WYCK</v>
      </c>
      <c r="F2728" s="369" t="s">
        <v>7338</v>
      </c>
      <c r="G2728" s="342" t="str">
        <f>IFERROR(INDEX($D$2:$D$4444,_xlfn.AGGREGATE(15,3,(($C$2:$C$4444=$G$1)/($C$2:$C$4444=$G$1)*ROW($C$2:$C$4444))-ROW($C$1), ROWS($J$7:J2732))),"")</f>
        <v/>
      </c>
    </row>
    <row r="2729" spans="3:7" x14ac:dyDescent="0.25">
      <c r="C2729" s="340" t="s">
        <v>4350</v>
      </c>
      <c r="D2729" s="340" t="s">
        <v>2521</v>
      </c>
      <c r="E2729" s="340" t="str">
        <f t="shared" si="43"/>
        <v>NEW YORK CITYPS 220 EDWARD MANDEL</v>
      </c>
      <c r="F2729" s="369" t="s">
        <v>7339</v>
      </c>
      <c r="G2729" s="342" t="str">
        <f>IFERROR(INDEX($D$2:$D$4444,_xlfn.AGGREGATE(15,3,(($C$2:$C$4444=$G$1)/($C$2:$C$4444=$G$1)*ROW($C$2:$C$4444))-ROW($C$1), ROWS($J$7:J2733))),"")</f>
        <v/>
      </c>
    </row>
    <row r="2730" spans="3:7" x14ac:dyDescent="0.25">
      <c r="C2730" s="340" t="s">
        <v>4350</v>
      </c>
      <c r="D2730" s="340" t="s">
        <v>2522</v>
      </c>
      <c r="E2730" s="340" t="str">
        <f t="shared" si="43"/>
        <v>NEW YORK CITYEMERSON SCHOOL (THE)</v>
      </c>
      <c r="F2730" s="369" t="s">
        <v>7340</v>
      </c>
      <c r="G2730" s="342" t="str">
        <f>IFERROR(INDEX($D$2:$D$4444,_xlfn.AGGREGATE(15,3,(($C$2:$C$4444=$G$1)/($C$2:$C$4444=$G$1)*ROW($C$2:$C$4444))-ROW($C$1), ROWS($J$7:J2734))),"")</f>
        <v/>
      </c>
    </row>
    <row r="2731" spans="3:7" x14ac:dyDescent="0.25">
      <c r="C2731" s="340" t="s">
        <v>4350</v>
      </c>
      <c r="D2731" s="340" t="s">
        <v>2523</v>
      </c>
      <c r="E2731" s="340" t="str">
        <f t="shared" si="43"/>
        <v>NEW YORK CITYACADEMY FOR EXCELLENCE THROUGH THE ARTS (THE)</v>
      </c>
      <c r="F2731" s="369" t="s">
        <v>7341</v>
      </c>
      <c r="G2731" s="342" t="str">
        <f>IFERROR(INDEX($D$2:$D$4444,_xlfn.AGGREGATE(15,3,(($C$2:$C$4444=$G$1)/($C$2:$C$4444=$G$1)*ROW($C$2:$C$4444))-ROW($C$1), ROWS($J$7:J2735))),"")</f>
        <v/>
      </c>
    </row>
    <row r="2732" spans="3:7" x14ac:dyDescent="0.25">
      <c r="C2732" s="340" t="s">
        <v>4350</v>
      </c>
      <c r="D2732" s="340" t="s">
        <v>2524</v>
      </c>
      <c r="E2732" s="340" t="str">
        <f t="shared" si="43"/>
        <v>NEW YORK CITYJAMAICA CHILDREN'S SCHOOL</v>
      </c>
      <c r="F2732" s="369" t="s">
        <v>7342</v>
      </c>
      <c r="G2732" s="342" t="str">
        <f>IFERROR(INDEX($D$2:$D$4444,_xlfn.AGGREGATE(15,3,(($C$2:$C$4444=$G$1)/($C$2:$C$4444=$G$1)*ROW($C$2:$C$4444))-ROW($C$1), ROWS($J$7:J2736))),"")</f>
        <v/>
      </c>
    </row>
    <row r="2733" spans="3:7" x14ac:dyDescent="0.25">
      <c r="C2733" s="340" t="s">
        <v>4350</v>
      </c>
      <c r="D2733" s="340" t="s">
        <v>2525</v>
      </c>
      <c r="E2733" s="340" t="str">
        <f t="shared" si="43"/>
        <v>NEW YORK CITYREDWOOD MIDDLE SCHOOL</v>
      </c>
      <c r="F2733" s="369" t="s">
        <v>7343</v>
      </c>
      <c r="G2733" s="342" t="str">
        <f>IFERROR(INDEX($D$2:$D$4444,_xlfn.AGGREGATE(15,3,(($C$2:$C$4444=$G$1)/($C$2:$C$4444=$G$1)*ROW($C$2:$C$4444))-ROW($C$1), ROWS($J$7:J2737))),"")</f>
        <v/>
      </c>
    </row>
    <row r="2734" spans="3:7" x14ac:dyDescent="0.25">
      <c r="C2734" s="340" t="s">
        <v>4350</v>
      </c>
      <c r="D2734" s="340" t="s">
        <v>9420</v>
      </c>
      <c r="E2734" s="340" t="str">
        <f t="shared" si="43"/>
        <v>NEW YORK CITYQUEENS SCHOOL FOR LEADERSHIP AND EXCELLENCE (THE)</v>
      </c>
      <c r="F2734" s="369" t="s">
        <v>7344</v>
      </c>
      <c r="G2734" s="342" t="str">
        <f>IFERROR(INDEX($D$2:$D$4444,_xlfn.AGGREGATE(15,3,(($C$2:$C$4444=$G$1)/($C$2:$C$4444=$G$1)*ROW($C$2:$C$4444))-ROW($C$1), ROWS($J$7:J2738))),"")</f>
        <v/>
      </c>
    </row>
    <row r="2735" spans="3:7" x14ac:dyDescent="0.25">
      <c r="C2735" s="340" t="s">
        <v>4350</v>
      </c>
      <c r="D2735" s="340" t="s">
        <v>9414</v>
      </c>
      <c r="E2735" s="340" t="str">
        <f t="shared" si="43"/>
        <v>NEW YORK CITYJERMAINE L GREEN STEM INSTITUTE IN QUEENS (THE)</v>
      </c>
      <c r="F2735" s="369" t="s">
        <v>7345</v>
      </c>
      <c r="G2735" s="342" t="str">
        <f>IFERROR(INDEX($D$2:$D$4444,_xlfn.AGGREGATE(15,3,(($C$2:$C$4444=$G$1)/($C$2:$C$4444=$G$1)*ROW($C$2:$C$4444))-ROW($C$1), ROWS($J$7:J2739))),"")</f>
        <v/>
      </c>
    </row>
    <row r="2736" spans="3:7" x14ac:dyDescent="0.25">
      <c r="C2736" s="340" t="s">
        <v>4350</v>
      </c>
      <c r="D2736" s="340" t="s">
        <v>2526</v>
      </c>
      <c r="E2736" s="340" t="str">
        <f t="shared" si="43"/>
        <v>NEW YORK CITYMS 358</v>
      </c>
      <c r="F2736" s="369" t="s">
        <v>7346</v>
      </c>
      <c r="G2736" s="342" t="str">
        <f>IFERROR(INDEX($D$2:$D$4444,_xlfn.AGGREGATE(15,3,(($C$2:$C$4444=$G$1)/($C$2:$C$4444=$G$1)*ROW($C$2:$C$4444))-ROW($C$1), ROWS($J$7:J2740))),"")</f>
        <v/>
      </c>
    </row>
    <row r="2737" spans="3:7" x14ac:dyDescent="0.25">
      <c r="C2737" s="340" t="s">
        <v>4350</v>
      </c>
      <c r="D2737" s="340" t="s">
        <v>2527</v>
      </c>
      <c r="E2737" s="340" t="str">
        <f t="shared" si="43"/>
        <v>NEW YORK CITYMETROPOLITAN EXPEDITIONARY LEARNING SCHOOL</v>
      </c>
      <c r="F2737" s="369" t="s">
        <v>7347</v>
      </c>
      <c r="G2737" s="342" t="str">
        <f>IFERROR(INDEX($D$2:$D$4444,_xlfn.AGGREGATE(15,3,(($C$2:$C$4444=$G$1)/($C$2:$C$4444=$G$1)*ROW($C$2:$C$4444))-ROW($C$1), ROWS($J$7:J2741))),"")</f>
        <v/>
      </c>
    </row>
    <row r="2738" spans="3:7" x14ac:dyDescent="0.25">
      <c r="C2738" s="340" t="s">
        <v>4350</v>
      </c>
      <c r="D2738" s="340" t="s">
        <v>2528</v>
      </c>
      <c r="E2738" s="340" t="str">
        <f t="shared" si="43"/>
        <v>NEW YORK CITYYORK EARLY COLLEGE ACADEMY</v>
      </c>
      <c r="F2738" s="369" t="s">
        <v>7348</v>
      </c>
      <c r="G2738" s="342" t="str">
        <f>IFERROR(INDEX($D$2:$D$4444,_xlfn.AGGREGATE(15,3,(($C$2:$C$4444=$G$1)/($C$2:$C$4444=$G$1)*ROW($C$2:$C$4444))-ROW($C$1), ROWS($J$7:J2742))),"")</f>
        <v/>
      </c>
    </row>
    <row r="2739" spans="3:7" x14ac:dyDescent="0.25">
      <c r="C2739" s="340" t="s">
        <v>4350</v>
      </c>
      <c r="D2739" s="340" t="s">
        <v>2529</v>
      </c>
      <c r="E2739" s="340" t="str">
        <f t="shared" si="43"/>
        <v>NEW YORK CITYQUEENS COLLEGIATE - A COLLEGE BOARD SCHOOL</v>
      </c>
      <c r="F2739" s="369" t="s">
        <v>7349</v>
      </c>
      <c r="G2739" s="342" t="str">
        <f>IFERROR(INDEX($D$2:$D$4444,_xlfn.AGGREGATE(15,3,(($C$2:$C$4444=$G$1)/($C$2:$C$4444=$G$1)*ROW($C$2:$C$4444))-ROW($C$1), ROWS($J$7:J2743))),"")</f>
        <v/>
      </c>
    </row>
    <row r="2740" spans="3:7" x14ac:dyDescent="0.25">
      <c r="C2740" s="340" t="s">
        <v>4350</v>
      </c>
      <c r="D2740" s="340" t="s">
        <v>9415</v>
      </c>
      <c r="E2740" s="340" t="str">
        <f t="shared" si="43"/>
        <v>NEW YORK CITYHILLSIDE ARTS &amp; LETTERS ACADEMY</v>
      </c>
      <c r="F2740" s="369" t="s">
        <v>7350</v>
      </c>
      <c r="G2740" s="342" t="str">
        <f>IFERROR(INDEX($D$2:$D$4444,_xlfn.AGGREGATE(15,3,(($C$2:$C$4444=$G$1)/($C$2:$C$4444=$G$1)*ROW($C$2:$C$4444))-ROW($C$1), ROWS($J$7:J2744))),"")</f>
        <v/>
      </c>
    </row>
    <row r="2741" spans="3:7" x14ac:dyDescent="0.25">
      <c r="C2741" s="340" t="s">
        <v>4350</v>
      </c>
      <c r="D2741" s="340" t="s">
        <v>2530</v>
      </c>
      <c r="E2741" s="340" t="str">
        <f t="shared" si="43"/>
        <v>NEW YORK CITYHIGH SCHOOL FOR COMMUNITY LEADERSHIP</v>
      </c>
      <c r="F2741" s="369" t="s">
        <v>7351</v>
      </c>
      <c r="G2741" s="342" t="str">
        <f>IFERROR(INDEX($D$2:$D$4444,_xlfn.AGGREGATE(15,3,(($C$2:$C$4444=$G$1)/($C$2:$C$4444=$G$1)*ROW($C$2:$C$4444))-ROW($C$1), ROWS($J$7:J2745))),"")</f>
        <v/>
      </c>
    </row>
    <row r="2742" spans="3:7" x14ac:dyDescent="0.25">
      <c r="C2742" s="340" t="s">
        <v>4350</v>
      </c>
      <c r="D2742" s="340" t="s">
        <v>2531</v>
      </c>
      <c r="E2742" s="340" t="str">
        <f t="shared" si="43"/>
        <v>NEW YORK CITYQUEENS SATELLITE HIGH SCHOOL FOR OPPORTUNITY</v>
      </c>
      <c r="F2742" s="369" t="s">
        <v>7352</v>
      </c>
      <c r="G2742" s="342" t="str">
        <f>IFERROR(INDEX($D$2:$D$4444,_xlfn.AGGREGATE(15,3,(($C$2:$C$4444=$G$1)/($C$2:$C$4444=$G$1)*ROW($C$2:$C$4444))-ROW($C$1), ROWS($J$7:J2746))),"")</f>
        <v/>
      </c>
    </row>
    <row r="2743" spans="3:7" x14ac:dyDescent="0.25">
      <c r="C2743" s="340" t="s">
        <v>4350</v>
      </c>
      <c r="D2743" s="340" t="s">
        <v>2532</v>
      </c>
      <c r="E2743" s="340" t="str">
        <f t="shared" si="43"/>
        <v>NEW YORK CITYJAMAICA GATEWAY TO THE SCIENCES</v>
      </c>
      <c r="F2743" s="369" t="s">
        <v>7353</v>
      </c>
      <c r="G2743" s="342" t="str">
        <f>IFERROR(INDEX($D$2:$D$4444,_xlfn.AGGREGATE(15,3,(($C$2:$C$4444=$G$1)/($C$2:$C$4444=$G$1)*ROW($C$2:$C$4444))-ROW($C$1), ROWS($J$7:J2747))),"")</f>
        <v/>
      </c>
    </row>
    <row r="2744" spans="3:7" x14ac:dyDescent="0.25">
      <c r="C2744" s="340" t="s">
        <v>4350</v>
      </c>
      <c r="D2744" s="340" t="s">
        <v>2533</v>
      </c>
      <c r="E2744" s="340" t="str">
        <f t="shared" si="43"/>
        <v>NEW YORK CITYFOREST HILLS HIGH SCHOOL</v>
      </c>
      <c r="F2744" s="369" t="s">
        <v>7354</v>
      </c>
      <c r="G2744" s="342" t="str">
        <f>IFERROR(INDEX($D$2:$D$4444,_xlfn.AGGREGATE(15,3,(($C$2:$C$4444=$G$1)/($C$2:$C$4444=$G$1)*ROW($C$2:$C$4444))-ROW($C$1), ROWS($J$7:J2748))),"")</f>
        <v/>
      </c>
    </row>
    <row r="2745" spans="3:7" x14ac:dyDescent="0.25">
      <c r="C2745" s="340" t="s">
        <v>4350</v>
      </c>
      <c r="D2745" s="340" t="s">
        <v>2534</v>
      </c>
      <c r="E2745" s="340" t="str">
        <f t="shared" si="43"/>
        <v>NEW YORK CITYHILLCREST HIGH SCHOOL</v>
      </c>
      <c r="F2745" s="369" t="s">
        <v>7355</v>
      </c>
      <c r="G2745" s="342" t="str">
        <f>IFERROR(INDEX($D$2:$D$4444,_xlfn.AGGREGATE(15,3,(($C$2:$C$4444=$G$1)/($C$2:$C$4444=$G$1)*ROW($C$2:$C$4444))-ROW($C$1), ROWS($J$7:J2749))),"")</f>
        <v/>
      </c>
    </row>
    <row r="2746" spans="3:7" x14ac:dyDescent="0.25">
      <c r="C2746" s="340" t="s">
        <v>4350</v>
      </c>
      <c r="D2746" s="340" t="s">
        <v>9419</v>
      </c>
      <c r="E2746" s="340" t="str">
        <f t="shared" si="43"/>
        <v>NEW YORK CITYTHOMAS A EDISON CAREER AND TECHNICAL EDUCATION HIGH SCHOOL</v>
      </c>
      <c r="F2746" s="369" t="s">
        <v>7356</v>
      </c>
      <c r="G2746" s="342" t="str">
        <f>IFERROR(INDEX($D$2:$D$4444,_xlfn.AGGREGATE(15,3,(($C$2:$C$4444=$G$1)/($C$2:$C$4444=$G$1)*ROW($C$2:$C$4444))-ROW($C$1), ROWS($J$7:J2750))),"")</f>
        <v/>
      </c>
    </row>
    <row r="2747" spans="3:7" x14ac:dyDescent="0.25">
      <c r="C2747" s="340" t="s">
        <v>4350</v>
      </c>
      <c r="D2747" s="340" t="s">
        <v>2535</v>
      </c>
      <c r="E2747" s="340" t="str">
        <f t="shared" si="43"/>
        <v>NEW YORK CITYQUEENS GATEWAY TO HEALTH SCIENCES SECONDARY SCHOOL</v>
      </c>
      <c r="F2747" s="369" t="s">
        <v>7357</v>
      </c>
      <c r="G2747" s="342" t="str">
        <f>IFERROR(INDEX($D$2:$D$4444,_xlfn.AGGREGATE(15,3,(($C$2:$C$4444=$G$1)/($C$2:$C$4444=$G$1)*ROW($C$2:$C$4444))-ROW($C$1), ROWS($J$7:J2751))),"")</f>
        <v/>
      </c>
    </row>
    <row r="2748" spans="3:7" x14ac:dyDescent="0.25">
      <c r="C2748" s="340" t="s">
        <v>4350</v>
      </c>
      <c r="D2748" s="340" t="s">
        <v>2536</v>
      </c>
      <c r="E2748" s="340" t="str">
        <f t="shared" si="43"/>
        <v>NEW YORK CITYQUEENS METROPOLITAN HIGH SCHOOL</v>
      </c>
      <c r="F2748" s="369" t="s">
        <v>7358</v>
      </c>
      <c r="G2748" s="342" t="str">
        <f>IFERROR(INDEX($D$2:$D$4444,_xlfn.AGGREGATE(15,3,(($C$2:$C$4444=$G$1)/($C$2:$C$4444=$G$1)*ROW($C$2:$C$4444))-ROW($C$1), ROWS($J$7:J2752))),"")</f>
        <v/>
      </c>
    </row>
    <row r="2749" spans="3:7" x14ac:dyDescent="0.25">
      <c r="C2749" s="340" t="s">
        <v>4350</v>
      </c>
      <c r="D2749" s="340" t="s">
        <v>2537</v>
      </c>
      <c r="E2749" s="340" t="str">
        <f t="shared" si="43"/>
        <v>NEW YORK CITYQUEENS HIGH SCHOOL FOR THE SCIENCES AT YORK COLLEGE</v>
      </c>
      <c r="F2749" s="369" t="s">
        <v>7359</v>
      </c>
      <c r="G2749" s="342" t="str">
        <f>IFERROR(INDEX($D$2:$D$4444,_xlfn.AGGREGATE(15,3,(($C$2:$C$4444=$G$1)/($C$2:$C$4444=$G$1)*ROW($C$2:$C$4444))-ROW($C$1), ROWS($J$7:J2753))),"")</f>
        <v/>
      </c>
    </row>
    <row r="2750" spans="3:7" x14ac:dyDescent="0.25">
      <c r="C2750" s="340" t="s">
        <v>4350</v>
      </c>
      <c r="D2750" s="340" t="s">
        <v>2538</v>
      </c>
      <c r="E2750" s="340" t="str">
        <f t="shared" si="43"/>
        <v>NEW YORK CITYHS FOR LAW ENFORCEMENT AND PUBLIC SAFETY</v>
      </c>
      <c r="F2750" s="369" t="s">
        <v>7360</v>
      </c>
      <c r="G2750" s="342" t="str">
        <f>IFERROR(INDEX($D$2:$D$4444,_xlfn.AGGREGATE(15,3,(($C$2:$C$4444=$G$1)/($C$2:$C$4444=$G$1)*ROW($C$2:$C$4444))-ROW($C$1), ROWS($J$7:J2754))),"")</f>
        <v/>
      </c>
    </row>
    <row r="2751" spans="3:7" x14ac:dyDescent="0.25">
      <c r="C2751" s="340" t="s">
        <v>4350</v>
      </c>
      <c r="D2751" s="340" t="s">
        <v>9411</v>
      </c>
      <c r="E2751" s="340" t="str">
        <f t="shared" si="43"/>
        <v>NEW YORK CITYYOUNG WOMEN'S LEADERSHIP SCHOOL-QUEENS</v>
      </c>
      <c r="F2751" s="369" t="s">
        <v>7361</v>
      </c>
      <c r="G2751" s="342" t="str">
        <f>IFERROR(INDEX($D$2:$D$4444,_xlfn.AGGREGATE(15,3,(($C$2:$C$4444=$G$1)/($C$2:$C$4444=$G$1)*ROW($C$2:$C$4444))-ROW($C$1), ROWS($J$7:J2755))),"")</f>
        <v/>
      </c>
    </row>
    <row r="2752" spans="3:7" x14ac:dyDescent="0.25">
      <c r="C2752" s="340" t="s">
        <v>4350</v>
      </c>
      <c r="D2752" s="340" t="s">
        <v>2539</v>
      </c>
      <c r="E2752" s="340" t="str">
        <f t="shared" si="43"/>
        <v>NEW YORK CITYPS 15 JACKIE ROBINSON</v>
      </c>
      <c r="F2752" s="369" t="s">
        <v>7362</v>
      </c>
      <c r="G2752" s="342" t="str">
        <f>IFERROR(INDEX($D$2:$D$4444,_xlfn.AGGREGATE(15,3,(($C$2:$C$4444=$G$1)/($C$2:$C$4444=$G$1)*ROW($C$2:$C$4444))-ROW($C$1), ROWS($J$7:J2756))),"")</f>
        <v/>
      </c>
    </row>
    <row r="2753" spans="3:7" x14ac:dyDescent="0.25">
      <c r="C2753" s="340" t="s">
        <v>4350</v>
      </c>
      <c r="D2753" s="340" t="s">
        <v>2540</v>
      </c>
      <c r="E2753" s="340" t="str">
        <f t="shared" si="43"/>
        <v>NEW YORK CITYPS 33 EDWARD M FUNK</v>
      </c>
      <c r="F2753" s="369" t="s">
        <v>7363</v>
      </c>
      <c r="G2753" s="342" t="str">
        <f>IFERROR(INDEX($D$2:$D$4444,_xlfn.AGGREGATE(15,3,(($C$2:$C$4444=$G$1)/($C$2:$C$4444=$G$1)*ROW($C$2:$C$4444))-ROW($C$1), ROWS($J$7:J2757))),"")</f>
        <v/>
      </c>
    </row>
    <row r="2754" spans="3:7" x14ac:dyDescent="0.25">
      <c r="C2754" s="340" t="s">
        <v>4350</v>
      </c>
      <c r="D2754" s="340" t="s">
        <v>2541</v>
      </c>
      <c r="E2754" s="340" t="str">
        <f t="shared" si="43"/>
        <v>NEW YORK CITYPS 34 JOHN HARVARD</v>
      </c>
      <c r="F2754" s="369" t="s">
        <v>7364</v>
      </c>
      <c r="G2754" s="342" t="str">
        <f>IFERROR(INDEX($D$2:$D$4444,_xlfn.AGGREGATE(15,3,(($C$2:$C$4444=$G$1)/($C$2:$C$4444=$G$1)*ROW($C$2:$C$4444))-ROW($C$1), ROWS($J$7:J2758))),"")</f>
        <v/>
      </c>
    </row>
    <row r="2755" spans="3:7" x14ac:dyDescent="0.25">
      <c r="C2755" s="340" t="s">
        <v>4350</v>
      </c>
      <c r="D2755" s="340" t="s">
        <v>2542</v>
      </c>
      <c r="E2755" s="340" t="str">
        <f t="shared" ref="E2755:E2818" si="44">C2755&amp;D2755</f>
        <v>NEW YORK CITYPS 35 NATHANIEL WOODHULL</v>
      </c>
      <c r="F2755" s="369" t="s">
        <v>7365</v>
      </c>
      <c r="G2755" s="342" t="str">
        <f>IFERROR(INDEX($D$2:$D$4444,_xlfn.AGGREGATE(15,3,(($C$2:$C$4444=$G$1)/($C$2:$C$4444=$G$1)*ROW($C$2:$C$4444))-ROW($C$1), ROWS($J$7:J2759))),"")</f>
        <v/>
      </c>
    </row>
    <row r="2756" spans="3:7" x14ac:dyDescent="0.25">
      <c r="C2756" s="340" t="s">
        <v>4350</v>
      </c>
      <c r="D2756" s="340" t="s">
        <v>9423</v>
      </c>
      <c r="E2756" s="340" t="str">
        <f t="shared" si="44"/>
        <v>NEW YORK CITYPS 36 SAINT ALBANS SCHOOL</v>
      </c>
      <c r="F2756" s="369" t="s">
        <v>7366</v>
      </c>
      <c r="G2756" s="342" t="str">
        <f>IFERROR(INDEX($D$2:$D$4444,_xlfn.AGGREGATE(15,3,(($C$2:$C$4444=$G$1)/($C$2:$C$4444=$G$1)*ROW($C$2:$C$4444))-ROW($C$1), ROWS($J$7:J2760))),"")</f>
        <v/>
      </c>
    </row>
    <row r="2757" spans="3:7" x14ac:dyDescent="0.25">
      <c r="C2757" s="340" t="s">
        <v>4350</v>
      </c>
      <c r="D2757" s="340" t="s">
        <v>2543</v>
      </c>
      <c r="E2757" s="340" t="str">
        <f t="shared" si="44"/>
        <v>NEW YORK CITYCYNTHIA JENKINS SCHOOL</v>
      </c>
      <c r="F2757" s="369" t="s">
        <v>7367</v>
      </c>
      <c r="G2757" s="342" t="str">
        <f>IFERROR(INDEX($D$2:$D$4444,_xlfn.AGGREGATE(15,3,(($C$2:$C$4444=$G$1)/($C$2:$C$4444=$G$1)*ROW($C$2:$C$4444))-ROW($C$1), ROWS($J$7:J2761))),"")</f>
        <v/>
      </c>
    </row>
    <row r="2758" spans="3:7" x14ac:dyDescent="0.25">
      <c r="C2758" s="340" t="s">
        <v>4350</v>
      </c>
      <c r="D2758" s="340" t="s">
        <v>2544</v>
      </c>
      <c r="E2758" s="340" t="str">
        <f t="shared" si="44"/>
        <v>NEW YORK CITYPS 38 ROSEDALE</v>
      </c>
      <c r="F2758" s="369" t="s">
        <v>7368</v>
      </c>
      <c r="G2758" s="342" t="str">
        <f>IFERROR(INDEX($D$2:$D$4444,_xlfn.AGGREGATE(15,3,(($C$2:$C$4444=$G$1)/($C$2:$C$4444=$G$1)*ROW($C$2:$C$4444))-ROW($C$1), ROWS($J$7:J2762))),"")</f>
        <v/>
      </c>
    </row>
    <row r="2759" spans="3:7" x14ac:dyDescent="0.25">
      <c r="C2759" s="340" t="s">
        <v>4350</v>
      </c>
      <c r="D2759" s="340" t="s">
        <v>9424</v>
      </c>
      <c r="E2759" s="340" t="str">
        <f t="shared" si="44"/>
        <v xml:space="preserve">NEW YORK CITYPS 52 </v>
      </c>
      <c r="F2759" s="369" t="s">
        <v>7369</v>
      </c>
      <c r="G2759" s="342" t="str">
        <f>IFERROR(INDEX($D$2:$D$4444,_xlfn.AGGREGATE(15,3,(($C$2:$C$4444=$G$1)/($C$2:$C$4444=$G$1)*ROW($C$2:$C$4444))-ROW($C$1), ROWS($J$7:J2763))),"")</f>
        <v/>
      </c>
    </row>
    <row r="2760" spans="3:7" x14ac:dyDescent="0.25">
      <c r="C2760" s="340" t="s">
        <v>4350</v>
      </c>
      <c r="D2760" s="340" t="s">
        <v>2545</v>
      </c>
      <c r="E2760" s="340" t="str">
        <f t="shared" si="44"/>
        <v>NEW YORK CITYIS 59 SPRINGFIELD GARDENS</v>
      </c>
      <c r="F2760" s="369" t="s">
        <v>7370</v>
      </c>
      <c r="G2760" s="342" t="str">
        <f>IFERROR(INDEX($D$2:$D$4444,_xlfn.AGGREGATE(15,3,(($C$2:$C$4444=$G$1)/($C$2:$C$4444=$G$1)*ROW($C$2:$C$4444))-ROW($C$1), ROWS($J$7:J2764))),"")</f>
        <v/>
      </c>
    </row>
    <row r="2761" spans="3:7" x14ac:dyDescent="0.25">
      <c r="C2761" s="340" t="s">
        <v>4350</v>
      </c>
      <c r="D2761" s="340" t="s">
        <v>2546</v>
      </c>
      <c r="E2761" s="340" t="str">
        <f t="shared" si="44"/>
        <v>NEW YORK CITYPS 95 EASTWOOD</v>
      </c>
      <c r="F2761" s="369" t="s">
        <v>7371</v>
      </c>
      <c r="G2761" s="342" t="str">
        <f>IFERROR(INDEX($D$2:$D$4444,_xlfn.AGGREGATE(15,3,(($C$2:$C$4444=$G$1)/($C$2:$C$4444=$G$1)*ROW($C$2:$C$4444))-ROW($C$1), ROWS($J$7:J2765))),"")</f>
        <v/>
      </c>
    </row>
    <row r="2762" spans="3:7" x14ac:dyDescent="0.25">
      <c r="C2762" s="340" t="s">
        <v>4350</v>
      </c>
      <c r="D2762" s="340" t="s">
        <v>2547</v>
      </c>
      <c r="E2762" s="340" t="str">
        <f t="shared" si="44"/>
        <v>NEW YORK CITYJEAN NUZZI INTERMEDIATE SCHOOL</v>
      </c>
      <c r="F2762" s="369" t="s">
        <v>7372</v>
      </c>
      <c r="G2762" s="342" t="str">
        <f>IFERROR(INDEX($D$2:$D$4444,_xlfn.AGGREGATE(15,3,(($C$2:$C$4444=$G$1)/($C$2:$C$4444=$G$1)*ROW($C$2:$C$4444))-ROW($C$1), ROWS($J$7:J2766))),"")</f>
        <v/>
      </c>
    </row>
    <row r="2763" spans="3:7" x14ac:dyDescent="0.25">
      <c r="C2763" s="340" t="s">
        <v>4350</v>
      </c>
      <c r="D2763" s="340" t="s">
        <v>2548</v>
      </c>
      <c r="E2763" s="340" t="str">
        <f t="shared" si="44"/>
        <v>NEW YORK CITYPS/IS 116 WILLIAM C HUGHLEY</v>
      </c>
      <c r="F2763" s="369" t="s">
        <v>7373</v>
      </c>
      <c r="G2763" s="342" t="str">
        <f>IFERROR(INDEX($D$2:$D$4444,_xlfn.AGGREGATE(15,3,(($C$2:$C$4444=$G$1)/($C$2:$C$4444=$G$1)*ROW($C$2:$C$4444))-ROW($C$1), ROWS($J$7:J2767))),"")</f>
        <v/>
      </c>
    </row>
    <row r="2764" spans="3:7" x14ac:dyDescent="0.25">
      <c r="C2764" s="340" t="s">
        <v>4350</v>
      </c>
      <c r="D2764" s="340" t="s">
        <v>2549</v>
      </c>
      <c r="E2764" s="340" t="str">
        <f t="shared" si="44"/>
        <v>NEW YORK CITYPS 118 LORRAINE HANSBERRY</v>
      </c>
      <c r="F2764" s="369" t="s">
        <v>7374</v>
      </c>
      <c r="G2764" s="342" t="str">
        <f>IFERROR(INDEX($D$2:$D$4444,_xlfn.AGGREGATE(15,3,(($C$2:$C$4444=$G$1)/($C$2:$C$4444=$G$1)*ROW($C$2:$C$4444))-ROW($C$1), ROWS($J$7:J2768))),"")</f>
        <v/>
      </c>
    </row>
    <row r="2765" spans="3:7" x14ac:dyDescent="0.25">
      <c r="C2765" s="340" t="s">
        <v>4350</v>
      </c>
      <c r="D2765" s="340" t="s">
        <v>2550</v>
      </c>
      <c r="E2765" s="340" t="str">
        <f t="shared" si="44"/>
        <v>NEW YORK CITYPS 131 ABIGAIL ADAMS</v>
      </c>
      <c r="F2765" s="369" t="s">
        <v>7375</v>
      </c>
      <c r="G2765" s="342" t="str">
        <f>IFERROR(INDEX($D$2:$D$4444,_xlfn.AGGREGATE(15,3,(($C$2:$C$4444=$G$1)/($C$2:$C$4444=$G$1)*ROW($C$2:$C$4444))-ROW($C$1), ROWS($J$7:J2769))),"")</f>
        <v/>
      </c>
    </row>
    <row r="2766" spans="3:7" x14ac:dyDescent="0.25">
      <c r="C2766" s="340" t="s">
        <v>4350</v>
      </c>
      <c r="D2766" s="340" t="s">
        <v>2551</v>
      </c>
      <c r="E2766" s="340" t="str">
        <f t="shared" si="44"/>
        <v>NEW YORK CITYPS 132 RALPH BUNCHE</v>
      </c>
      <c r="F2766" s="369" t="s">
        <v>7376</v>
      </c>
      <c r="G2766" s="342" t="str">
        <f>IFERROR(INDEX($D$2:$D$4444,_xlfn.AGGREGATE(15,3,(($C$2:$C$4444=$G$1)/($C$2:$C$4444=$G$1)*ROW($C$2:$C$4444))-ROW($C$1), ROWS($J$7:J2770))),"")</f>
        <v/>
      </c>
    </row>
    <row r="2767" spans="3:7" x14ac:dyDescent="0.25">
      <c r="C2767" s="340" t="s">
        <v>4350</v>
      </c>
      <c r="D2767" s="340" t="s">
        <v>2552</v>
      </c>
      <c r="E2767" s="340" t="str">
        <f t="shared" si="44"/>
        <v>NEW YORK CITYPS 134 HOLLIS</v>
      </c>
      <c r="F2767" s="369" t="s">
        <v>7377</v>
      </c>
      <c r="G2767" s="342" t="str">
        <f>IFERROR(INDEX($D$2:$D$4444,_xlfn.AGGREGATE(15,3,(($C$2:$C$4444=$G$1)/($C$2:$C$4444=$G$1)*ROW($C$2:$C$4444))-ROW($C$1), ROWS($J$7:J2771))),"")</f>
        <v/>
      </c>
    </row>
    <row r="2768" spans="3:7" x14ac:dyDescent="0.25">
      <c r="C2768" s="340" t="s">
        <v>4350</v>
      </c>
      <c r="D2768" s="340" t="s">
        <v>2553</v>
      </c>
      <c r="E2768" s="340" t="str">
        <f t="shared" si="44"/>
        <v>NEW YORK CITYBELLAIRE SCHOOL (THE)</v>
      </c>
      <c r="F2768" s="369" t="s">
        <v>7378</v>
      </c>
      <c r="G2768" s="342" t="str">
        <f>IFERROR(INDEX($D$2:$D$4444,_xlfn.AGGREGATE(15,3,(($C$2:$C$4444=$G$1)/($C$2:$C$4444=$G$1)*ROW($C$2:$C$4444))-ROW($C$1), ROWS($J$7:J2772))),"")</f>
        <v/>
      </c>
    </row>
    <row r="2769" spans="3:7" x14ac:dyDescent="0.25">
      <c r="C2769" s="340" t="s">
        <v>4350</v>
      </c>
      <c r="D2769" s="340" t="s">
        <v>2554</v>
      </c>
      <c r="E2769" s="340" t="str">
        <f t="shared" si="44"/>
        <v>NEW YORK CITYPS 136 ROY WILKINS</v>
      </c>
      <c r="F2769" s="369" t="s">
        <v>7379</v>
      </c>
      <c r="G2769" s="342" t="str">
        <f>IFERROR(INDEX($D$2:$D$4444,_xlfn.AGGREGATE(15,3,(($C$2:$C$4444=$G$1)/($C$2:$C$4444=$G$1)*ROW($C$2:$C$4444))-ROW($C$1), ROWS($J$7:J2773))),"")</f>
        <v/>
      </c>
    </row>
    <row r="2770" spans="3:7" x14ac:dyDescent="0.25">
      <c r="C2770" s="340" t="s">
        <v>4350</v>
      </c>
      <c r="D2770" s="340" t="s">
        <v>2555</v>
      </c>
      <c r="E2770" s="340" t="str">
        <f t="shared" si="44"/>
        <v>NEW YORK CITYPS/MS 138 SUNRISE</v>
      </c>
      <c r="F2770" s="369" t="s">
        <v>7380</v>
      </c>
      <c r="G2770" s="342" t="str">
        <f>IFERROR(INDEX($D$2:$D$4444,_xlfn.AGGREGATE(15,3,(($C$2:$C$4444=$G$1)/($C$2:$C$4444=$G$1)*ROW($C$2:$C$4444))-ROW($C$1), ROWS($J$7:J2774))),"")</f>
        <v/>
      </c>
    </row>
    <row r="2771" spans="3:7" x14ac:dyDescent="0.25">
      <c r="C2771" s="340" t="s">
        <v>4350</v>
      </c>
      <c r="D2771" s="340" t="s">
        <v>2556</v>
      </c>
      <c r="E2771" s="340" t="str">
        <f t="shared" si="44"/>
        <v>NEW YORK CITYPS/MS 147 RONALD MCNAIR</v>
      </c>
      <c r="F2771" s="369" t="s">
        <v>7381</v>
      </c>
      <c r="G2771" s="342" t="str">
        <f>IFERROR(INDEX($D$2:$D$4444,_xlfn.AGGREGATE(15,3,(($C$2:$C$4444=$G$1)/($C$2:$C$4444=$G$1)*ROW($C$2:$C$4444))-ROW($C$1), ROWS($J$7:J2775))),"")</f>
        <v/>
      </c>
    </row>
    <row r="2772" spans="3:7" x14ac:dyDescent="0.25">
      <c r="C2772" s="340" t="s">
        <v>4350</v>
      </c>
      <c r="D2772" s="340" t="s">
        <v>2557</v>
      </c>
      <c r="E2772" s="340" t="str">
        <f t="shared" si="44"/>
        <v>NEW YORK CITYPS 156 LAURELTON</v>
      </c>
      <c r="F2772" s="369" t="s">
        <v>7382</v>
      </c>
      <c r="G2772" s="342" t="str">
        <f>IFERROR(INDEX($D$2:$D$4444,_xlfn.AGGREGATE(15,3,(($C$2:$C$4444=$G$1)/($C$2:$C$4444=$G$1)*ROW($C$2:$C$4444))-ROW($C$1), ROWS($J$7:J2776))),"")</f>
        <v/>
      </c>
    </row>
    <row r="2773" spans="3:7" x14ac:dyDescent="0.25">
      <c r="C2773" s="340" t="s">
        <v>4350</v>
      </c>
      <c r="D2773" s="340" t="s">
        <v>2558</v>
      </c>
      <c r="E2773" s="340" t="str">
        <f t="shared" si="44"/>
        <v>NEW YORK CITYPS 176 CAMBRIA HEIGHTS</v>
      </c>
      <c r="F2773" s="369" t="s">
        <v>7383</v>
      </c>
      <c r="G2773" s="342" t="str">
        <f>IFERROR(INDEX($D$2:$D$4444,_xlfn.AGGREGATE(15,3,(($C$2:$C$4444=$G$1)/($C$2:$C$4444=$G$1)*ROW($C$2:$C$4444))-ROW($C$1), ROWS($J$7:J2777))),"")</f>
        <v/>
      </c>
    </row>
    <row r="2774" spans="3:7" x14ac:dyDescent="0.25">
      <c r="C2774" s="340" t="s">
        <v>4350</v>
      </c>
      <c r="D2774" s="340" t="s">
        <v>2559</v>
      </c>
      <c r="E2774" s="340" t="str">
        <f t="shared" si="44"/>
        <v>NEW YORK CITYPS 181 BROOKFIELD</v>
      </c>
      <c r="F2774" s="369" t="s">
        <v>7384</v>
      </c>
      <c r="G2774" s="342" t="str">
        <f>IFERROR(INDEX($D$2:$D$4444,_xlfn.AGGREGATE(15,3,(($C$2:$C$4444=$G$1)/($C$2:$C$4444=$G$1)*ROW($C$2:$C$4444))-ROW($C$1), ROWS($J$7:J2778))),"")</f>
        <v/>
      </c>
    </row>
    <row r="2775" spans="3:7" x14ac:dyDescent="0.25">
      <c r="C2775" s="340" t="s">
        <v>4350</v>
      </c>
      <c r="D2775" s="340" t="s">
        <v>2560</v>
      </c>
      <c r="E2775" s="340" t="str">
        <f t="shared" si="44"/>
        <v>NEW YORK CITYIS 192 LINDEN (THE)</v>
      </c>
      <c r="F2775" s="369" t="s">
        <v>7385</v>
      </c>
      <c r="G2775" s="342" t="str">
        <f>IFERROR(INDEX($D$2:$D$4444,_xlfn.AGGREGATE(15,3,(($C$2:$C$4444=$G$1)/($C$2:$C$4444=$G$1)*ROW($C$2:$C$4444))-ROW($C$1), ROWS($J$7:J2779))),"")</f>
        <v/>
      </c>
    </row>
    <row r="2776" spans="3:7" x14ac:dyDescent="0.25">
      <c r="C2776" s="340" t="s">
        <v>4350</v>
      </c>
      <c r="D2776" s="340" t="s">
        <v>2561</v>
      </c>
      <c r="E2776" s="340" t="str">
        <f t="shared" si="44"/>
        <v>NEW YORK CITYPS 195 WILLIAM HABERLE</v>
      </c>
      <c r="F2776" s="369" t="s">
        <v>7386</v>
      </c>
      <c r="G2776" s="342" t="str">
        <f>IFERROR(INDEX($D$2:$D$4444,_xlfn.AGGREGATE(15,3,(($C$2:$C$4444=$G$1)/($C$2:$C$4444=$G$1)*ROW($C$2:$C$4444))-ROW($C$1), ROWS($J$7:J2780))),"")</f>
        <v/>
      </c>
    </row>
    <row r="2777" spans="3:7" x14ac:dyDescent="0.25">
      <c r="C2777" s="340" t="s">
        <v>4350</v>
      </c>
      <c r="D2777" s="340" t="s">
        <v>2562</v>
      </c>
      <c r="E2777" s="340" t="str">
        <f t="shared" si="44"/>
        <v>NEW YORK CITYPS/IS 208</v>
      </c>
      <c r="F2777" s="369" t="s">
        <v>7387</v>
      </c>
      <c r="G2777" s="342" t="str">
        <f>IFERROR(INDEX($D$2:$D$4444,_xlfn.AGGREGATE(15,3,(($C$2:$C$4444=$G$1)/($C$2:$C$4444=$G$1)*ROW($C$2:$C$4444))-ROW($C$1), ROWS($J$7:J2781))),"")</f>
        <v/>
      </c>
    </row>
    <row r="2778" spans="3:7" x14ac:dyDescent="0.25">
      <c r="C2778" s="340" t="s">
        <v>4350</v>
      </c>
      <c r="D2778" s="340" t="s">
        <v>2563</v>
      </c>
      <c r="E2778" s="340" t="str">
        <f t="shared" si="44"/>
        <v>NEW YORK CITYIS 238 SUSAN B ANTHONY ACADEMY</v>
      </c>
      <c r="F2778" s="369" t="s">
        <v>7388</v>
      </c>
      <c r="G2778" s="342" t="str">
        <f>IFERROR(INDEX($D$2:$D$4444,_xlfn.AGGREGATE(15,3,(($C$2:$C$4444=$G$1)/($C$2:$C$4444=$G$1)*ROW($C$2:$C$4444))-ROW($C$1), ROWS($J$7:J2782))),"")</f>
        <v/>
      </c>
    </row>
    <row r="2779" spans="3:7" x14ac:dyDescent="0.25">
      <c r="C2779" s="340" t="s">
        <v>4350</v>
      </c>
      <c r="D2779" s="340" t="s">
        <v>2564</v>
      </c>
      <c r="E2779" s="340" t="str">
        <f t="shared" si="44"/>
        <v>NEW YORK CITYPS 251</v>
      </c>
      <c r="F2779" s="369" t="s">
        <v>7389</v>
      </c>
      <c r="G2779" s="342" t="str">
        <f>IFERROR(INDEX($D$2:$D$4444,_xlfn.AGGREGATE(15,3,(($C$2:$C$4444=$G$1)/($C$2:$C$4444=$G$1)*ROW($C$2:$C$4444))-ROW($C$1), ROWS($J$7:J2783))),"")</f>
        <v/>
      </c>
    </row>
    <row r="2780" spans="3:7" x14ac:dyDescent="0.25">
      <c r="C2780" s="340" t="s">
        <v>4350</v>
      </c>
      <c r="D2780" s="340" t="s">
        <v>2565</v>
      </c>
      <c r="E2780" s="340" t="str">
        <f t="shared" si="44"/>
        <v>NEW YORK CITYPS/IS 268</v>
      </c>
      <c r="F2780" s="369" t="s">
        <v>7390</v>
      </c>
      <c r="G2780" s="342" t="str">
        <f>IFERROR(INDEX($D$2:$D$4444,_xlfn.AGGREGATE(15,3,(($C$2:$C$4444=$G$1)/($C$2:$C$4444=$G$1)*ROW($C$2:$C$4444))-ROW($C$1), ROWS($J$7:J2784))),"")</f>
        <v/>
      </c>
    </row>
    <row r="2781" spans="3:7" x14ac:dyDescent="0.25">
      <c r="C2781" s="340" t="s">
        <v>4350</v>
      </c>
      <c r="D2781" s="340" t="s">
        <v>2566</v>
      </c>
      <c r="E2781" s="340" t="str">
        <f t="shared" si="44"/>
        <v>NEW YORK CITYGORDON PARKS SCHOOL (THE)</v>
      </c>
      <c r="F2781" s="369" t="s">
        <v>7391</v>
      </c>
      <c r="G2781" s="342" t="str">
        <f>IFERROR(INDEX($D$2:$D$4444,_xlfn.AGGREGATE(15,3,(($C$2:$C$4444=$G$1)/($C$2:$C$4444=$G$1)*ROW($C$2:$C$4444))-ROW($C$1), ROWS($J$7:J2785))),"")</f>
        <v/>
      </c>
    </row>
    <row r="2782" spans="3:7" x14ac:dyDescent="0.25">
      <c r="C2782" s="340" t="s">
        <v>4350</v>
      </c>
      <c r="D2782" s="340" t="s">
        <v>2567</v>
      </c>
      <c r="E2782" s="340" t="str">
        <f t="shared" si="44"/>
        <v>NEW YORK CITYQUEENS UNITED MIDDLE SCHOOL</v>
      </c>
      <c r="F2782" s="369" t="s">
        <v>7392</v>
      </c>
      <c r="G2782" s="342" t="str">
        <f>IFERROR(INDEX($D$2:$D$4444,_xlfn.AGGREGATE(15,3,(($C$2:$C$4444=$G$1)/($C$2:$C$4444=$G$1)*ROW($C$2:$C$4444))-ROW($C$1), ROWS($J$7:J2786))),"")</f>
        <v/>
      </c>
    </row>
    <row r="2783" spans="3:7" x14ac:dyDescent="0.25">
      <c r="C2783" s="340" t="s">
        <v>4350</v>
      </c>
      <c r="D2783" s="340" t="s">
        <v>2568</v>
      </c>
      <c r="E2783" s="340" t="str">
        <f t="shared" si="44"/>
        <v>NEW YORK CITYPS/IS 295</v>
      </c>
      <c r="F2783" s="369" t="s">
        <v>7393</v>
      </c>
      <c r="G2783" s="342" t="str">
        <f>IFERROR(INDEX($D$2:$D$4444,_xlfn.AGGREGATE(15,3,(($C$2:$C$4444=$G$1)/($C$2:$C$4444=$G$1)*ROW($C$2:$C$4444))-ROW($C$1), ROWS($J$7:J2787))),"")</f>
        <v/>
      </c>
    </row>
    <row r="2784" spans="3:7" x14ac:dyDescent="0.25">
      <c r="C2784" s="340" t="s">
        <v>4350</v>
      </c>
      <c r="D2784" s="340" t="s">
        <v>2569</v>
      </c>
      <c r="E2784" s="340" t="str">
        <f t="shared" si="44"/>
        <v>NEW YORK CITYCOLLABORATIVE ARTS MIDDLE SCHOOL</v>
      </c>
      <c r="F2784" s="369" t="s">
        <v>7394</v>
      </c>
      <c r="G2784" s="342" t="str">
        <f>IFERROR(INDEX($D$2:$D$4444,_xlfn.AGGREGATE(15,3,(($C$2:$C$4444=$G$1)/($C$2:$C$4444=$G$1)*ROW($C$2:$C$4444))-ROW($C$1), ROWS($J$7:J2788))),"")</f>
        <v/>
      </c>
    </row>
    <row r="2785" spans="3:7" x14ac:dyDescent="0.25">
      <c r="C2785" s="340" t="s">
        <v>4350</v>
      </c>
      <c r="D2785" s="340" t="s">
        <v>2570</v>
      </c>
      <c r="E2785" s="340" t="str">
        <f t="shared" si="44"/>
        <v>NEW YORK CITYCOMMUNITY VOICES MIDDLE SCHOOL</v>
      </c>
      <c r="F2785" s="369" t="s">
        <v>7395</v>
      </c>
      <c r="G2785" s="342" t="str">
        <f>IFERROR(INDEX($D$2:$D$4444,_xlfn.AGGREGATE(15,3,(($C$2:$C$4444=$G$1)/($C$2:$C$4444=$G$1)*ROW($C$2:$C$4444))-ROW($C$1), ROWS($J$7:J2789))),"")</f>
        <v/>
      </c>
    </row>
    <row r="2786" spans="3:7" x14ac:dyDescent="0.25">
      <c r="C2786" s="340" t="s">
        <v>4350</v>
      </c>
      <c r="D2786" s="340" t="s">
        <v>1838</v>
      </c>
      <c r="E2786" s="340" t="str">
        <f t="shared" si="44"/>
        <v>NEW YORK CITYPS 360</v>
      </c>
      <c r="F2786" s="369" t="s">
        <v>7396</v>
      </c>
      <c r="G2786" s="342" t="str">
        <f>IFERROR(INDEX($D$2:$D$4444,_xlfn.AGGREGATE(15,3,(($C$2:$C$4444=$G$1)/($C$2:$C$4444=$G$1)*ROW($C$2:$C$4444))-ROW($C$1), ROWS($J$7:J2790))),"")</f>
        <v/>
      </c>
    </row>
    <row r="2787" spans="3:7" x14ac:dyDescent="0.25">
      <c r="C2787" s="340" t="s">
        <v>4350</v>
      </c>
      <c r="D2787" s="340" t="s">
        <v>9425</v>
      </c>
      <c r="E2787" s="340" t="str">
        <f t="shared" si="44"/>
        <v>NEW YORK CITYINSTITUTE FOR HEALTH PROFESSIONS AT CAMBRIA HEIGHTS</v>
      </c>
      <c r="F2787" s="369" t="s">
        <v>7397</v>
      </c>
      <c r="G2787" s="342" t="str">
        <f>IFERROR(INDEX($D$2:$D$4444,_xlfn.AGGREGATE(15,3,(($C$2:$C$4444=$G$1)/($C$2:$C$4444=$G$1)*ROW($C$2:$C$4444))-ROW($C$1), ROWS($J$7:J2791))),"")</f>
        <v/>
      </c>
    </row>
    <row r="2788" spans="3:7" x14ac:dyDescent="0.25">
      <c r="C2788" s="340" t="s">
        <v>4350</v>
      </c>
      <c r="D2788" s="340" t="s">
        <v>2571</v>
      </c>
      <c r="E2788" s="340" t="str">
        <f t="shared" si="44"/>
        <v>NEW YORK CITYQUEENS PREPARATORY ACADEMY</v>
      </c>
      <c r="F2788" s="369" t="s">
        <v>7398</v>
      </c>
      <c r="G2788" s="342" t="str">
        <f>IFERROR(INDEX($D$2:$D$4444,_xlfn.AGGREGATE(15,3,(($C$2:$C$4444=$G$1)/($C$2:$C$4444=$G$1)*ROW($C$2:$C$4444))-ROW($C$1), ROWS($J$7:J2792))),"")</f>
        <v/>
      </c>
    </row>
    <row r="2789" spans="3:7" x14ac:dyDescent="0.25">
      <c r="C2789" s="340" t="s">
        <v>4350</v>
      </c>
      <c r="D2789" s="340" t="s">
        <v>9421</v>
      </c>
      <c r="E2789" s="340" t="str">
        <f t="shared" si="44"/>
        <v>NEW YORK CITYPATHWAYS COLLEGE PREPARATORY SCHOOL:  A COLLEGE BOARD SCHOOL</v>
      </c>
      <c r="F2789" s="369" t="s">
        <v>7399</v>
      </c>
      <c r="G2789" s="342" t="str">
        <f>IFERROR(INDEX($D$2:$D$4444,_xlfn.AGGREGATE(15,3,(($C$2:$C$4444=$G$1)/($C$2:$C$4444=$G$1)*ROW($C$2:$C$4444))-ROW($C$1), ROWS($J$7:J2793))),"")</f>
        <v/>
      </c>
    </row>
    <row r="2790" spans="3:7" x14ac:dyDescent="0.25">
      <c r="C2790" s="340" t="s">
        <v>4350</v>
      </c>
      <c r="D2790" s="340" t="s">
        <v>2572</v>
      </c>
      <c r="E2790" s="340" t="str">
        <f t="shared" si="44"/>
        <v>NEW YORK CITYEXCELSIOR PREPARATORTY HIGH SCHOOL</v>
      </c>
      <c r="F2790" s="369" t="s">
        <v>7400</v>
      </c>
      <c r="G2790" s="342" t="str">
        <f>IFERROR(INDEX($D$2:$D$4444,_xlfn.AGGREGATE(15,3,(($C$2:$C$4444=$G$1)/($C$2:$C$4444=$G$1)*ROW($C$2:$C$4444))-ROW($C$1), ROWS($J$7:J2794))),"")</f>
        <v/>
      </c>
    </row>
    <row r="2791" spans="3:7" x14ac:dyDescent="0.25">
      <c r="C2791" s="340" t="s">
        <v>4350</v>
      </c>
      <c r="D2791" s="340" t="s">
        <v>2573</v>
      </c>
      <c r="E2791" s="340" t="str">
        <f t="shared" si="44"/>
        <v>NEW YORK CITYGEORGE WASHINGTON CARVER HIGH SCHOOL FOR THE SCIENCES</v>
      </c>
      <c r="F2791" s="369" t="s">
        <v>7401</v>
      </c>
      <c r="G2791" s="342" t="str">
        <f>IFERROR(INDEX($D$2:$D$4444,_xlfn.AGGREGATE(15,3,(($C$2:$C$4444=$G$1)/($C$2:$C$4444=$G$1)*ROW($C$2:$C$4444))-ROW($C$1), ROWS($J$7:J2795))),"")</f>
        <v/>
      </c>
    </row>
    <row r="2792" spans="3:7" x14ac:dyDescent="0.25">
      <c r="C2792" s="340" t="s">
        <v>4350</v>
      </c>
      <c r="D2792" s="340" t="s">
        <v>9422</v>
      </c>
      <c r="E2792" s="340" t="str">
        <f t="shared" si="44"/>
        <v>NEW YORK CITYPREPARATORY ACADEMY FOR WRITERS:  A COLLEGE BOARD SCHOOL</v>
      </c>
      <c r="F2792" s="369" t="s">
        <v>7402</v>
      </c>
      <c r="G2792" s="342" t="str">
        <f>IFERROR(INDEX($D$2:$D$4444,_xlfn.AGGREGATE(15,3,(($C$2:$C$4444=$G$1)/($C$2:$C$4444=$G$1)*ROW($C$2:$C$4444))-ROW($C$1), ROWS($J$7:J2796))),"")</f>
        <v/>
      </c>
    </row>
    <row r="2793" spans="3:7" x14ac:dyDescent="0.25">
      <c r="C2793" s="340" t="s">
        <v>4350</v>
      </c>
      <c r="D2793" s="340" t="s">
        <v>2574</v>
      </c>
      <c r="E2793" s="340" t="str">
        <f t="shared" si="44"/>
        <v>NEW YORK CITYBENJAMIN FRANKLIN HIGH SCHOOL FOR FINANCE AND INFORMATION TECHNOLOGY</v>
      </c>
      <c r="F2793" s="369" t="s">
        <v>7403</v>
      </c>
      <c r="G2793" s="342" t="str">
        <f>IFERROR(INDEX($D$2:$D$4444,_xlfn.AGGREGATE(15,3,(($C$2:$C$4444=$G$1)/($C$2:$C$4444=$G$1)*ROW($C$2:$C$4444))-ROW($C$1), ROWS($J$7:J2797))),"")</f>
        <v/>
      </c>
    </row>
    <row r="2794" spans="3:7" x14ac:dyDescent="0.25">
      <c r="C2794" s="340" t="s">
        <v>4350</v>
      </c>
      <c r="D2794" s="340" t="s">
        <v>2575</v>
      </c>
      <c r="E2794" s="340" t="str">
        <f t="shared" si="44"/>
        <v>NEW YORK CITYCAMBRIA HEIGHTS ACADEMY</v>
      </c>
      <c r="F2794" s="369" t="s">
        <v>7404</v>
      </c>
      <c r="G2794" s="342" t="str">
        <f>IFERROR(INDEX($D$2:$D$4444,_xlfn.AGGREGATE(15,3,(($C$2:$C$4444=$G$1)/($C$2:$C$4444=$G$1)*ROW($C$2:$C$4444))-ROW($C$1), ROWS($J$7:J2798))),"")</f>
        <v/>
      </c>
    </row>
    <row r="2795" spans="3:7" x14ac:dyDescent="0.25">
      <c r="C2795" s="340" t="s">
        <v>4350</v>
      </c>
      <c r="D2795" s="340" t="s">
        <v>2576</v>
      </c>
      <c r="E2795" s="340" t="str">
        <f t="shared" si="44"/>
        <v>NEW YORK CITYEAGLE ACADEMY FOR YOUNG MEN III</v>
      </c>
      <c r="F2795" s="369" t="s">
        <v>7405</v>
      </c>
      <c r="G2795" s="342" t="str">
        <f>IFERROR(INDEX($D$2:$D$4444,_xlfn.AGGREGATE(15,3,(($C$2:$C$4444=$G$1)/($C$2:$C$4444=$G$1)*ROW($C$2:$C$4444))-ROW($C$1), ROWS($J$7:J2799))),"")</f>
        <v/>
      </c>
    </row>
    <row r="2796" spans="3:7" x14ac:dyDescent="0.25">
      <c r="C2796" s="340" t="s">
        <v>4350</v>
      </c>
      <c r="D2796" s="340" t="s">
        <v>9426</v>
      </c>
      <c r="E2796" s="340" t="str">
        <f t="shared" si="44"/>
        <v>NEW YORK CITYMATHEMATICS, SCIENCE RESEARCH AND TECHNOLOGY MAGNET HIGH SCHOOL</v>
      </c>
      <c r="F2796" s="369" t="s">
        <v>7406</v>
      </c>
      <c r="G2796" s="342" t="str">
        <f>IFERROR(INDEX($D$2:$D$4444,_xlfn.AGGREGATE(15,3,(($C$2:$C$4444=$G$1)/($C$2:$C$4444=$G$1)*ROW($C$2:$C$4444))-ROW($C$1), ROWS($J$7:J2800))),"")</f>
        <v/>
      </c>
    </row>
    <row r="2797" spans="3:7" x14ac:dyDescent="0.25">
      <c r="C2797" s="340" t="s">
        <v>4350</v>
      </c>
      <c r="D2797" s="340" t="s">
        <v>2577</v>
      </c>
      <c r="E2797" s="340" t="str">
        <f t="shared" si="44"/>
        <v>NEW YORK CITYHUMANITIES AND ARTS MAGNET HIGH SCHOOL</v>
      </c>
      <c r="F2797" s="369" t="s">
        <v>7407</v>
      </c>
      <c r="G2797" s="342" t="str">
        <f>IFERROR(INDEX($D$2:$D$4444,_xlfn.AGGREGATE(15,3,(($C$2:$C$4444=$G$1)/($C$2:$C$4444=$G$1)*ROW($C$2:$C$4444))-ROW($C$1), ROWS($J$7:J2801))),"")</f>
        <v/>
      </c>
    </row>
    <row r="2798" spans="3:7" x14ac:dyDescent="0.25">
      <c r="C2798" s="340" t="s">
        <v>4350</v>
      </c>
      <c r="D2798" s="340" t="s">
        <v>2578</v>
      </c>
      <c r="E2798" s="340" t="str">
        <f t="shared" si="44"/>
        <v>NEW YORK CITYPS 2 ALFRED ZIMBERG</v>
      </c>
      <c r="F2798" s="369" t="s">
        <v>7408</v>
      </c>
      <c r="G2798" s="342" t="str">
        <f>IFERROR(INDEX($D$2:$D$4444,_xlfn.AGGREGATE(15,3,(($C$2:$C$4444=$G$1)/($C$2:$C$4444=$G$1)*ROW($C$2:$C$4444))-ROW($C$1), ROWS($J$7:J2802))),"")</f>
        <v/>
      </c>
    </row>
    <row r="2799" spans="3:7" x14ac:dyDescent="0.25">
      <c r="C2799" s="340" t="s">
        <v>4350</v>
      </c>
      <c r="D2799" s="340" t="s">
        <v>2579</v>
      </c>
      <c r="E2799" s="340" t="str">
        <f t="shared" si="44"/>
        <v>NEW YORK CITYIS 10 HORACE GREELEY</v>
      </c>
      <c r="F2799" s="369" t="s">
        <v>7409</v>
      </c>
      <c r="G2799" s="342" t="str">
        <f>IFERROR(INDEX($D$2:$D$4444,_xlfn.AGGREGATE(15,3,(($C$2:$C$4444=$G$1)/($C$2:$C$4444=$G$1)*ROW($C$2:$C$4444))-ROW($C$1), ROWS($J$7:J2803))),"")</f>
        <v/>
      </c>
    </row>
    <row r="2800" spans="3:7" x14ac:dyDescent="0.25">
      <c r="C2800" s="340" t="s">
        <v>4350</v>
      </c>
      <c r="D2800" s="340" t="s">
        <v>2580</v>
      </c>
      <c r="E2800" s="340" t="str">
        <f t="shared" si="44"/>
        <v>NEW YORK CITYPS 11 KATHRYN PHELAN</v>
      </c>
      <c r="F2800" s="369" t="s">
        <v>7410</v>
      </c>
      <c r="G2800" s="342" t="str">
        <f>IFERROR(INDEX($D$2:$D$4444,_xlfn.AGGREGATE(15,3,(($C$2:$C$4444=$G$1)/($C$2:$C$4444=$G$1)*ROW($C$2:$C$4444))-ROW($C$1), ROWS($J$7:J2804))),"")</f>
        <v/>
      </c>
    </row>
    <row r="2801" spans="3:7" x14ac:dyDescent="0.25">
      <c r="C2801" s="340" t="s">
        <v>4350</v>
      </c>
      <c r="D2801" s="340" t="s">
        <v>2581</v>
      </c>
      <c r="E2801" s="340" t="str">
        <f t="shared" si="44"/>
        <v>NEW YORK CITYPS 17 HENRY DAVID THOREAU</v>
      </c>
      <c r="F2801" s="369" t="s">
        <v>7411</v>
      </c>
      <c r="G2801" s="342" t="str">
        <f>IFERROR(INDEX($D$2:$D$4444,_xlfn.AGGREGATE(15,3,(($C$2:$C$4444=$G$1)/($C$2:$C$4444=$G$1)*ROW($C$2:$C$4444))-ROW($C$1), ROWS($J$7:J2805))),"")</f>
        <v/>
      </c>
    </row>
    <row r="2802" spans="3:7" x14ac:dyDescent="0.25">
      <c r="C2802" s="340" t="s">
        <v>4350</v>
      </c>
      <c r="D2802" s="340" t="s">
        <v>2582</v>
      </c>
      <c r="E2802" s="340" t="str">
        <f t="shared" si="44"/>
        <v>NEW YORK CITYPS 69 JACKSON HEIGHTS</v>
      </c>
      <c r="F2802" s="369" t="s">
        <v>7412</v>
      </c>
      <c r="G2802" s="342" t="str">
        <f>IFERROR(INDEX($D$2:$D$4444,_xlfn.AGGREGATE(15,3,(($C$2:$C$4444=$G$1)/($C$2:$C$4444=$G$1)*ROW($C$2:$C$4444))-ROW($C$1), ROWS($J$7:J2806))),"")</f>
        <v/>
      </c>
    </row>
    <row r="2803" spans="3:7" x14ac:dyDescent="0.25">
      <c r="C2803" s="340" t="s">
        <v>4350</v>
      </c>
      <c r="D2803" s="340" t="s">
        <v>2583</v>
      </c>
      <c r="E2803" s="340" t="str">
        <f t="shared" si="44"/>
        <v>NEW YORK CITYPS 70</v>
      </c>
      <c r="F2803" s="369" t="s">
        <v>7413</v>
      </c>
      <c r="G2803" s="342" t="str">
        <f>IFERROR(INDEX($D$2:$D$4444,_xlfn.AGGREGATE(15,3,(($C$2:$C$4444=$G$1)/($C$2:$C$4444=$G$1)*ROW($C$2:$C$4444))-ROW($C$1), ROWS($J$7:J2807))),"")</f>
        <v/>
      </c>
    </row>
    <row r="2804" spans="3:7" x14ac:dyDescent="0.25">
      <c r="C2804" s="340" t="s">
        <v>4350</v>
      </c>
      <c r="D2804" s="340" t="s">
        <v>9431</v>
      </c>
      <c r="E2804" s="340" t="str">
        <f t="shared" si="44"/>
        <v>NEW YORK CITYPS 76 WILLIAM HALLET</v>
      </c>
      <c r="F2804" s="369" t="s">
        <v>7414</v>
      </c>
      <c r="G2804" s="342" t="str">
        <f>IFERROR(INDEX($D$2:$D$4444,_xlfn.AGGREGATE(15,3,(($C$2:$C$4444=$G$1)/($C$2:$C$4444=$G$1)*ROW($C$2:$C$4444))-ROW($C$1), ROWS($J$7:J2808))),"")</f>
        <v/>
      </c>
    </row>
    <row r="2805" spans="3:7" x14ac:dyDescent="0.25">
      <c r="C2805" s="340" t="s">
        <v>4350</v>
      </c>
      <c r="D2805" s="340" t="s">
        <v>2584</v>
      </c>
      <c r="E2805" s="340" t="str">
        <f t="shared" si="44"/>
        <v>NEW YORK CITYPS/IS 78</v>
      </c>
      <c r="F2805" s="369" t="s">
        <v>7415</v>
      </c>
      <c r="G2805" s="342" t="str">
        <f>IFERROR(INDEX($D$2:$D$4444,_xlfn.AGGREGATE(15,3,(($C$2:$C$4444=$G$1)/($C$2:$C$4444=$G$1)*ROW($C$2:$C$4444))-ROW($C$1), ROWS($J$7:J2809))),"")</f>
        <v/>
      </c>
    </row>
    <row r="2806" spans="3:7" x14ac:dyDescent="0.25">
      <c r="C2806" s="340" t="s">
        <v>4350</v>
      </c>
      <c r="D2806" s="340" t="s">
        <v>2585</v>
      </c>
      <c r="E2806" s="340" t="str">
        <f t="shared" si="44"/>
        <v>NEW YORK CITYPS 84 STEINWAY</v>
      </c>
      <c r="F2806" s="369" t="s">
        <v>7416</v>
      </c>
      <c r="G2806" s="342" t="str">
        <f>IFERROR(INDEX($D$2:$D$4444,_xlfn.AGGREGATE(15,3,(($C$2:$C$4444=$G$1)/($C$2:$C$4444=$G$1)*ROW($C$2:$C$4444))-ROW($C$1), ROWS($J$7:J2810))),"")</f>
        <v/>
      </c>
    </row>
    <row r="2807" spans="3:7" x14ac:dyDescent="0.25">
      <c r="C2807" s="340" t="s">
        <v>4350</v>
      </c>
      <c r="D2807" s="340" t="s">
        <v>9436</v>
      </c>
      <c r="E2807" s="340" t="str">
        <f t="shared" si="44"/>
        <v xml:space="preserve">NEW YORK CITYPS 85 JUDGE CHARLES VALLONE </v>
      </c>
      <c r="F2807" s="369" t="s">
        <v>7417</v>
      </c>
      <c r="G2807" s="342" t="str">
        <f>IFERROR(INDEX($D$2:$D$4444,_xlfn.AGGREGATE(15,3,(($C$2:$C$4444=$G$1)/($C$2:$C$4444=$G$1)*ROW($C$2:$C$4444))-ROW($C$1), ROWS($J$7:J2811))),"")</f>
        <v/>
      </c>
    </row>
    <row r="2808" spans="3:7" x14ac:dyDescent="0.25">
      <c r="C2808" s="340" t="s">
        <v>4350</v>
      </c>
      <c r="D2808" s="340" t="s">
        <v>2586</v>
      </c>
      <c r="E2808" s="340" t="str">
        <f t="shared" si="44"/>
        <v>NEW YORK CITYPS 92 HARRY T STEWART SR</v>
      </c>
      <c r="F2808" s="369" t="s">
        <v>7418</v>
      </c>
      <c r="G2808" s="342" t="str">
        <f>IFERROR(INDEX($D$2:$D$4444,_xlfn.AGGREGATE(15,3,(($C$2:$C$4444=$G$1)/($C$2:$C$4444=$G$1)*ROW($C$2:$C$4444))-ROW($C$1), ROWS($J$7:J2812))),"")</f>
        <v/>
      </c>
    </row>
    <row r="2809" spans="3:7" x14ac:dyDescent="0.25">
      <c r="C2809" s="340" t="s">
        <v>4350</v>
      </c>
      <c r="D2809" s="340" t="s">
        <v>2587</v>
      </c>
      <c r="E2809" s="340" t="str">
        <f t="shared" si="44"/>
        <v>NEW YORK CITYPS 111 JACOB BLACKWELL</v>
      </c>
      <c r="F2809" s="369" t="s">
        <v>7419</v>
      </c>
      <c r="G2809" s="342" t="str">
        <f>IFERROR(INDEX($D$2:$D$4444,_xlfn.AGGREGATE(15,3,(($C$2:$C$4444=$G$1)/($C$2:$C$4444=$G$1)*ROW($C$2:$C$4444))-ROW($C$1), ROWS($J$7:J2813))),"")</f>
        <v/>
      </c>
    </row>
    <row r="2810" spans="3:7" x14ac:dyDescent="0.25">
      <c r="C2810" s="340" t="s">
        <v>4350</v>
      </c>
      <c r="D2810" s="340" t="s">
        <v>2588</v>
      </c>
      <c r="E2810" s="340" t="str">
        <f t="shared" si="44"/>
        <v>NEW YORK CITYPS 112 DUTCH KILLS</v>
      </c>
      <c r="F2810" s="369" t="s">
        <v>7420</v>
      </c>
      <c r="G2810" s="342" t="str">
        <f>IFERROR(INDEX($D$2:$D$4444,_xlfn.AGGREGATE(15,3,(($C$2:$C$4444=$G$1)/($C$2:$C$4444=$G$1)*ROW($C$2:$C$4444))-ROW($C$1), ROWS($J$7:J2814))),"")</f>
        <v/>
      </c>
    </row>
    <row r="2811" spans="3:7" x14ac:dyDescent="0.25">
      <c r="C2811" s="340" t="s">
        <v>4350</v>
      </c>
      <c r="D2811" s="340" t="s">
        <v>2589</v>
      </c>
      <c r="E2811" s="340" t="str">
        <f t="shared" si="44"/>
        <v>NEW YORK CITYPS 122 MAMIE FAY</v>
      </c>
      <c r="F2811" s="369" t="s">
        <v>7421</v>
      </c>
      <c r="G2811" s="342" t="str">
        <f>IFERROR(INDEX($D$2:$D$4444,_xlfn.AGGREGATE(15,3,(($C$2:$C$4444=$G$1)/($C$2:$C$4444=$G$1)*ROW($C$2:$C$4444))-ROW($C$1), ROWS($J$7:J2815))),"")</f>
        <v/>
      </c>
    </row>
    <row r="2812" spans="3:7" x14ac:dyDescent="0.25">
      <c r="C2812" s="340" t="s">
        <v>4350</v>
      </c>
      <c r="D2812" s="340" t="s">
        <v>2590</v>
      </c>
      <c r="E2812" s="340" t="str">
        <f t="shared" si="44"/>
        <v>NEW YORK CITYALBERT SHANKER SCHOOL FOR VISUAL AND PERFORMING ARTS</v>
      </c>
      <c r="F2812" s="369" t="s">
        <v>7422</v>
      </c>
      <c r="G2812" s="342" t="str">
        <f>IFERROR(INDEX($D$2:$D$4444,_xlfn.AGGREGATE(15,3,(($C$2:$C$4444=$G$1)/($C$2:$C$4444=$G$1)*ROW($C$2:$C$4444))-ROW($C$1), ROWS($J$7:J2816))),"")</f>
        <v/>
      </c>
    </row>
    <row r="2813" spans="3:7" x14ac:dyDescent="0.25">
      <c r="C2813" s="340" t="s">
        <v>4350</v>
      </c>
      <c r="D2813" s="340" t="s">
        <v>9434</v>
      </c>
      <c r="E2813" s="340" t="str">
        <f t="shared" si="44"/>
        <v>NEW YORK CITYPS 127 AEROSPACE SCIENCE MAGNET SCHOOL</v>
      </c>
      <c r="F2813" s="369" t="s">
        <v>7423</v>
      </c>
      <c r="G2813" s="342" t="str">
        <f>IFERROR(INDEX($D$2:$D$4444,_xlfn.AGGREGATE(15,3,(($C$2:$C$4444=$G$1)/($C$2:$C$4444=$G$1)*ROW($C$2:$C$4444))-ROW($C$1), ROWS($J$7:J2817))),"")</f>
        <v/>
      </c>
    </row>
    <row r="2814" spans="3:7" x14ac:dyDescent="0.25">
      <c r="C2814" s="340" t="s">
        <v>4350</v>
      </c>
      <c r="D2814" s="340" t="s">
        <v>2591</v>
      </c>
      <c r="E2814" s="340" t="str">
        <f t="shared" si="44"/>
        <v>NEW YORK CITYIS 141 STEINWAY (THE)</v>
      </c>
      <c r="F2814" s="369" t="s">
        <v>7424</v>
      </c>
      <c r="G2814" s="342" t="str">
        <f>IFERROR(INDEX($D$2:$D$4444,_xlfn.AGGREGATE(15,3,(($C$2:$C$4444=$G$1)/($C$2:$C$4444=$G$1)*ROW($C$2:$C$4444))-ROW($C$1), ROWS($J$7:J2818))),"")</f>
        <v/>
      </c>
    </row>
    <row r="2815" spans="3:7" x14ac:dyDescent="0.25">
      <c r="C2815" s="340" t="s">
        <v>4350</v>
      </c>
      <c r="D2815" s="340" t="s">
        <v>9432</v>
      </c>
      <c r="E2815" s="340" t="str">
        <f t="shared" si="44"/>
        <v xml:space="preserve">NEW YORK CITYIS 145 JOSEPH PULITZER </v>
      </c>
      <c r="F2815" s="369" t="s">
        <v>7425</v>
      </c>
      <c r="G2815" s="342" t="str">
        <f>IFERROR(INDEX($D$2:$D$4444,_xlfn.AGGREGATE(15,3,(($C$2:$C$4444=$G$1)/($C$2:$C$4444=$G$1)*ROW($C$2:$C$4444))-ROW($C$1), ROWS($J$7:J2819))),"")</f>
        <v/>
      </c>
    </row>
    <row r="2816" spans="3:7" x14ac:dyDescent="0.25">
      <c r="C2816" s="340" t="s">
        <v>4350</v>
      </c>
      <c r="D2816" s="340" t="s">
        <v>9437</v>
      </c>
      <c r="E2816" s="340" t="str">
        <f t="shared" si="44"/>
        <v xml:space="preserve">NEW YORK CITYPS 148 </v>
      </c>
      <c r="F2816" s="369" t="s">
        <v>7426</v>
      </c>
      <c r="G2816" s="342" t="str">
        <f>IFERROR(INDEX($D$2:$D$4444,_xlfn.AGGREGATE(15,3,(($C$2:$C$4444=$G$1)/($C$2:$C$4444=$G$1)*ROW($C$2:$C$4444))-ROW($C$1), ROWS($J$7:J2820))),"")</f>
        <v/>
      </c>
    </row>
    <row r="2817" spans="3:7" x14ac:dyDescent="0.25">
      <c r="C2817" s="340" t="s">
        <v>4350</v>
      </c>
      <c r="D2817" s="340" t="s">
        <v>2592</v>
      </c>
      <c r="E2817" s="340" t="str">
        <f t="shared" si="44"/>
        <v>NEW YORK CITYPS 149 CHRISTA MCAULIFFE</v>
      </c>
      <c r="F2817" s="369" t="s">
        <v>7427</v>
      </c>
      <c r="G2817" s="342" t="str">
        <f>IFERROR(INDEX($D$2:$D$4444,_xlfn.AGGREGATE(15,3,(($C$2:$C$4444=$G$1)/($C$2:$C$4444=$G$1)*ROW($C$2:$C$4444))-ROW($C$1), ROWS($J$7:J2821))),"")</f>
        <v/>
      </c>
    </row>
    <row r="2818" spans="3:7" x14ac:dyDescent="0.25">
      <c r="C2818" s="340" t="s">
        <v>4350</v>
      </c>
      <c r="D2818" s="340" t="s">
        <v>1455</v>
      </c>
      <c r="E2818" s="340" t="str">
        <f t="shared" si="44"/>
        <v>NEW YORK CITYPS 150</v>
      </c>
      <c r="F2818" s="369" t="s">
        <v>7428</v>
      </c>
      <c r="G2818" s="342" t="str">
        <f>IFERROR(INDEX($D$2:$D$4444,_xlfn.AGGREGATE(15,3,(($C$2:$C$4444=$G$1)/($C$2:$C$4444=$G$1)*ROW($C$2:$C$4444))-ROW($C$1), ROWS($J$7:J2822))),"")</f>
        <v/>
      </c>
    </row>
    <row r="2819" spans="3:7" x14ac:dyDescent="0.25">
      <c r="C2819" s="340" t="s">
        <v>4350</v>
      </c>
      <c r="D2819" s="340" t="s">
        <v>2593</v>
      </c>
      <c r="E2819" s="340" t="str">
        <f t="shared" ref="E2819:E2882" si="45">C2819&amp;D2819</f>
        <v>NEW YORK CITYPS 151 MARY D CARTER</v>
      </c>
      <c r="F2819" s="369" t="s">
        <v>7429</v>
      </c>
      <c r="G2819" s="342" t="str">
        <f>IFERROR(INDEX($D$2:$D$4444,_xlfn.AGGREGATE(15,3,(($C$2:$C$4444=$G$1)/($C$2:$C$4444=$G$1)*ROW($C$2:$C$4444))-ROW($C$1), ROWS($J$7:J2823))),"")</f>
        <v/>
      </c>
    </row>
    <row r="2820" spans="3:7" x14ac:dyDescent="0.25">
      <c r="C2820" s="340" t="s">
        <v>4350</v>
      </c>
      <c r="D2820" s="340" t="s">
        <v>9433</v>
      </c>
      <c r="E2820" s="340" t="str">
        <f t="shared" si="45"/>
        <v>NEW YORK CITYPS 152 GWENDOLINE N ALLEYNE SCHOOL</v>
      </c>
      <c r="F2820" s="369" t="s">
        <v>7430</v>
      </c>
      <c r="G2820" s="342" t="str">
        <f>IFERROR(INDEX($D$2:$D$4444,_xlfn.AGGREGATE(15,3,(($C$2:$C$4444=$G$1)/($C$2:$C$4444=$G$1)*ROW($C$2:$C$4444))-ROW($C$1), ROWS($J$7:J2824))),"")</f>
        <v/>
      </c>
    </row>
    <row r="2821" spans="3:7" x14ac:dyDescent="0.25">
      <c r="C2821" s="340" t="s">
        <v>4350</v>
      </c>
      <c r="D2821" s="340" t="s">
        <v>2594</v>
      </c>
      <c r="E2821" s="340" t="str">
        <f t="shared" si="45"/>
        <v>NEW YORK CITYPS 166 HENRY GRADSTEIN</v>
      </c>
      <c r="F2821" s="369" t="s">
        <v>7431</v>
      </c>
      <c r="G2821" s="342" t="str">
        <f>IFERROR(INDEX($D$2:$D$4444,_xlfn.AGGREGATE(15,3,(($C$2:$C$4444=$G$1)/($C$2:$C$4444=$G$1)*ROW($C$2:$C$4444))-ROW($C$1), ROWS($J$7:J2825))),"")</f>
        <v/>
      </c>
    </row>
    <row r="2822" spans="3:7" x14ac:dyDescent="0.25">
      <c r="C2822" s="340" t="s">
        <v>4350</v>
      </c>
      <c r="D2822" s="340" t="s">
        <v>2595</v>
      </c>
      <c r="E2822" s="340" t="str">
        <f t="shared" si="45"/>
        <v>NEW YORK CITYPS 171 PETER G VAN ALST</v>
      </c>
      <c r="F2822" s="369" t="s">
        <v>7432</v>
      </c>
      <c r="G2822" s="342" t="str">
        <f>IFERROR(INDEX($D$2:$D$4444,_xlfn.AGGREGATE(15,3,(($C$2:$C$4444=$G$1)/($C$2:$C$4444=$G$1)*ROW($C$2:$C$4444))-ROW($C$1), ROWS($J$7:J2826))),"")</f>
        <v/>
      </c>
    </row>
    <row r="2823" spans="3:7" x14ac:dyDescent="0.25">
      <c r="C2823" s="340" t="s">
        <v>4350</v>
      </c>
      <c r="D2823" s="340" t="s">
        <v>2596</v>
      </c>
      <c r="E2823" s="340" t="str">
        <f t="shared" si="45"/>
        <v>NEW YORK CITYIS 204 OLIVER W HOLMES</v>
      </c>
      <c r="F2823" s="369" t="s">
        <v>7433</v>
      </c>
      <c r="G2823" s="342" t="str">
        <f>IFERROR(INDEX($D$2:$D$4444,_xlfn.AGGREGATE(15,3,(($C$2:$C$4444=$G$1)/($C$2:$C$4444=$G$1)*ROW($C$2:$C$4444))-ROW($C$1), ROWS($J$7:J2827))),"")</f>
        <v/>
      </c>
    </row>
    <row r="2824" spans="3:7" x14ac:dyDescent="0.25">
      <c r="C2824" s="340" t="s">
        <v>4350</v>
      </c>
      <c r="D2824" s="340" t="s">
        <v>1934</v>
      </c>
      <c r="E2824" s="340" t="str">
        <f t="shared" si="45"/>
        <v>NEW YORK CITYPS 212</v>
      </c>
      <c r="F2824" s="369" t="s">
        <v>7434</v>
      </c>
      <c r="G2824" s="342" t="str">
        <f>IFERROR(INDEX($D$2:$D$4444,_xlfn.AGGREGATE(15,3,(($C$2:$C$4444=$G$1)/($C$2:$C$4444=$G$1)*ROW($C$2:$C$4444))-ROW($C$1), ROWS($J$7:J2828))),"")</f>
        <v/>
      </c>
    </row>
    <row r="2825" spans="3:7" x14ac:dyDescent="0.25">
      <c r="C2825" s="340" t="s">
        <v>4350</v>
      </c>
      <c r="D2825" s="340" t="s">
        <v>2597</v>
      </c>
      <c r="E2825" s="340" t="str">
        <f t="shared" si="45"/>
        <v>NEW YORK CITYPS 222-FIRE FIGHTER CHRISTOPHER A SANTORA SCHOOL</v>
      </c>
      <c r="F2825" s="369" t="s">
        <v>7435</v>
      </c>
      <c r="G2825" s="342" t="str">
        <f>IFERROR(INDEX($D$2:$D$4444,_xlfn.AGGREGATE(15,3,(($C$2:$C$4444=$G$1)/($C$2:$C$4444=$G$1)*ROW($C$2:$C$4444))-ROW($C$1), ROWS($J$7:J2829))),"")</f>
        <v/>
      </c>
    </row>
    <row r="2826" spans="3:7" x14ac:dyDescent="0.25">
      <c r="C2826" s="340" t="s">
        <v>4350</v>
      </c>
      <c r="D2826" s="340" t="s">
        <v>9435</v>
      </c>
      <c r="E2826" s="340" t="str">
        <f t="shared" si="45"/>
        <v>NEW YORK CITYIVAN LAFAYETTE EARLY CHILDHOOD SCHOOL OF THE ARTS (THE)</v>
      </c>
      <c r="F2826" s="369" t="s">
        <v>7436</v>
      </c>
      <c r="G2826" s="342" t="str">
        <f>IFERROR(INDEX($D$2:$D$4444,_xlfn.AGGREGATE(15,3,(($C$2:$C$4444=$G$1)/($C$2:$C$4444=$G$1)*ROW($C$2:$C$4444))-ROW($C$1), ROWS($J$7:J2830))),"")</f>
        <v/>
      </c>
    </row>
    <row r="2827" spans="3:7" x14ac:dyDescent="0.25">
      <c r="C2827" s="340" t="s">
        <v>4350</v>
      </c>
      <c r="D2827" s="340" t="s">
        <v>2598</v>
      </c>
      <c r="E2827" s="340" t="str">
        <f t="shared" si="45"/>
        <v>NEW YORK CITYIS 230</v>
      </c>
      <c r="F2827" s="369" t="s">
        <v>7437</v>
      </c>
      <c r="G2827" s="342" t="str">
        <f>IFERROR(INDEX($D$2:$D$4444,_xlfn.AGGREGATE(15,3,(($C$2:$C$4444=$G$1)/($C$2:$C$4444=$G$1)*ROW($C$2:$C$4444))-ROW($C$1), ROWS($J$7:J2831))),"")</f>
        <v/>
      </c>
    </row>
    <row r="2828" spans="3:7" x14ac:dyDescent="0.25">
      <c r="C2828" s="340" t="s">
        <v>4350</v>
      </c>
      <c r="D2828" s="340" t="s">
        <v>2599</v>
      </c>
      <c r="E2828" s="340" t="str">
        <f t="shared" si="45"/>
        <v>NEW YORK CITYPS 234</v>
      </c>
      <c r="F2828" s="369" t="s">
        <v>7438</v>
      </c>
      <c r="G2828" s="342" t="str">
        <f>IFERROR(INDEX($D$2:$D$4444,_xlfn.AGGREGATE(15,3,(($C$2:$C$4444=$G$1)/($C$2:$C$4444=$G$1)*ROW($C$2:$C$4444))-ROW($C$1), ROWS($J$7:J2832))),"")</f>
        <v/>
      </c>
    </row>
    <row r="2829" spans="3:7" x14ac:dyDescent="0.25">
      <c r="C2829" s="340" t="s">
        <v>4350</v>
      </c>
      <c r="D2829" s="340" t="s">
        <v>2600</v>
      </c>
      <c r="E2829" s="340" t="str">
        <f t="shared" si="45"/>
        <v>NEW YORK CITYACADEMY FOR NEW AMERICANS</v>
      </c>
      <c r="F2829" s="369" t="s">
        <v>7439</v>
      </c>
      <c r="G2829" s="342" t="str">
        <f>IFERROR(INDEX($D$2:$D$4444,_xlfn.AGGREGATE(15,3,(($C$2:$C$4444=$G$1)/($C$2:$C$4444=$G$1)*ROW($C$2:$C$4444))-ROW($C$1), ROWS($J$7:J2833))),"")</f>
        <v/>
      </c>
    </row>
    <row r="2830" spans="3:7" x14ac:dyDescent="0.25">
      <c r="C2830" s="340" t="s">
        <v>4350</v>
      </c>
      <c r="D2830" s="340" t="s">
        <v>2601</v>
      </c>
      <c r="E2830" s="340" t="str">
        <f t="shared" si="45"/>
        <v>NEW YORK CITYPS 280</v>
      </c>
      <c r="F2830" s="369" t="s">
        <v>7440</v>
      </c>
      <c r="G2830" s="342" t="str">
        <f>IFERROR(INDEX($D$2:$D$4444,_xlfn.AGGREGATE(15,3,(($C$2:$C$4444=$G$1)/($C$2:$C$4444=$G$1)*ROW($C$2:$C$4444))-ROW($C$1), ROWS($J$7:J2834))),"")</f>
        <v/>
      </c>
    </row>
    <row r="2831" spans="3:7" x14ac:dyDescent="0.25">
      <c r="C2831" s="340" t="s">
        <v>4350</v>
      </c>
      <c r="D2831" s="340" t="s">
        <v>2602</v>
      </c>
      <c r="E2831" s="340" t="str">
        <f t="shared" si="45"/>
        <v>NEW YORK CITYHUNTERS POINT COMMUNITY MIDDLE SCHOOL</v>
      </c>
      <c r="F2831" s="369" t="s">
        <v>7441</v>
      </c>
      <c r="G2831" s="342" t="str">
        <f>IFERROR(INDEX($D$2:$D$4444,_xlfn.AGGREGATE(15,3,(($C$2:$C$4444=$G$1)/($C$2:$C$4444=$G$1)*ROW($C$2:$C$4444))-ROW($C$1), ROWS($J$7:J2835))),"")</f>
        <v/>
      </c>
    </row>
    <row r="2832" spans="3:7" x14ac:dyDescent="0.25">
      <c r="C2832" s="340" t="s">
        <v>4350</v>
      </c>
      <c r="D2832" s="340" t="s">
        <v>9440</v>
      </c>
      <c r="E2832" s="340" t="str">
        <f t="shared" si="45"/>
        <v>NEW YORK CITY30TH AVENUE SCHOOL (THE) (G &amp; T CITYWIDE)</v>
      </c>
      <c r="F2832" s="369" t="s">
        <v>7442</v>
      </c>
      <c r="G2832" s="342" t="str">
        <f>IFERROR(INDEX($D$2:$D$4444,_xlfn.AGGREGATE(15,3,(($C$2:$C$4444=$G$1)/($C$2:$C$4444=$G$1)*ROW($C$2:$C$4444))-ROW($C$1), ROWS($J$7:J2836))),"")</f>
        <v/>
      </c>
    </row>
    <row r="2833" spans="3:7" x14ac:dyDescent="0.25">
      <c r="C2833" s="340" t="s">
        <v>4350</v>
      </c>
      <c r="D2833" s="340" t="s">
        <v>2603</v>
      </c>
      <c r="E2833" s="340" t="str">
        <f t="shared" si="45"/>
        <v>NEW YORK CITYEAST ELMHURST COMMUNITY SCHOOL</v>
      </c>
      <c r="F2833" s="369" t="s">
        <v>7443</v>
      </c>
      <c r="G2833" s="342" t="str">
        <f>IFERROR(INDEX($D$2:$D$4444,_xlfn.AGGREGATE(15,3,(($C$2:$C$4444=$G$1)/($C$2:$C$4444=$G$1)*ROW($C$2:$C$4444))-ROW($C$1), ROWS($J$7:J2837))),"")</f>
        <v/>
      </c>
    </row>
    <row r="2834" spans="3:7" x14ac:dyDescent="0.25">
      <c r="C2834" s="340" t="s">
        <v>4350</v>
      </c>
      <c r="D2834" s="340" t="s">
        <v>2604</v>
      </c>
      <c r="E2834" s="340" t="str">
        <f t="shared" si="45"/>
        <v>NEW YORK CITYWOODSIDE COMMUNITY SCHOOL (THE)</v>
      </c>
      <c r="F2834" s="369" t="s">
        <v>7444</v>
      </c>
      <c r="G2834" s="342" t="str">
        <f>IFERROR(INDEX($D$2:$D$4444,_xlfn.AGGREGATE(15,3,(($C$2:$C$4444=$G$1)/($C$2:$C$4444=$G$1)*ROW($C$2:$C$4444))-ROW($C$1), ROWS($J$7:J2838))),"")</f>
        <v/>
      </c>
    </row>
    <row r="2835" spans="3:7" x14ac:dyDescent="0.25">
      <c r="C2835" s="340" t="s">
        <v>4350</v>
      </c>
      <c r="D2835" s="340" t="s">
        <v>9438</v>
      </c>
      <c r="E2835" s="340" t="str">
        <f t="shared" si="45"/>
        <v>NEW YORK CITYPS 384</v>
      </c>
      <c r="F2835" s="369" t="s">
        <v>9439</v>
      </c>
      <c r="G2835" s="342" t="str">
        <f>IFERROR(INDEX($D$2:$D$4444,_xlfn.AGGREGATE(15,3,(($C$2:$C$4444=$G$1)/($C$2:$C$4444=$G$1)*ROW($C$2:$C$4444))-ROW($C$1), ROWS($J$7:J2839))),"")</f>
        <v/>
      </c>
    </row>
    <row r="2836" spans="3:7" x14ac:dyDescent="0.25">
      <c r="C2836" s="340" t="s">
        <v>4350</v>
      </c>
      <c r="D2836" s="340" t="s">
        <v>9427</v>
      </c>
      <c r="E2836" s="340" t="str">
        <f t="shared" si="45"/>
        <v>NEW YORK CITYPS 398</v>
      </c>
      <c r="F2836" s="369" t="s">
        <v>9428</v>
      </c>
      <c r="G2836" s="342" t="str">
        <f>IFERROR(INDEX($D$2:$D$4444,_xlfn.AGGREGATE(15,3,(($C$2:$C$4444=$G$1)/($C$2:$C$4444=$G$1)*ROW($C$2:$C$4444))-ROW($C$1), ROWS($J$7:J2840))),"")</f>
        <v/>
      </c>
    </row>
    <row r="2837" spans="3:7" x14ac:dyDescent="0.25">
      <c r="C2837" s="340" t="s">
        <v>4350</v>
      </c>
      <c r="D2837" s="340" t="s">
        <v>2605</v>
      </c>
      <c r="E2837" s="340" t="str">
        <f t="shared" si="45"/>
        <v>NEW YORK CITYIS 227 LOUIS ARMSTRONG</v>
      </c>
      <c r="F2837" s="369" t="s">
        <v>7445</v>
      </c>
      <c r="G2837" s="342" t="str">
        <f>IFERROR(INDEX($D$2:$D$4444,_xlfn.AGGREGATE(15,3,(($C$2:$C$4444=$G$1)/($C$2:$C$4444=$G$1)*ROW($C$2:$C$4444))-ROW($C$1), ROWS($J$7:J2841))),"")</f>
        <v/>
      </c>
    </row>
    <row r="2838" spans="3:7" x14ac:dyDescent="0.25">
      <c r="C2838" s="340" t="s">
        <v>4350</v>
      </c>
      <c r="D2838" s="340" t="s">
        <v>2606</v>
      </c>
      <c r="E2838" s="340" t="str">
        <f t="shared" si="45"/>
        <v>NEW YORK CITYENERGY TECH HIGH SCHOOL</v>
      </c>
      <c r="F2838" s="369" t="s">
        <v>7446</v>
      </c>
      <c r="G2838" s="342" t="str">
        <f>IFERROR(INDEX($D$2:$D$4444,_xlfn.AGGREGATE(15,3,(($C$2:$C$4444=$G$1)/($C$2:$C$4444=$G$1)*ROW($C$2:$C$4444))-ROW($C$1), ROWS($J$7:J2842))),"")</f>
        <v/>
      </c>
    </row>
    <row r="2839" spans="3:7" x14ac:dyDescent="0.25">
      <c r="C2839" s="340" t="s">
        <v>4350</v>
      </c>
      <c r="D2839" s="340" t="s">
        <v>9429</v>
      </c>
      <c r="E2839" s="340" t="str">
        <f t="shared" si="45"/>
        <v>NEW YORK CITYYOUNG WOMENS LEADERSHIP SCHOOL - ASTORIA</v>
      </c>
      <c r="F2839" s="369" t="s">
        <v>7447</v>
      </c>
      <c r="G2839" s="342" t="str">
        <f>IFERROR(INDEX($D$2:$D$4444,_xlfn.AGGREGATE(15,3,(($C$2:$C$4444=$G$1)/($C$2:$C$4444=$G$1)*ROW($C$2:$C$4444))-ROW($C$1), ROWS($J$7:J2843))),"")</f>
        <v/>
      </c>
    </row>
    <row r="2840" spans="3:7" x14ac:dyDescent="0.25">
      <c r="C2840" s="340" t="s">
        <v>4350</v>
      </c>
      <c r="D2840" s="340" t="s">
        <v>2607</v>
      </c>
      <c r="E2840" s="340" t="str">
        <f t="shared" si="45"/>
        <v>NEW YORK CITYACADEMY FOR CAREERS IN TELEVISION AND FILM</v>
      </c>
      <c r="F2840" s="369" t="s">
        <v>7448</v>
      </c>
      <c r="G2840" s="342" t="str">
        <f>IFERROR(INDEX($D$2:$D$4444,_xlfn.AGGREGATE(15,3,(($C$2:$C$4444=$G$1)/($C$2:$C$4444=$G$1)*ROW($C$2:$C$4444))-ROW($C$1), ROWS($J$7:J2844))),"")</f>
        <v/>
      </c>
    </row>
    <row r="2841" spans="3:7" x14ac:dyDescent="0.25">
      <c r="C2841" s="340" t="s">
        <v>4350</v>
      </c>
      <c r="D2841" s="340" t="s">
        <v>2608</v>
      </c>
      <c r="E2841" s="340" t="str">
        <f t="shared" si="45"/>
        <v>NEW YORK CITYWILLIAM CULLEN BRYANT HIGH SCHOOL</v>
      </c>
      <c r="F2841" s="369" t="s">
        <v>7449</v>
      </c>
      <c r="G2841" s="342" t="str">
        <f>IFERROR(INDEX($D$2:$D$4444,_xlfn.AGGREGATE(15,3,(($C$2:$C$4444=$G$1)/($C$2:$C$4444=$G$1)*ROW($C$2:$C$4444))-ROW($C$1), ROWS($J$7:J2845))),"")</f>
        <v/>
      </c>
    </row>
    <row r="2842" spans="3:7" x14ac:dyDescent="0.25">
      <c r="C2842" s="340" t="s">
        <v>4350</v>
      </c>
      <c r="D2842" s="340" t="s">
        <v>2609</v>
      </c>
      <c r="E2842" s="340" t="str">
        <f t="shared" si="45"/>
        <v>NEW YORK CITYLONG ISLAND CITY HIGH SCHOOL</v>
      </c>
      <c r="F2842" s="369" t="s">
        <v>7450</v>
      </c>
      <c r="G2842" s="342" t="str">
        <f>IFERROR(INDEX($D$2:$D$4444,_xlfn.AGGREGATE(15,3,(($C$2:$C$4444=$G$1)/($C$2:$C$4444=$G$1)*ROW($C$2:$C$4444))-ROW($C$1), ROWS($J$7:J2846))),"")</f>
        <v/>
      </c>
    </row>
    <row r="2843" spans="3:7" x14ac:dyDescent="0.25">
      <c r="C2843" s="340" t="s">
        <v>4350</v>
      </c>
      <c r="D2843" s="340" t="s">
        <v>9430</v>
      </c>
      <c r="E2843" s="340" t="str">
        <f t="shared" si="45"/>
        <v xml:space="preserve">NEW YORK CITYFRANK SINATRA SCHOOL OF THE ARTS HIGH SCHOOL </v>
      </c>
      <c r="F2843" s="369" t="s">
        <v>7451</v>
      </c>
      <c r="G2843" s="342" t="str">
        <f>IFERROR(INDEX($D$2:$D$4444,_xlfn.AGGREGATE(15,3,(($C$2:$C$4444=$G$1)/($C$2:$C$4444=$G$1)*ROW($C$2:$C$4444))-ROW($C$1), ROWS($J$7:J2847))),"")</f>
        <v/>
      </c>
    </row>
    <row r="2844" spans="3:7" x14ac:dyDescent="0.25">
      <c r="C2844" s="340" t="s">
        <v>4350</v>
      </c>
      <c r="D2844" s="340" t="s">
        <v>2610</v>
      </c>
      <c r="E2844" s="340" t="str">
        <f t="shared" si="45"/>
        <v>NEW YORK CITYINFORMATION TECHNOLOGY HIGH SCHOOL</v>
      </c>
      <c r="F2844" s="369" t="s">
        <v>7452</v>
      </c>
      <c r="G2844" s="342" t="str">
        <f>IFERROR(INDEX($D$2:$D$4444,_xlfn.AGGREGATE(15,3,(($C$2:$C$4444=$G$1)/($C$2:$C$4444=$G$1)*ROW($C$2:$C$4444))-ROW($C$1), ROWS($J$7:J2848))),"")</f>
        <v/>
      </c>
    </row>
    <row r="2845" spans="3:7" x14ac:dyDescent="0.25">
      <c r="C2845" s="340" t="s">
        <v>4350</v>
      </c>
      <c r="D2845" s="340" t="s">
        <v>2611</v>
      </c>
      <c r="E2845" s="340" t="str">
        <f t="shared" si="45"/>
        <v>NEW YORK CITYNEWCOMERS HIGH SCHOOL</v>
      </c>
      <c r="F2845" s="369" t="s">
        <v>7453</v>
      </c>
      <c r="G2845" s="342" t="str">
        <f>IFERROR(INDEX($D$2:$D$4444,_xlfn.AGGREGATE(15,3,(($C$2:$C$4444=$G$1)/($C$2:$C$4444=$G$1)*ROW($C$2:$C$4444))-ROW($C$1), ROWS($J$7:J2849))),"")</f>
        <v/>
      </c>
    </row>
    <row r="2846" spans="3:7" x14ac:dyDescent="0.25">
      <c r="C2846" s="340" t="s">
        <v>4350</v>
      </c>
      <c r="D2846" s="340" t="s">
        <v>2612</v>
      </c>
      <c r="E2846" s="340" t="str">
        <f t="shared" si="45"/>
        <v>NEW YORK CITYACADEMY OF AMERICAN STUDIES</v>
      </c>
      <c r="F2846" s="369" t="s">
        <v>7454</v>
      </c>
      <c r="G2846" s="342" t="str">
        <f>IFERROR(INDEX($D$2:$D$4444,_xlfn.AGGREGATE(15,3,(($C$2:$C$4444=$G$1)/($C$2:$C$4444=$G$1)*ROW($C$2:$C$4444))-ROW($C$1), ROWS($J$7:J2850))),"")</f>
        <v/>
      </c>
    </row>
    <row r="2847" spans="3:7" x14ac:dyDescent="0.25">
      <c r="C2847" s="340" t="s">
        <v>4350</v>
      </c>
      <c r="D2847" s="340" t="s">
        <v>2613</v>
      </c>
      <c r="E2847" s="340" t="str">
        <f t="shared" si="45"/>
        <v>NEW YORK CITYBACCALAUREATE SCHOOL FOR GLOBAL EDUCATION</v>
      </c>
      <c r="F2847" s="369" t="s">
        <v>7455</v>
      </c>
      <c r="G2847" s="342" t="str">
        <f>IFERROR(INDEX($D$2:$D$4444,_xlfn.AGGREGATE(15,3,(($C$2:$C$4444=$G$1)/($C$2:$C$4444=$G$1)*ROW($C$2:$C$4444))-ROW($C$1), ROWS($J$7:J2851))),"")</f>
        <v/>
      </c>
    </row>
    <row r="2848" spans="3:7" x14ac:dyDescent="0.25">
      <c r="C2848" s="340" t="s">
        <v>4350</v>
      </c>
      <c r="D2848" s="340" t="s">
        <v>2614</v>
      </c>
      <c r="E2848" s="340" t="str">
        <f t="shared" si="45"/>
        <v>NEW YORK CITYPS 1 TOTTENVILLE</v>
      </c>
      <c r="F2848" s="369" t="s">
        <v>7456</v>
      </c>
      <c r="G2848" s="342" t="str">
        <f>IFERROR(INDEX($D$2:$D$4444,_xlfn.AGGREGATE(15,3,(($C$2:$C$4444=$G$1)/($C$2:$C$4444=$G$1)*ROW($C$2:$C$4444))-ROW($C$1), ROWS($J$7:J2852))),"")</f>
        <v/>
      </c>
    </row>
    <row r="2849" spans="3:7" x14ac:dyDescent="0.25">
      <c r="C2849" s="340" t="s">
        <v>4350</v>
      </c>
      <c r="D2849" s="340" t="s">
        <v>2615</v>
      </c>
      <c r="E2849" s="340" t="str">
        <f t="shared" si="45"/>
        <v>NEW YORK CITYIS 2 GEORGE L EGBERT</v>
      </c>
      <c r="F2849" s="369" t="s">
        <v>7457</v>
      </c>
      <c r="G2849" s="342" t="str">
        <f>IFERROR(INDEX($D$2:$D$4444,_xlfn.AGGREGATE(15,3,(($C$2:$C$4444=$G$1)/($C$2:$C$4444=$G$1)*ROW($C$2:$C$4444))-ROW($C$1), ROWS($J$7:J2853))),"")</f>
        <v/>
      </c>
    </row>
    <row r="2850" spans="3:7" x14ac:dyDescent="0.25">
      <c r="C2850" s="340" t="s">
        <v>4350</v>
      </c>
      <c r="D2850" s="340" t="s">
        <v>2616</v>
      </c>
      <c r="E2850" s="340" t="str">
        <f t="shared" si="45"/>
        <v>NEW YORK CITYPS 3 MARGARET GIOIOSA SCHOOL (THE)</v>
      </c>
      <c r="F2850" s="369" t="s">
        <v>7458</v>
      </c>
      <c r="G2850" s="342" t="str">
        <f>IFERROR(INDEX($D$2:$D$4444,_xlfn.AGGREGATE(15,3,(($C$2:$C$4444=$G$1)/($C$2:$C$4444=$G$1)*ROW($C$2:$C$4444))-ROW($C$1), ROWS($J$7:J2854))),"")</f>
        <v/>
      </c>
    </row>
    <row r="2851" spans="3:7" x14ac:dyDescent="0.25">
      <c r="C2851" s="340" t="s">
        <v>4350</v>
      </c>
      <c r="D2851" s="340" t="s">
        <v>2617</v>
      </c>
      <c r="E2851" s="340" t="str">
        <f t="shared" si="45"/>
        <v>NEW YORK CITYPS 4 MAURICE WOLLIN</v>
      </c>
      <c r="F2851" s="369" t="s">
        <v>7459</v>
      </c>
      <c r="G2851" s="342" t="str">
        <f>IFERROR(INDEX($D$2:$D$4444,_xlfn.AGGREGATE(15,3,(($C$2:$C$4444=$G$1)/($C$2:$C$4444=$G$1)*ROW($C$2:$C$4444))-ROW($C$1), ROWS($J$7:J2855))),"")</f>
        <v/>
      </c>
    </row>
    <row r="2852" spans="3:7" x14ac:dyDescent="0.25">
      <c r="C2852" s="340" t="s">
        <v>4350</v>
      </c>
      <c r="D2852" s="340" t="s">
        <v>2618</v>
      </c>
      <c r="E2852" s="340" t="str">
        <f t="shared" si="45"/>
        <v>NEW YORK CITYPS 5 HUGUENOT</v>
      </c>
      <c r="F2852" s="369" t="s">
        <v>7460</v>
      </c>
      <c r="G2852" s="342" t="str">
        <f>IFERROR(INDEX($D$2:$D$4444,_xlfn.AGGREGATE(15,3,(($C$2:$C$4444=$G$1)/($C$2:$C$4444=$G$1)*ROW($C$2:$C$4444))-ROW($C$1), ROWS($J$7:J2856))),"")</f>
        <v/>
      </c>
    </row>
    <row r="2853" spans="3:7" x14ac:dyDescent="0.25">
      <c r="C2853" s="340" t="s">
        <v>4350</v>
      </c>
      <c r="D2853" s="340" t="s">
        <v>9451</v>
      </c>
      <c r="E2853" s="340" t="str">
        <f t="shared" si="45"/>
        <v>NEW YORK CITYPS 6 CORPORAL ALLAN F KIVLEHAN SCHOOL</v>
      </c>
      <c r="F2853" s="369" t="s">
        <v>7461</v>
      </c>
      <c r="G2853" s="342" t="str">
        <f>IFERROR(INDEX($D$2:$D$4444,_xlfn.AGGREGATE(15,3,(($C$2:$C$4444=$G$1)/($C$2:$C$4444=$G$1)*ROW($C$2:$C$4444))-ROW($C$1), ROWS($J$7:J2857))),"")</f>
        <v/>
      </c>
    </row>
    <row r="2854" spans="3:7" x14ac:dyDescent="0.25">
      <c r="C2854" s="340" t="s">
        <v>4350</v>
      </c>
      <c r="D2854" s="340" t="s">
        <v>2619</v>
      </c>
      <c r="E2854" s="340" t="str">
        <f t="shared" si="45"/>
        <v>NEW YORK CITYIS 7 ELIAS BERNSTEIN</v>
      </c>
      <c r="F2854" s="369" t="s">
        <v>7462</v>
      </c>
      <c r="G2854" s="342" t="str">
        <f>IFERROR(INDEX($D$2:$D$4444,_xlfn.AGGREGATE(15,3,(($C$2:$C$4444=$G$1)/($C$2:$C$4444=$G$1)*ROW($C$2:$C$4444))-ROW($C$1), ROWS($J$7:J2858))),"")</f>
        <v/>
      </c>
    </row>
    <row r="2855" spans="3:7" x14ac:dyDescent="0.25">
      <c r="C2855" s="340" t="s">
        <v>4350</v>
      </c>
      <c r="D2855" s="340" t="s">
        <v>2620</v>
      </c>
      <c r="E2855" s="340" t="str">
        <f t="shared" si="45"/>
        <v>NEW YORK CITYPS 8 SHIRLEE SOLOMON</v>
      </c>
      <c r="F2855" s="369" t="s">
        <v>7463</v>
      </c>
      <c r="G2855" s="342" t="str">
        <f>IFERROR(INDEX($D$2:$D$4444,_xlfn.AGGREGATE(15,3,(($C$2:$C$4444=$G$1)/($C$2:$C$4444=$G$1)*ROW($C$2:$C$4444))-ROW($C$1), ROWS($J$7:J2859))),"")</f>
        <v/>
      </c>
    </row>
    <row r="2856" spans="3:7" x14ac:dyDescent="0.25">
      <c r="C2856" s="340" t="s">
        <v>4350</v>
      </c>
      <c r="D2856" s="340" t="s">
        <v>2621</v>
      </c>
      <c r="E2856" s="340" t="str">
        <f t="shared" si="45"/>
        <v>NEW YORK CITYNAPLES STREET ELEMENTARY SCHOOL</v>
      </c>
      <c r="F2856" s="369" t="s">
        <v>7464</v>
      </c>
      <c r="G2856" s="342" t="str">
        <f>IFERROR(INDEX($D$2:$D$4444,_xlfn.AGGREGATE(15,3,(($C$2:$C$4444=$G$1)/($C$2:$C$4444=$G$1)*ROW($C$2:$C$4444))-ROW($C$1), ROWS($J$7:J2860))),"")</f>
        <v/>
      </c>
    </row>
    <row r="2857" spans="3:7" x14ac:dyDescent="0.25">
      <c r="C2857" s="340" t="s">
        <v>4350</v>
      </c>
      <c r="D2857" s="340" t="s">
        <v>2622</v>
      </c>
      <c r="E2857" s="340" t="str">
        <f t="shared" si="45"/>
        <v>NEW YORK CITYFORT HILL COLLABORATIVE ELEMENTARY SCHOOL</v>
      </c>
      <c r="F2857" s="369" t="s">
        <v>7465</v>
      </c>
      <c r="G2857" s="342" t="str">
        <f>IFERROR(INDEX($D$2:$D$4444,_xlfn.AGGREGATE(15,3,(($C$2:$C$4444=$G$1)/($C$2:$C$4444=$G$1)*ROW($C$2:$C$4444))-ROW($C$1), ROWS($J$7:J2861))),"")</f>
        <v/>
      </c>
    </row>
    <row r="2858" spans="3:7" x14ac:dyDescent="0.25">
      <c r="C2858" s="340" t="s">
        <v>4350</v>
      </c>
      <c r="D2858" s="340" t="s">
        <v>2623</v>
      </c>
      <c r="E2858" s="340" t="str">
        <f t="shared" si="45"/>
        <v>NEW YORK CITYPS 11 THOMAS DONGAN SCHOOL</v>
      </c>
      <c r="F2858" s="369" t="s">
        <v>7466</v>
      </c>
      <c r="G2858" s="342" t="str">
        <f>IFERROR(INDEX($D$2:$D$4444,_xlfn.AGGREGATE(15,3,(($C$2:$C$4444=$G$1)/($C$2:$C$4444=$G$1)*ROW($C$2:$C$4444))-ROW($C$1), ROWS($J$7:J2862))),"")</f>
        <v/>
      </c>
    </row>
    <row r="2859" spans="3:7" x14ac:dyDescent="0.25">
      <c r="C2859" s="340" t="s">
        <v>4350</v>
      </c>
      <c r="D2859" s="340" t="s">
        <v>9450</v>
      </c>
      <c r="E2859" s="340" t="str">
        <f t="shared" si="45"/>
        <v>NEW YORK CITYPS 13 M L LINDEMEYER</v>
      </c>
      <c r="F2859" s="369" t="s">
        <v>7467</v>
      </c>
      <c r="G2859" s="342" t="str">
        <f>IFERROR(INDEX($D$2:$D$4444,_xlfn.AGGREGATE(15,3,(($C$2:$C$4444=$G$1)/($C$2:$C$4444=$G$1)*ROW($C$2:$C$4444))-ROW($C$1), ROWS($J$7:J2863))),"")</f>
        <v/>
      </c>
    </row>
    <row r="2860" spans="3:7" x14ac:dyDescent="0.25">
      <c r="C2860" s="340" t="s">
        <v>4350</v>
      </c>
      <c r="D2860" s="340" t="s">
        <v>2624</v>
      </c>
      <c r="E2860" s="340" t="str">
        <f t="shared" si="45"/>
        <v>NEW YORK CITYPS 16 JOHN J DRISCOLL</v>
      </c>
      <c r="F2860" s="369" t="s">
        <v>7468</v>
      </c>
      <c r="G2860" s="342" t="str">
        <f>IFERROR(INDEX($D$2:$D$4444,_xlfn.AGGREGATE(15,3,(($C$2:$C$4444=$G$1)/($C$2:$C$4444=$G$1)*ROW($C$2:$C$4444))-ROW($C$1), ROWS($J$7:J2864))),"")</f>
        <v/>
      </c>
    </row>
    <row r="2861" spans="3:7" x14ac:dyDescent="0.25">
      <c r="C2861" s="340" t="s">
        <v>4350</v>
      </c>
      <c r="D2861" s="340" t="s">
        <v>2625</v>
      </c>
      <c r="E2861" s="340" t="str">
        <f t="shared" si="45"/>
        <v>NEW YORK CITYPS 18 JOHN G WHITTIER</v>
      </c>
      <c r="F2861" s="369" t="s">
        <v>7469</v>
      </c>
      <c r="G2861" s="342" t="str">
        <f>IFERROR(INDEX($D$2:$D$4444,_xlfn.AGGREGATE(15,3,(($C$2:$C$4444=$G$1)/($C$2:$C$4444=$G$1)*ROW($C$2:$C$4444))-ROW($C$1), ROWS($J$7:J2865))),"")</f>
        <v/>
      </c>
    </row>
    <row r="2862" spans="3:7" x14ac:dyDescent="0.25">
      <c r="C2862" s="340" t="s">
        <v>4350</v>
      </c>
      <c r="D2862" s="340" t="s">
        <v>2626</v>
      </c>
      <c r="E2862" s="340" t="str">
        <f t="shared" si="45"/>
        <v>NEW YORK CITYPS 19 CURTIS SCHOOL (THE)</v>
      </c>
      <c r="F2862" s="369" t="s">
        <v>7470</v>
      </c>
      <c r="G2862" s="342" t="str">
        <f>IFERROR(INDEX($D$2:$D$4444,_xlfn.AGGREGATE(15,3,(($C$2:$C$4444=$G$1)/($C$2:$C$4444=$G$1)*ROW($C$2:$C$4444))-ROW($C$1), ROWS($J$7:J2866))),"")</f>
        <v/>
      </c>
    </row>
    <row r="2863" spans="3:7" x14ac:dyDescent="0.25">
      <c r="C2863" s="340" t="s">
        <v>4350</v>
      </c>
      <c r="D2863" s="340" t="s">
        <v>2627</v>
      </c>
      <c r="E2863" s="340" t="str">
        <f t="shared" si="45"/>
        <v>NEW YORK CITYPS 20 PORT RICHMOND</v>
      </c>
      <c r="F2863" s="369" t="s">
        <v>7471</v>
      </c>
      <c r="G2863" s="342" t="str">
        <f>IFERROR(INDEX($D$2:$D$4444,_xlfn.AGGREGATE(15,3,(($C$2:$C$4444=$G$1)/($C$2:$C$4444=$G$1)*ROW($C$2:$C$4444))-ROW($C$1), ROWS($J$7:J2867))),"")</f>
        <v/>
      </c>
    </row>
    <row r="2864" spans="3:7" x14ac:dyDescent="0.25">
      <c r="C2864" s="340" t="s">
        <v>4350</v>
      </c>
      <c r="D2864" s="340" t="s">
        <v>2628</v>
      </c>
      <c r="E2864" s="340" t="str">
        <f t="shared" si="45"/>
        <v>NEW YORK CITYPS 21 MARGARET EMERY-ELM PARK</v>
      </c>
      <c r="F2864" s="369" t="s">
        <v>7472</v>
      </c>
      <c r="G2864" s="342" t="str">
        <f>IFERROR(INDEX($D$2:$D$4444,_xlfn.AGGREGATE(15,3,(($C$2:$C$4444=$G$1)/($C$2:$C$4444=$G$1)*ROW($C$2:$C$4444))-ROW($C$1), ROWS($J$7:J2868))),"")</f>
        <v/>
      </c>
    </row>
    <row r="2865" spans="3:7" x14ac:dyDescent="0.25">
      <c r="C2865" s="340" t="s">
        <v>4350</v>
      </c>
      <c r="D2865" s="340" t="s">
        <v>2629</v>
      </c>
      <c r="E2865" s="340" t="str">
        <f t="shared" si="45"/>
        <v>NEW YORK CITYPS 22 GRANITEVILLE</v>
      </c>
      <c r="F2865" s="369" t="s">
        <v>7473</v>
      </c>
      <c r="G2865" s="342" t="str">
        <f>IFERROR(INDEX($D$2:$D$4444,_xlfn.AGGREGATE(15,3,(($C$2:$C$4444=$G$1)/($C$2:$C$4444=$G$1)*ROW($C$2:$C$4444))-ROW($C$1), ROWS($J$7:J2869))),"")</f>
        <v/>
      </c>
    </row>
    <row r="2866" spans="3:7" x14ac:dyDescent="0.25">
      <c r="C2866" s="340" t="s">
        <v>4350</v>
      </c>
      <c r="D2866" s="340" t="s">
        <v>2630</v>
      </c>
      <c r="E2866" s="340" t="str">
        <f t="shared" si="45"/>
        <v>NEW YORK CITYPS 23 RICHMONDTOWN</v>
      </c>
      <c r="F2866" s="369" t="s">
        <v>7474</v>
      </c>
      <c r="G2866" s="342" t="str">
        <f>IFERROR(INDEX($D$2:$D$4444,_xlfn.AGGREGATE(15,3,(($C$2:$C$4444=$G$1)/($C$2:$C$4444=$G$1)*ROW($C$2:$C$4444))-ROW($C$1), ROWS($J$7:J2870))),"")</f>
        <v/>
      </c>
    </row>
    <row r="2867" spans="3:7" x14ac:dyDescent="0.25">
      <c r="C2867" s="340" t="s">
        <v>4350</v>
      </c>
      <c r="D2867" s="340" t="s">
        <v>2631</v>
      </c>
      <c r="E2867" s="340" t="str">
        <f t="shared" si="45"/>
        <v>NEW YORK CITYIS 24 MYRA S BARNES</v>
      </c>
      <c r="F2867" s="369" t="s">
        <v>7475</v>
      </c>
      <c r="G2867" s="342" t="str">
        <f>IFERROR(INDEX($D$2:$D$4444,_xlfn.AGGREGATE(15,3,(($C$2:$C$4444=$G$1)/($C$2:$C$4444=$G$1)*ROW($C$2:$C$4444))-ROW($C$1), ROWS($J$7:J2871))),"")</f>
        <v/>
      </c>
    </row>
    <row r="2868" spans="3:7" x14ac:dyDescent="0.25">
      <c r="C2868" s="340" t="s">
        <v>4350</v>
      </c>
      <c r="D2868" s="340" t="s">
        <v>2632</v>
      </c>
      <c r="E2868" s="340" t="str">
        <f t="shared" si="45"/>
        <v>NEW YORK CITYPS 26 CARTERET SCHOOL (THE)</v>
      </c>
      <c r="F2868" s="369" t="s">
        <v>7476</v>
      </c>
      <c r="G2868" s="342" t="str">
        <f>IFERROR(INDEX($D$2:$D$4444,_xlfn.AGGREGATE(15,3,(($C$2:$C$4444=$G$1)/($C$2:$C$4444=$G$1)*ROW($C$2:$C$4444))-ROW($C$1), ROWS($J$7:J2872))),"")</f>
        <v/>
      </c>
    </row>
    <row r="2869" spans="3:7" x14ac:dyDescent="0.25">
      <c r="C2869" s="340" t="s">
        <v>4350</v>
      </c>
      <c r="D2869" s="340" t="s">
        <v>9449</v>
      </c>
      <c r="E2869" s="340" t="str">
        <f t="shared" si="45"/>
        <v xml:space="preserve">NEW YORK CITYIS 27 ANNING S PRALL </v>
      </c>
      <c r="F2869" s="369" t="s">
        <v>7477</v>
      </c>
      <c r="G2869" s="342" t="str">
        <f>IFERROR(INDEX($D$2:$D$4444,_xlfn.AGGREGATE(15,3,(($C$2:$C$4444=$G$1)/($C$2:$C$4444=$G$1)*ROW($C$2:$C$4444))-ROW($C$1), ROWS($J$7:J2873))),"")</f>
        <v/>
      </c>
    </row>
    <row r="2870" spans="3:7" x14ac:dyDescent="0.25">
      <c r="C2870" s="340" t="s">
        <v>4350</v>
      </c>
      <c r="D2870" s="340" t="s">
        <v>9443</v>
      </c>
      <c r="E2870" s="340" t="str">
        <f t="shared" si="45"/>
        <v>NEW YORK CITYEAGLE ACADEMY FOR YOUNG MEN OF STATEN ISLAND (THE)</v>
      </c>
      <c r="F2870" s="369" t="s">
        <v>7478</v>
      </c>
      <c r="G2870" s="342" t="str">
        <f>IFERROR(INDEX($D$2:$D$4444,_xlfn.AGGREGATE(15,3,(($C$2:$C$4444=$G$1)/($C$2:$C$4444=$G$1)*ROW($C$2:$C$4444))-ROW($C$1), ROWS($J$7:J2874))),"")</f>
        <v/>
      </c>
    </row>
    <row r="2871" spans="3:7" x14ac:dyDescent="0.25">
      <c r="C2871" s="340" t="s">
        <v>4350</v>
      </c>
      <c r="D2871" s="340" t="s">
        <v>2633</v>
      </c>
      <c r="E2871" s="340" t="str">
        <f t="shared" si="45"/>
        <v>NEW YORK CITYPS 29 BARDWELL</v>
      </c>
      <c r="F2871" s="369" t="s">
        <v>7479</v>
      </c>
      <c r="G2871" s="342" t="str">
        <f>IFERROR(INDEX($D$2:$D$4444,_xlfn.AGGREGATE(15,3,(($C$2:$C$4444=$G$1)/($C$2:$C$4444=$G$1)*ROW($C$2:$C$4444))-ROW($C$1), ROWS($J$7:J2875))),"")</f>
        <v/>
      </c>
    </row>
    <row r="2872" spans="3:7" x14ac:dyDescent="0.25">
      <c r="C2872" s="340" t="s">
        <v>4350</v>
      </c>
      <c r="D2872" s="340" t="s">
        <v>2634</v>
      </c>
      <c r="E2872" s="340" t="str">
        <f t="shared" si="45"/>
        <v>NEW YORK CITYPS 30 WESTERLEIGH</v>
      </c>
      <c r="F2872" s="369" t="s">
        <v>7480</v>
      </c>
      <c r="G2872" s="342" t="str">
        <f>IFERROR(INDEX($D$2:$D$4444,_xlfn.AGGREGATE(15,3,(($C$2:$C$4444=$G$1)/($C$2:$C$4444=$G$1)*ROW($C$2:$C$4444))-ROW($C$1), ROWS($J$7:J2876))),"")</f>
        <v/>
      </c>
    </row>
    <row r="2873" spans="3:7" x14ac:dyDescent="0.25">
      <c r="C2873" s="340" t="s">
        <v>4350</v>
      </c>
      <c r="D2873" s="340" t="s">
        <v>2635</v>
      </c>
      <c r="E2873" s="340" t="str">
        <f t="shared" si="45"/>
        <v>NEW YORK CITYPS 31 WILLIAM T DAVIS</v>
      </c>
      <c r="F2873" s="369" t="s">
        <v>7481</v>
      </c>
      <c r="G2873" s="342" t="str">
        <f>IFERROR(INDEX($D$2:$D$4444,_xlfn.AGGREGATE(15,3,(($C$2:$C$4444=$G$1)/($C$2:$C$4444=$G$1)*ROW($C$2:$C$4444))-ROW($C$1), ROWS($J$7:J2877))),"")</f>
        <v/>
      </c>
    </row>
    <row r="2874" spans="3:7" x14ac:dyDescent="0.25">
      <c r="C2874" s="340" t="s">
        <v>4350</v>
      </c>
      <c r="D2874" s="340" t="s">
        <v>2636</v>
      </c>
      <c r="E2874" s="340" t="str">
        <f t="shared" si="45"/>
        <v>NEW YORK CITYPS 32 GIFFORD SCHOOL (THE)</v>
      </c>
      <c r="F2874" s="369" t="s">
        <v>7482</v>
      </c>
      <c r="G2874" s="342" t="str">
        <f>IFERROR(INDEX($D$2:$D$4444,_xlfn.AGGREGATE(15,3,(($C$2:$C$4444=$G$1)/($C$2:$C$4444=$G$1)*ROW($C$2:$C$4444))-ROW($C$1), ROWS($J$7:J2878))),"")</f>
        <v/>
      </c>
    </row>
    <row r="2875" spans="3:7" x14ac:dyDescent="0.25">
      <c r="C2875" s="340" t="s">
        <v>4350</v>
      </c>
      <c r="D2875" s="340" t="s">
        <v>2637</v>
      </c>
      <c r="E2875" s="340" t="str">
        <f t="shared" si="45"/>
        <v>NEW YORK CITYIS 34 TOTTENVILLE</v>
      </c>
      <c r="F2875" s="369" t="s">
        <v>7483</v>
      </c>
      <c r="G2875" s="342" t="str">
        <f>IFERROR(INDEX($D$2:$D$4444,_xlfn.AGGREGATE(15,3,(($C$2:$C$4444=$G$1)/($C$2:$C$4444=$G$1)*ROW($C$2:$C$4444))-ROW($C$1), ROWS($J$7:J2879))),"")</f>
        <v/>
      </c>
    </row>
    <row r="2876" spans="3:7" x14ac:dyDescent="0.25">
      <c r="C2876" s="340" t="s">
        <v>4350</v>
      </c>
      <c r="D2876" s="340" t="s">
        <v>2638</v>
      </c>
      <c r="E2876" s="340" t="str">
        <f t="shared" si="45"/>
        <v>NEW YORK CITYPS 35 CLOVE VALLEY SCHOOL (THE)</v>
      </c>
      <c r="F2876" s="369" t="s">
        <v>7484</v>
      </c>
      <c r="G2876" s="342" t="str">
        <f>IFERROR(INDEX($D$2:$D$4444,_xlfn.AGGREGATE(15,3,(($C$2:$C$4444=$G$1)/($C$2:$C$4444=$G$1)*ROW($C$2:$C$4444))-ROW($C$1), ROWS($J$7:J2880))),"")</f>
        <v/>
      </c>
    </row>
    <row r="2877" spans="3:7" x14ac:dyDescent="0.25">
      <c r="C2877" s="340" t="s">
        <v>4350</v>
      </c>
      <c r="D2877" s="340" t="s">
        <v>2639</v>
      </c>
      <c r="E2877" s="340" t="str">
        <f t="shared" si="45"/>
        <v>NEW YORK CITYPS 36 J C DRUMGOOLE</v>
      </c>
      <c r="F2877" s="369" t="s">
        <v>7485</v>
      </c>
      <c r="G2877" s="342" t="str">
        <f>IFERROR(INDEX($D$2:$D$4444,_xlfn.AGGREGATE(15,3,(($C$2:$C$4444=$G$1)/($C$2:$C$4444=$G$1)*ROW($C$2:$C$4444))-ROW($C$1), ROWS($J$7:J2881))),"")</f>
        <v/>
      </c>
    </row>
    <row r="2878" spans="3:7" x14ac:dyDescent="0.25">
      <c r="C2878" s="340" t="s">
        <v>4350</v>
      </c>
      <c r="D2878" s="340" t="s">
        <v>2640</v>
      </c>
      <c r="E2878" s="340" t="str">
        <f t="shared" si="45"/>
        <v>NEW YORK CITYPS 38 GEORGE CROMWELL</v>
      </c>
      <c r="F2878" s="369" t="s">
        <v>7486</v>
      </c>
      <c r="G2878" s="342" t="str">
        <f>IFERROR(INDEX($D$2:$D$4444,_xlfn.AGGREGATE(15,3,(($C$2:$C$4444=$G$1)/($C$2:$C$4444=$G$1)*ROW($C$2:$C$4444))-ROW($C$1), ROWS($J$7:J2882))),"")</f>
        <v/>
      </c>
    </row>
    <row r="2879" spans="3:7" x14ac:dyDescent="0.25">
      <c r="C2879" s="340" t="s">
        <v>4350</v>
      </c>
      <c r="D2879" s="340" t="s">
        <v>2641</v>
      </c>
      <c r="E2879" s="340" t="str">
        <f t="shared" si="45"/>
        <v>NEW YORK CITYPS 39 FRANCIS J MURPHY JR</v>
      </c>
      <c r="F2879" s="369" t="s">
        <v>7487</v>
      </c>
      <c r="G2879" s="342" t="str">
        <f>IFERROR(INDEX($D$2:$D$4444,_xlfn.AGGREGATE(15,3,(($C$2:$C$4444=$G$1)/($C$2:$C$4444=$G$1)*ROW($C$2:$C$4444))-ROW($C$1), ROWS($J$7:J2883))),"")</f>
        <v/>
      </c>
    </row>
    <row r="2880" spans="3:7" x14ac:dyDescent="0.25">
      <c r="C2880" s="340" t="s">
        <v>4350</v>
      </c>
      <c r="D2880" s="340" t="s">
        <v>9446</v>
      </c>
      <c r="E2880" s="340" t="str">
        <f t="shared" si="45"/>
        <v>NEW YORK CITYSTEPHANIE A VIERNO SCHOOL (THE)</v>
      </c>
      <c r="F2880" s="369" t="s">
        <v>7488</v>
      </c>
      <c r="G2880" s="342" t="str">
        <f>IFERROR(INDEX($D$2:$D$4444,_xlfn.AGGREGATE(15,3,(($C$2:$C$4444=$G$1)/($C$2:$C$4444=$G$1)*ROW($C$2:$C$4444))-ROW($C$1), ROWS($J$7:J2884))),"")</f>
        <v/>
      </c>
    </row>
    <row r="2881" spans="3:7" x14ac:dyDescent="0.25">
      <c r="C2881" s="340" t="s">
        <v>4350</v>
      </c>
      <c r="D2881" s="340" t="s">
        <v>2642</v>
      </c>
      <c r="E2881" s="340" t="str">
        <f t="shared" si="45"/>
        <v>NEW YORK CITYPS 42 ELTINGVILLE</v>
      </c>
      <c r="F2881" s="369" t="s">
        <v>7489</v>
      </c>
      <c r="G2881" s="342" t="str">
        <f>IFERROR(INDEX($D$2:$D$4444,_xlfn.AGGREGATE(15,3,(($C$2:$C$4444=$G$1)/($C$2:$C$4444=$G$1)*ROW($C$2:$C$4444))-ROW($C$1), ROWS($J$7:J2885))),"")</f>
        <v/>
      </c>
    </row>
    <row r="2882" spans="3:7" x14ac:dyDescent="0.25">
      <c r="C2882" s="340" t="s">
        <v>4350</v>
      </c>
      <c r="D2882" s="340" t="s">
        <v>2643</v>
      </c>
      <c r="E2882" s="340" t="str">
        <f t="shared" si="45"/>
        <v>NEW YORK CITYPS 44 THOMAS C BROWN</v>
      </c>
      <c r="F2882" s="369" t="s">
        <v>7490</v>
      </c>
      <c r="G2882" s="342" t="str">
        <f>IFERROR(INDEX($D$2:$D$4444,_xlfn.AGGREGATE(15,3,(($C$2:$C$4444=$G$1)/($C$2:$C$4444=$G$1)*ROW($C$2:$C$4444))-ROW($C$1), ROWS($J$7:J2886))),"")</f>
        <v/>
      </c>
    </row>
    <row r="2883" spans="3:7" x14ac:dyDescent="0.25">
      <c r="C2883" s="340" t="s">
        <v>4350</v>
      </c>
      <c r="D2883" s="340" t="s">
        <v>2644</v>
      </c>
      <c r="E2883" s="340" t="str">
        <f t="shared" ref="E2883:E2946" si="46">C2883&amp;D2883</f>
        <v>NEW YORK CITYPS 45 JOHN TYLER</v>
      </c>
      <c r="F2883" s="369" t="s">
        <v>7491</v>
      </c>
      <c r="G2883" s="342" t="str">
        <f>IFERROR(INDEX($D$2:$D$4444,_xlfn.AGGREGATE(15,3,(($C$2:$C$4444=$G$1)/($C$2:$C$4444=$G$1)*ROW($C$2:$C$4444))-ROW($C$1), ROWS($J$7:J2887))),"")</f>
        <v/>
      </c>
    </row>
    <row r="2884" spans="3:7" x14ac:dyDescent="0.25">
      <c r="C2884" s="340" t="s">
        <v>4350</v>
      </c>
      <c r="D2884" s="340" t="s">
        <v>2645</v>
      </c>
      <c r="E2884" s="340" t="str">
        <f t="shared" si="46"/>
        <v>NEW YORK CITYPS 46 ALBERT V MANISCALCO</v>
      </c>
      <c r="F2884" s="369" t="s">
        <v>7492</v>
      </c>
      <c r="G2884" s="342" t="str">
        <f>IFERROR(INDEX($D$2:$D$4444,_xlfn.AGGREGATE(15,3,(($C$2:$C$4444=$G$1)/($C$2:$C$4444=$G$1)*ROW($C$2:$C$4444))-ROW($C$1), ROWS($J$7:J2888))),"")</f>
        <v/>
      </c>
    </row>
    <row r="2885" spans="3:7" x14ac:dyDescent="0.25">
      <c r="C2885" s="340" t="s">
        <v>4350</v>
      </c>
      <c r="D2885" s="340" t="s">
        <v>9441</v>
      </c>
      <c r="E2885" s="340" t="str">
        <f t="shared" si="46"/>
        <v>NEW YORK CITYPS 48 WILLIAM G WILCOX</v>
      </c>
      <c r="F2885" s="369" t="s">
        <v>7493</v>
      </c>
      <c r="G2885" s="342" t="str">
        <f>IFERROR(INDEX($D$2:$D$4444,_xlfn.AGGREGATE(15,3,(($C$2:$C$4444=$G$1)/($C$2:$C$4444=$G$1)*ROW($C$2:$C$4444))-ROW($C$1), ROWS($J$7:J2889))),"")</f>
        <v/>
      </c>
    </row>
    <row r="2886" spans="3:7" x14ac:dyDescent="0.25">
      <c r="C2886" s="340" t="s">
        <v>4350</v>
      </c>
      <c r="D2886" s="340" t="s">
        <v>9442</v>
      </c>
      <c r="E2886" s="340" t="str">
        <f t="shared" si="46"/>
        <v>NEW YORK CITYIS 49 BERTA A DREYFUS</v>
      </c>
      <c r="F2886" s="369" t="s">
        <v>7494</v>
      </c>
      <c r="G2886" s="342" t="str">
        <f>IFERROR(INDEX($D$2:$D$4444,_xlfn.AGGREGATE(15,3,(($C$2:$C$4444=$G$1)/($C$2:$C$4444=$G$1)*ROW($C$2:$C$4444))-ROW($C$1), ROWS($J$7:J2890))),"")</f>
        <v/>
      </c>
    </row>
    <row r="2887" spans="3:7" x14ac:dyDescent="0.25">
      <c r="C2887" s="340" t="s">
        <v>4350</v>
      </c>
      <c r="D2887" s="340" t="s">
        <v>2646</v>
      </c>
      <c r="E2887" s="340" t="str">
        <f t="shared" si="46"/>
        <v>NEW YORK CITYPS 50 FRANK HANKINSON</v>
      </c>
      <c r="F2887" s="369" t="s">
        <v>7495</v>
      </c>
      <c r="G2887" s="342" t="str">
        <f>IFERROR(INDEX($D$2:$D$4444,_xlfn.AGGREGATE(15,3,(($C$2:$C$4444=$G$1)/($C$2:$C$4444=$G$1)*ROW($C$2:$C$4444))-ROW($C$1), ROWS($J$7:J2891))),"")</f>
        <v/>
      </c>
    </row>
    <row r="2888" spans="3:7" x14ac:dyDescent="0.25">
      <c r="C2888" s="340" t="s">
        <v>4350</v>
      </c>
      <c r="D2888" s="340" t="s">
        <v>2647</v>
      </c>
      <c r="E2888" s="340" t="str">
        <f t="shared" si="46"/>
        <v>NEW YORK CITYIS 51 EDWIN MARKHAM</v>
      </c>
      <c r="F2888" s="369" t="s">
        <v>7496</v>
      </c>
      <c r="G2888" s="342" t="str">
        <f>IFERROR(INDEX($D$2:$D$4444,_xlfn.AGGREGATE(15,3,(($C$2:$C$4444=$G$1)/($C$2:$C$4444=$G$1)*ROW($C$2:$C$4444))-ROW($C$1), ROWS($J$7:J2892))),"")</f>
        <v/>
      </c>
    </row>
    <row r="2889" spans="3:7" x14ac:dyDescent="0.25">
      <c r="C2889" s="340" t="s">
        <v>4350</v>
      </c>
      <c r="D2889" s="340" t="s">
        <v>2648</v>
      </c>
      <c r="E2889" s="340" t="str">
        <f t="shared" si="46"/>
        <v>NEW YORK CITYPS 52 JOHN C THOMPSON</v>
      </c>
      <c r="F2889" s="369" t="s">
        <v>7497</v>
      </c>
      <c r="G2889" s="342" t="str">
        <f>IFERROR(INDEX($D$2:$D$4444,_xlfn.AGGREGATE(15,3,(($C$2:$C$4444=$G$1)/($C$2:$C$4444=$G$1)*ROW($C$2:$C$4444))-ROW($C$1), ROWS($J$7:J2893))),"")</f>
        <v/>
      </c>
    </row>
    <row r="2890" spans="3:7" x14ac:dyDescent="0.25">
      <c r="C2890" s="340" t="s">
        <v>4350</v>
      </c>
      <c r="D2890" s="340" t="s">
        <v>9445</v>
      </c>
      <c r="E2890" s="340" t="str">
        <f t="shared" si="46"/>
        <v>NEW YORK CITYBARBARA ESSELBORN SCHOOL (THE)</v>
      </c>
      <c r="F2890" s="369" t="s">
        <v>7498</v>
      </c>
      <c r="G2890" s="342" t="str">
        <f>IFERROR(INDEX($D$2:$D$4444,_xlfn.AGGREGATE(15,3,(($C$2:$C$4444=$G$1)/($C$2:$C$4444=$G$1)*ROW($C$2:$C$4444))-ROW($C$1), ROWS($J$7:J2894))),"")</f>
        <v/>
      </c>
    </row>
    <row r="2891" spans="3:7" x14ac:dyDescent="0.25">
      <c r="C2891" s="340" t="s">
        <v>4350</v>
      </c>
      <c r="D2891" s="340" t="s">
        <v>2649</v>
      </c>
      <c r="E2891" s="340" t="str">
        <f t="shared" si="46"/>
        <v>NEW YORK CITYPS 54 CHARLES W LENG</v>
      </c>
      <c r="F2891" s="369" t="s">
        <v>7499</v>
      </c>
      <c r="G2891" s="342" t="str">
        <f>IFERROR(INDEX($D$2:$D$4444,_xlfn.AGGREGATE(15,3,(($C$2:$C$4444=$G$1)/($C$2:$C$4444=$G$1)*ROW($C$2:$C$4444))-ROW($C$1), ROWS($J$7:J2895))),"")</f>
        <v/>
      </c>
    </row>
    <row r="2892" spans="3:7" x14ac:dyDescent="0.25">
      <c r="C2892" s="340" t="s">
        <v>4350</v>
      </c>
      <c r="D2892" s="340" t="s">
        <v>2650</v>
      </c>
      <c r="E2892" s="340" t="str">
        <f t="shared" si="46"/>
        <v>NEW YORK CITYPS 55 HENRY M BOEHM</v>
      </c>
      <c r="F2892" s="369" t="s">
        <v>7500</v>
      </c>
      <c r="G2892" s="342" t="str">
        <f>IFERROR(INDEX($D$2:$D$4444,_xlfn.AGGREGATE(15,3,(($C$2:$C$4444=$G$1)/($C$2:$C$4444=$G$1)*ROW($C$2:$C$4444))-ROW($C$1), ROWS($J$7:J2896))),"")</f>
        <v/>
      </c>
    </row>
    <row r="2893" spans="3:7" x14ac:dyDescent="0.25">
      <c r="C2893" s="340" t="s">
        <v>4350</v>
      </c>
      <c r="D2893" s="340" t="s">
        <v>2651</v>
      </c>
      <c r="E2893" s="340" t="str">
        <f t="shared" si="46"/>
        <v>NEW YORK CITYPS 56 LOUIS DESARIO SCHOOL (THE)</v>
      </c>
      <c r="F2893" s="369" t="s">
        <v>7501</v>
      </c>
      <c r="G2893" s="342" t="str">
        <f>IFERROR(INDEX($D$2:$D$4444,_xlfn.AGGREGATE(15,3,(($C$2:$C$4444=$G$1)/($C$2:$C$4444=$G$1)*ROW($C$2:$C$4444))-ROW($C$1), ROWS($J$7:J2897))),"")</f>
        <v/>
      </c>
    </row>
    <row r="2894" spans="3:7" x14ac:dyDescent="0.25">
      <c r="C2894" s="340" t="s">
        <v>4350</v>
      </c>
      <c r="D2894" s="340" t="s">
        <v>2652</v>
      </c>
      <c r="E2894" s="340" t="str">
        <f t="shared" si="46"/>
        <v>NEW YORK CITYPS 57 HUBERT H HUMPHREY</v>
      </c>
      <c r="F2894" s="369" t="s">
        <v>7502</v>
      </c>
      <c r="G2894" s="342" t="str">
        <f>IFERROR(INDEX($D$2:$D$4444,_xlfn.AGGREGATE(15,3,(($C$2:$C$4444=$G$1)/($C$2:$C$4444=$G$1)*ROW($C$2:$C$4444))-ROW($C$1), ROWS($J$7:J2898))),"")</f>
        <v/>
      </c>
    </row>
    <row r="2895" spans="3:7" x14ac:dyDescent="0.25">
      <c r="C2895" s="340" t="s">
        <v>4350</v>
      </c>
      <c r="D2895" s="340" t="s">
        <v>2653</v>
      </c>
      <c r="E2895" s="340" t="str">
        <f t="shared" si="46"/>
        <v>NEW YORK CITYSPACE SHUTTLE COLUMBIA SCHOOL</v>
      </c>
      <c r="F2895" s="369" t="s">
        <v>7503</v>
      </c>
      <c r="G2895" s="342" t="str">
        <f>IFERROR(INDEX($D$2:$D$4444,_xlfn.AGGREGATE(15,3,(($C$2:$C$4444=$G$1)/($C$2:$C$4444=$G$1)*ROW($C$2:$C$4444))-ROW($C$1), ROWS($J$7:J2899))),"")</f>
        <v/>
      </c>
    </row>
    <row r="2896" spans="3:7" x14ac:dyDescent="0.25">
      <c r="C2896" s="340" t="s">
        <v>4350</v>
      </c>
      <c r="D2896" s="340" t="s">
        <v>2654</v>
      </c>
      <c r="E2896" s="340" t="str">
        <f t="shared" si="46"/>
        <v>NEW YORK CITYHARBOR VIEW SCHOOL (THE)</v>
      </c>
      <c r="F2896" s="369" t="s">
        <v>7504</v>
      </c>
      <c r="G2896" s="342" t="str">
        <f>IFERROR(INDEX($D$2:$D$4444,_xlfn.AGGREGATE(15,3,(($C$2:$C$4444=$G$1)/($C$2:$C$4444=$G$1)*ROW($C$2:$C$4444))-ROW($C$1), ROWS($J$7:J2900))),"")</f>
        <v/>
      </c>
    </row>
    <row r="2897" spans="3:7" x14ac:dyDescent="0.25">
      <c r="C2897" s="340" t="s">
        <v>4350</v>
      </c>
      <c r="D2897" s="340" t="s">
        <v>2655</v>
      </c>
      <c r="E2897" s="340" t="str">
        <f t="shared" si="46"/>
        <v>NEW YORK CITYPS 60 ALICE AUSTEN</v>
      </c>
      <c r="F2897" s="369" t="s">
        <v>7505</v>
      </c>
      <c r="G2897" s="342" t="str">
        <f>IFERROR(INDEX($D$2:$D$4444,_xlfn.AGGREGATE(15,3,(($C$2:$C$4444=$G$1)/($C$2:$C$4444=$G$1)*ROW($C$2:$C$4444))-ROW($C$1), ROWS($J$7:J2901))),"")</f>
        <v/>
      </c>
    </row>
    <row r="2898" spans="3:7" x14ac:dyDescent="0.25">
      <c r="C2898" s="340" t="s">
        <v>4350</v>
      </c>
      <c r="D2898" s="340" t="s">
        <v>2656</v>
      </c>
      <c r="E2898" s="340" t="str">
        <f t="shared" si="46"/>
        <v>NEW YORK CITYIS 61 WILLIAM A MORRIS</v>
      </c>
      <c r="F2898" s="369" t="s">
        <v>7506</v>
      </c>
      <c r="G2898" s="342" t="str">
        <f>IFERROR(INDEX($D$2:$D$4444,_xlfn.AGGREGATE(15,3,(($C$2:$C$4444=$G$1)/($C$2:$C$4444=$G$1)*ROW($C$2:$C$4444))-ROW($C$1), ROWS($J$7:J2902))),"")</f>
        <v/>
      </c>
    </row>
    <row r="2899" spans="3:7" x14ac:dyDescent="0.25">
      <c r="C2899" s="340" t="s">
        <v>4350</v>
      </c>
      <c r="D2899" s="340" t="s">
        <v>9447</v>
      </c>
      <c r="E2899" s="340" t="str">
        <f t="shared" si="46"/>
        <v>NEW YORK CITYKATHLEEN GRIMM SCHOOL FOR LEADERSHIP AND SUSTAINABILITY (THE)</v>
      </c>
      <c r="F2899" s="369" t="s">
        <v>7507</v>
      </c>
      <c r="G2899" s="342" t="str">
        <f>IFERROR(INDEX($D$2:$D$4444,_xlfn.AGGREGATE(15,3,(($C$2:$C$4444=$G$1)/($C$2:$C$4444=$G$1)*ROW($C$2:$C$4444))-ROW($C$1), ROWS($J$7:J2903))),"")</f>
        <v/>
      </c>
    </row>
    <row r="2900" spans="3:7" x14ac:dyDescent="0.25">
      <c r="C2900" s="340" t="s">
        <v>4350</v>
      </c>
      <c r="D2900" s="340" t="s">
        <v>2657</v>
      </c>
      <c r="E2900" s="340" t="str">
        <f t="shared" si="46"/>
        <v>NEW YORK CITYMARSH AVENUE SCHOOL FOR EXPEDITIONARY LEARNING</v>
      </c>
      <c r="F2900" s="369" t="s">
        <v>7508</v>
      </c>
      <c r="G2900" s="342" t="str">
        <f>IFERROR(INDEX($D$2:$D$4444,_xlfn.AGGREGATE(15,3,(($C$2:$C$4444=$G$1)/($C$2:$C$4444=$G$1)*ROW($C$2:$C$4444))-ROW($C$1), ROWS($J$7:J2904))),"")</f>
        <v/>
      </c>
    </row>
    <row r="2901" spans="3:7" x14ac:dyDescent="0.25">
      <c r="C2901" s="340" t="s">
        <v>4350</v>
      </c>
      <c r="D2901" s="340" t="s">
        <v>2658</v>
      </c>
      <c r="E2901" s="340" t="str">
        <f t="shared" si="46"/>
        <v>NEW YORK CITYPS 65 ACADEMY OF INNOVATIVE LEARNING (THE)</v>
      </c>
      <c r="F2901" s="369" t="s">
        <v>7509</v>
      </c>
      <c r="G2901" s="342" t="str">
        <f>IFERROR(INDEX($D$2:$D$4444,_xlfn.AGGREGATE(15,3,(($C$2:$C$4444=$G$1)/($C$2:$C$4444=$G$1)*ROW($C$2:$C$4444))-ROW($C$1), ROWS($J$7:J2905))),"")</f>
        <v/>
      </c>
    </row>
    <row r="2902" spans="3:7" x14ac:dyDescent="0.25">
      <c r="C2902" s="340" t="s">
        <v>4350</v>
      </c>
      <c r="D2902" s="340" t="s">
        <v>9444</v>
      </c>
      <c r="E2902" s="340" t="str">
        <f t="shared" si="46"/>
        <v>NEW YORK CITYPORT RICHMOND SCHOOL FOR VISIONARY LEARNING</v>
      </c>
      <c r="F2902" s="369" t="s">
        <v>7510</v>
      </c>
      <c r="G2902" s="342" t="str">
        <f>IFERROR(INDEX($D$2:$D$4444,_xlfn.AGGREGATE(15,3,(($C$2:$C$4444=$G$1)/($C$2:$C$4444=$G$1)*ROW($C$2:$C$4444))-ROW($C$1), ROWS($J$7:J2906))),"")</f>
        <v/>
      </c>
    </row>
    <row r="2903" spans="3:7" x14ac:dyDescent="0.25">
      <c r="C2903" s="340" t="s">
        <v>4350</v>
      </c>
      <c r="D2903" s="340" t="s">
        <v>2659</v>
      </c>
      <c r="E2903" s="340" t="str">
        <f t="shared" si="46"/>
        <v>NEW YORK CITYPS 69 DANIEL D TOMPKINS</v>
      </c>
      <c r="F2903" s="369" t="s">
        <v>7511</v>
      </c>
      <c r="G2903" s="342" t="str">
        <f>IFERROR(INDEX($D$2:$D$4444,_xlfn.AGGREGATE(15,3,(($C$2:$C$4444=$G$1)/($C$2:$C$4444=$G$1)*ROW($C$2:$C$4444))-ROW($C$1), ROWS($J$7:J2907))),"")</f>
        <v/>
      </c>
    </row>
    <row r="2904" spans="3:7" x14ac:dyDescent="0.25">
      <c r="C2904" s="340" t="s">
        <v>4350</v>
      </c>
      <c r="D2904" s="340" t="s">
        <v>2660</v>
      </c>
      <c r="E2904" s="340" t="str">
        <f t="shared" si="46"/>
        <v>NEW YORK CITYIS 72 ROCCO LAURIE</v>
      </c>
      <c r="F2904" s="369" t="s">
        <v>7512</v>
      </c>
      <c r="G2904" s="342" t="str">
        <f>IFERROR(INDEX($D$2:$D$4444,_xlfn.AGGREGATE(15,3,(($C$2:$C$4444=$G$1)/($C$2:$C$4444=$G$1)*ROW($C$2:$C$4444))-ROW($C$1), ROWS($J$7:J2908))),"")</f>
        <v/>
      </c>
    </row>
    <row r="2905" spans="3:7" x14ac:dyDescent="0.25">
      <c r="C2905" s="340" t="s">
        <v>4350</v>
      </c>
      <c r="D2905" s="340" t="s">
        <v>2661</v>
      </c>
      <c r="E2905" s="340" t="str">
        <f t="shared" si="46"/>
        <v>NEW YORK CITYPS 74 FUTURE LEADERS ELEMENTARY SCHOOL</v>
      </c>
      <c r="F2905" s="369" t="s">
        <v>7513</v>
      </c>
      <c r="G2905" s="342" t="str">
        <f>IFERROR(INDEX($D$2:$D$4444,_xlfn.AGGREGATE(15,3,(($C$2:$C$4444=$G$1)/($C$2:$C$4444=$G$1)*ROW($C$2:$C$4444))-ROW($C$1), ROWS($J$7:J2909))),"")</f>
        <v/>
      </c>
    </row>
    <row r="2906" spans="3:7" x14ac:dyDescent="0.25">
      <c r="C2906" s="340" t="s">
        <v>4350</v>
      </c>
      <c r="D2906" s="340" t="s">
        <v>9448</v>
      </c>
      <c r="E2906" s="340" t="str">
        <f t="shared" si="46"/>
        <v xml:space="preserve">NEW YORK CITYIS 75 FRANK D PAULO </v>
      </c>
      <c r="F2906" s="369" t="s">
        <v>7514</v>
      </c>
      <c r="G2906" s="342" t="str">
        <f>IFERROR(INDEX($D$2:$D$4444,_xlfn.AGGREGATE(15,3,(($C$2:$C$4444=$G$1)/($C$2:$C$4444=$G$1)*ROW($C$2:$C$4444))-ROW($C$1), ROWS($J$7:J2910))),"")</f>
        <v/>
      </c>
    </row>
    <row r="2907" spans="3:7" x14ac:dyDescent="0.25">
      <c r="C2907" s="340" t="s">
        <v>4350</v>
      </c>
      <c r="D2907" s="340" t="s">
        <v>2662</v>
      </c>
      <c r="E2907" s="340" t="str">
        <f t="shared" si="46"/>
        <v>NEW YORK CITYPS 78</v>
      </c>
      <c r="F2907" s="369" t="s">
        <v>7515</v>
      </c>
      <c r="G2907" s="342" t="str">
        <f>IFERROR(INDEX($D$2:$D$4444,_xlfn.AGGREGATE(15,3,(($C$2:$C$4444=$G$1)/($C$2:$C$4444=$G$1)*ROW($C$2:$C$4444))-ROW($C$1), ROWS($J$7:J2911))),"")</f>
        <v/>
      </c>
    </row>
    <row r="2908" spans="3:7" x14ac:dyDescent="0.25">
      <c r="C2908" s="340" t="s">
        <v>4350</v>
      </c>
      <c r="D2908" s="340" t="s">
        <v>2663</v>
      </c>
      <c r="E2908" s="340" t="str">
        <f t="shared" si="46"/>
        <v>NEW YORK CITYSTATEN ISLAND SCHOOL OF CIVIC LEADERSHIP</v>
      </c>
      <c r="F2908" s="369" t="s">
        <v>7516</v>
      </c>
      <c r="G2908" s="342" t="str">
        <f>IFERROR(INDEX($D$2:$D$4444,_xlfn.AGGREGATE(15,3,(($C$2:$C$4444=$G$1)/($C$2:$C$4444=$G$1)*ROW($C$2:$C$4444))-ROW($C$1), ROWS($J$7:J2912))),"")</f>
        <v/>
      </c>
    </row>
    <row r="2909" spans="3:7" x14ac:dyDescent="0.25">
      <c r="C2909" s="340" t="s">
        <v>4350</v>
      </c>
      <c r="D2909" s="340" t="s">
        <v>2664</v>
      </c>
      <c r="E2909" s="340" t="str">
        <f t="shared" si="46"/>
        <v>NEW YORK CITYCSI HIGH SCHOOL FOR INTERNATIONAL STUDIES</v>
      </c>
      <c r="F2909" s="369" t="s">
        <v>7517</v>
      </c>
      <c r="G2909" s="342" t="str">
        <f>IFERROR(INDEX($D$2:$D$4444,_xlfn.AGGREGATE(15,3,(($C$2:$C$4444=$G$1)/($C$2:$C$4444=$G$1)*ROW($C$2:$C$4444))-ROW($C$1), ROWS($J$7:J2913))),"")</f>
        <v/>
      </c>
    </row>
    <row r="2910" spans="3:7" x14ac:dyDescent="0.25">
      <c r="C2910" s="340" t="s">
        <v>4350</v>
      </c>
      <c r="D2910" s="340" t="s">
        <v>2665</v>
      </c>
      <c r="E2910" s="340" t="str">
        <f t="shared" si="46"/>
        <v>NEW YORK CITYGAYNOR MCCOWN EXPEDITIONARY LEARNING SCHOOL</v>
      </c>
      <c r="F2910" s="369" t="s">
        <v>7518</v>
      </c>
      <c r="G2910" s="342" t="str">
        <f>IFERROR(INDEX($D$2:$D$4444,_xlfn.AGGREGATE(15,3,(($C$2:$C$4444=$G$1)/($C$2:$C$4444=$G$1)*ROW($C$2:$C$4444))-ROW($C$1), ROWS($J$7:J2914))),"")</f>
        <v/>
      </c>
    </row>
    <row r="2911" spans="3:7" x14ac:dyDescent="0.25">
      <c r="C2911" s="340" t="s">
        <v>4350</v>
      </c>
      <c r="D2911" s="340" t="s">
        <v>2666</v>
      </c>
      <c r="E2911" s="340" t="str">
        <f t="shared" si="46"/>
        <v>NEW YORK CITYMICHAEL J PETRIDES SCHOOL (THE)</v>
      </c>
      <c r="F2911" s="369" t="s">
        <v>7519</v>
      </c>
      <c r="G2911" s="342" t="str">
        <f>IFERROR(INDEX($D$2:$D$4444,_xlfn.AGGREGATE(15,3,(($C$2:$C$4444=$G$1)/($C$2:$C$4444=$G$1)*ROW($C$2:$C$4444))-ROW($C$1), ROWS($J$7:J2915))),"")</f>
        <v/>
      </c>
    </row>
    <row r="2912" spans="3:7" x14ac:dyDescent="0.25">
      <c r="C2912" s="340" t="s">
        <v>4350</v>
      </c>
      <c r="D2912" s="340" t="s">
        <v>2667</v>
      </c>
      <c r="E2912" s="340" t="str">
        <f t="shared" si="46"/>
        <v>NEW YORK CITYNEW DORP HIGH SCHOOL</v>
      </c>
      <c r="F2912" s="369" t="s">
        <v>7520</v>
      </c>
      <c r="G2912" s="342" t="str">
        <f>IFERROR(INDEX($D$2:$D$4444,_xlfn.AGGREGATE(15,3,(($C$2:$C$4444=$G$1)/($C$2:$C$4444=$G$1)*ROW($C$2:$C$4444))-ROW($C$1), ROWS($J$7:J2916))),"")</f>
        <v/>
      </c>
    </row>
    <row r="2913" spans="3:7" x14ac:dyDescent="0.25">
      <c r="C2913" s="340" t="s">
        <v>4350</v>
      </c>
      <c r="D2913" s="340" t="s">
        <v>2668</v>
      </c>
      <c r="E2913" s="340" t="str">
        <f t="shared" si="46"/>
        <v>NEW YORK CITYPORT RICHMOND HIGH SCHOOL</v>
      </c>
      <c r="F2913" s="369" t="s">
        <v>7521</v>
      </c>
      <c r="G2913" s="342" t="str">
        <f>IFERROR(INDEX($D$2:$D$4444,_xlfn.AGGREGATE(15,3,(($C$2:$C$4444=$G$1)/($C$2:$C$4444=$G$1)*ROW($C$2:$C$4444))-ROW($C$1), ROWS($J$7:J2917))),"")</f>
        <v/>
      </c>
    </row>
    <row r="2914" spans="3:7" x14ac:dyDescent="0.25">
      <c r="C2914" s="340" t="s">
        <v>4350</v>
      </c>
      <c r="D2914" s="340" t="s">
        <v>2669</v>
      </c>
      <c r="E2914" s="340" t="str">
        <f t="shared" si="46"/>
        <v>NEW YORK CITYCURTIS HIGH SCHOOL</v>
      </c>
      <c r="F2914" s="369" t="s">
        <v>7522</v>
      </c>
      <c r="G2914" s="342" t="str">
        <f>IFERROR(INDEX($D$2:$D$4444,_xlfn.AGGREGATE(15,3,(($C$2:$C$4444=$G$1)/($C$2:$C$4444=$G$1)*ROW($C$2:$C$4444))-ROW($C$1), ROWS($J$7:J2918))),"")</f>
        <v/>
      </c>
    </row>
    <row r="2915" spans="3:7" x14ac:dyDescent="0.25">
      <c r="C2915" s="340" t="s">
        <v>4350</v>
      </c>
      <c r="D2915" s="340" t="s">
        <v>2670</v>
      </c>
      <c r="E2915" s="340" t="str">
        <f t="shared" si="46"/>
        <v>NEW YORK CITYTOTTENVILLE HIGH SCHOOL</v>
      </c>
      <c r="F2915" s="369" t="s">
        <v>7523</v>
      </c>
      <c r="G2915" s="342" t="str">
        <f>IFERROR(INDEX($D$2:$D$4444,_xlfn.AGGREGATE(15,3,(($C$2:$C$4444=$G$1)/($C$2:$C$4444=$G$1)*ROW($C$2:$C$4444))-ROW($C$1), ROWS($J$7:J2919))),"")</f>
        <v/>
      </c>
    </row>
    <row r="2916" spans="3:7" x14ac:dyDescent="0.25">
      <c r="C2916" s="340" t="s">
        <v>4350</v>
      </c>
      <c r="D2916" s="340" t="s">
        <v>2671</v>
      </c>
      <c r="E2916" s="340" t="str">
        <f t="shared" si="46"/>
        <v>NEW YORK CITYSUSAN E WAGNER HIGH SCHOOL</v>
      </c>
      <c r="F2916" s="369" t="s">
        <v>7524</v>
      </c>
      <c r="G2916" s="342" t="str">
        <f>IFERROR(INDEX($D$2:$D$4444,_xlfn.AGGREGATE(15,3,(($C$2:$C$4444=$G$1)/($C$2:$C$4444=$G$1)*ROW($C$2:$C$4444))-ROW($C$1), ROWS($J$7:J2920))),"")</f>
        <v/>
      </c>
    </row>
    <row r="2917" spans="3:7" x14ac:dyDescent="0.25">
      <c r="C2917" s="340" t="s">
        <v>4350</v>
      </c>
      <c r="D2917" s="340" t="s">
        <v>2672</v>
      </c>
      <c r="E2917" s="340" t="str">
        <f t="shared" si="46"/>
        <v>NEW YORK CITYCONCORD HIGH SCHOOL</v>
      </c>
      <c r="F2917" s="369" t="s">
        <v>7525</v>
      </c>
      <c r="G2917" s="342" t="str">
        <f>IFERROR(INDEX($D$2:$D$4444,_xlfn.AGGREGATE(15,3,(($C$2:$C$4444=$G$1)/($C$2:$C$4444=$G$1)*ROW($C$2:$C$4444))-ROW($C$1), ROWS($J$7:J2921))),"")</f>
        <v/>
      </c>
    </row>
    <row r="2918" spans="3:7" x14ac:dyDescent="0.25">
      <c r="C2918" s="340" t="s">
        <v>4350</v>
      </c>
      <c r="D2918" s="340" t="s">
        <v>2673</v>
      </c>
      <c r="E2918" s="340" t="str">
        <f t="shared" si="46"/>
        <v>NEW YORK CITYRALPH R MCKEE CAREER AND TECHNICAL EDUCATION HIGH SCHOOL</v>
      </c>
      <c r="F2918" s="369" t="s">
        <v>7526</v>
      </c>
      <c r="G2918" s="342" t="str">
        <f>IFERROR(INDEX($D$2:$D$4444,_xlfn.AGGREGATE(15,3,(($C$2:$C$4444=$G$1)/($C$2:$C$4444=$G$1)*ROW($C$2:$C$4444))-ROW($C$1), ROWS($J$7:J2922))),"")</f>
        <v/>
      </c>
    </row>
    <row r="2919" spans="3:7" x14ac:dyDescent="0.25">
      <c r="C2919" s="340" t="s">
        <v>4350</v>
      </c>
      <c r="D2919" s="340" t="s">
        <v>2674</v>
      </c>
      <c r="E2919" s="340" t="str">
        <f t="shared" si="46"/>
        <v>NEW YORK CITYSTATEN ISLAND TECHNICAL HIGH SCHOOL</v>
      </c>
      <c r="F2919" s="369" t="s">
        <v>7527</v>
      </c>
      <c r="G2919" s="342" t="str">
        <f>IFERROR(INDEX($D$2:$D$4444,_xlfn.AGGREGATE(15,3,(($C$2:$C$4444=$G$1)/($C$2:$C$4444=$G$1)*ROW($C$2:$C$4444))-ROW($C$1), ROWS($J$7:J2923))),"")</f>
        <v/>
      </c>
    </row>
    <row r="2920" spans="3:7" x14ac:dyDescent="0.25">
      <c r="C2920" s="340" t="s">
        <v>101</v>
      </c>
      <c r="D2920" s="340" t="s">
        <v>2675</v>
      </c>
      <c r="E2920" s="340" t="str">
        <f t="shared" si="46"/>
        <v>LEWISTON PORTEPRIMARY EDUCATION CENTER</v>
      </c>
      <c r="F2920" s="369" t="s">
        <v>7528</v>
      </c>
      <c r="G2920" s="342" t="str">
        <f>IFERROR(INDEX($D$2:$D$4444,_xlfn.AGGREGATE(15,3,(($C$2:$C$4444=$G$1)/($C$2:$C$4444=$G$1)*ROW($C$2:$C$4444))-ROW($C$1), ROWS($J$7:J2924))),"")</f>
        <v/>
      </c>
    </row>
    <row r="2921" spans="3:7" x14ac:dyDescent="0.25">
      <c r="C2921" s="340" t="s">
        <v>101</v>
      </c>
      <c r="D2921" s="340" t="s">
        <v>2676</v>
      </c>
      <c r="E2921" s="340" t="str">
        <f t="shared" si="46"/>
        <v>LEWISTON PORTEINTERMEDIATE EDUCATION CENTER</v>
      </c>
      <c r="F2921" s="369" t="s">
        <v>7529</v>
      </c>
      <c r="G2921" s="342" t="str">
        <f>IFERROR(INDEX($D$2:$D$4444,_xlfn.AGGREGATE(15,3,(($C$2:$C$4444=$G$1)/($C$2:$C$4444=$G$1)*ROW($C$2:$C$4444))-ROW($C$1), ROWS($J$7:J2925))),"")</f>
        <v/>
      </c>
    </row>
    <row r="2922" spans="3:7" x14ac:dyDescent="0.25">
      <c r="C2922" s="340" t="s">
        <v>101</v>
      </c>
      <c r="D2922" s="340" t="s">
        <v>2677</v>
      </c>
      <c r="E2922" s="340" t="str">
        <f t="shared" si="46"/>
        <v>LEWISTON PORTELEWISTON PORTER MIDDLE SCHOOL</v>
      </c>
      <c r="F2922" s="369" t="s">
        <v>7530</v>
      </c>
      <c r="G2922" s="342" t="str">
        <f>IFERROR(INDEX($D$2:$D$4444,_xlfn.AGGREGATE(15,3,(($C$2:$C$4444=$G$1)/($C$2:$C$4444=$G$1)*ROW($C$2:$C$4444))-ROW($C$1), ROWS($J$7:J2926))),"")</f>
        <v/>
      </c>
    </row>
    <row r="2923" spans="3:7" x14ac:dyDescent="0.25">
      <c r="C2923" s="340" t="s">
        <v>101</v>
      </c>
      <c r="D2923" s="340" t="s">
        <v>2678</v>
      </c>
      <c r="E2923" s="340" t="str">
        <f t="shared" si="46"/>
        <v>LEWISTON PORTELEWISTON PORTER SENIOR HIGH SCHOOL</v>
      </c>
      <c r="F2923" s="369" t="s">
        <v>7531</v>
      </c>
      <c r="G2923" s="342" t="str">
        <f>IFERROR(INDEX($D$2:$D$4444,_xlfn.AGGREGATE(15,3,(($C$2:$C$4444=$G$1)/($C$2:$C$4444=$G$1)*ROW($C$2:$C$4444))-ROW($C$1), ROWS($J$7:J2927))),"")</f>
        <v/>
      </c>
    </row>
    <row r="2924" spans="3:7" x14ac:dyDescent="0.25">
      <c r="C2924" s="340" t="s">
        <v>4352</v>
      </c>
      <c r="D2924" s="340" t="s">
        <v>2679</v>
      </c>
      <c r="E2924" s="340" t="str">
        <f t="shared" si="46"/>
        <v>LOCKPORTANNA MERRITT ELEMENTARY SCHOOL</v>
      </c>
      <c r="F2924" s="369" t="s">
        <v>7532</v>
      </c>
      <c r="G2924" s="342" t="str">
        <f>IFERROR(INDEX($D$2:$D$4444,_xlfn.AGGREGATE(15,3,(($C$2:$C$4444=$G$1)/($C$2:$C$4444=$G$1)*ROW($C$2:$C$4444))-ROW($C$1), ROWS($J$7:J2928))),"")</f>
        <v/>
      </c>
    </row>
    <row r="2925" spans="3:7" x14ac:dyDescent="0.25">
      <c r="C2925" s="340" t="s">
        <v>4352</v>
      </c>
      <c r="D2925" s="340" t="s">
        <v>2680</v>
      </c>
      <c r="E2925" s="340" t="str">
        <f t="shared" si="46"/>
        <v>LOCKPORTCHARLES A UPSON ELEMENTARY SCHOOL</v>
      </c>
      <c r="F2925" s="369" t="s">
        <v>7533</v>
      </c>
      <c r="G2925" s="342" t="str">
        <f>IFERROR(INDEX($D$2:$D$4444,_xlfn.AGGREGATE(15,3,(($C$2:$C$4444=$G$1)/($C$2:$C$4444=$G$1)*ROW($C$2:$C$4444))-ROW($C$1), ROWS($J$7:J2929))),"")</f>
        <v/>
      </c>
    </row>
    <row r="2926" spans="3:7" x14ac:dyDescent="0.25">
      <c r="C2926" s="340" t="s">
        <v>4352</v>
      </c>
      <c r="D2926" s="340" t="s">
        <v>2681</v>
      </c>
      <c r="E2926" s="340" t="str">
        <f t="shared" si="46"/>
        <v>LOCKPORTGEORGE SOUTHARD ELEMENTARY SCHOOL</v>
      </c>
      <c r="F2926" s="369" t="s">
        <v>7534</v>
      </c>
      <c r="G2926" s="342" t="str">
        <f>IFERROR(INDEX($D$2:$D$4444,_xlfn.AGGREGATE(15,3,(($C$2:$C$4444=$G$1)/($C$2:$C$4444=$G$1)*ROW($C$2:$C$4444))-ROW($C$1), ROWS($J$7:J2930))),"")</f>
        <v/>
      </c>
    </row>
    <row r="2927" spans="3:7" x14ac:dyDescent="0.25">
      <c r="C2927" s="340" t="s">
        <v>4352</v>
      </c>
      <c r="D2927" s="340" t="s">
        <v>2682</v>
      </c>
      <c r="E2927" s="340" t="str">
        <f t="shared" si="46"/>
        <v>LOCKPORTROY KELLEY ELEMENTARY SCHOOL</v>
      </c>
      <c r="F2927" s="369" t="s">
        <v>7535</v>
      </c>
      <c r="G2927" s="342" t="str">
        <f>IFERROR(INDEX($D$2:$D$4444,_xlfn.AGGREGATE(15,3,(($C$2:$C$4444=$G$1)/($C$2:$C$4444=$G$1)*ROW($C$2:$C$4444))-ROW($C$1), ROWS($J$7:J2931))),"")</f>
        <v/>
      </c>
    </row>
    <row r="2928" spans="3:7" x14ac:dyDescent="0.25">
      <c r="C2928" s="340" t="s">
        <v>4352</v>
      </c>
      <c r="D2928" s="340" t="s">
        <v>2683</v>
      </c>
      <c r="E2928" s="340" t="str">
        <f t="shared" si="46"/>
        <v>LOCKPORTEMMET BELKNAP INTERMEDIATE SCHOOL</v>
      </c>
      <c r="F2928" s="369" t="s">
        <v>7536</v>
      </c>
      <c r="G2928" s="342" t="str">
        <f>IFERROR(INDEX($D$2:$D$4444,_xlfn.AGGREGATE(15,3,(($C$2:$C$4444=$G$1)/($C$2:$C$4444=$G$1)*ROW($C$2:$C$4444))-ROW($C$1), ROWS($J$7:J2932))),"")</f>
        <v/>
      </c>
    </row>
    <row r="2929" spans="3:7" x14ac:dyDescent="0.25">
      <c r="C2929" s="340" t="s">
        <v>4352</v>
      </c>
      <c r="D2929" s="340" t="s">
        <v>2684</v>
      </c>
      <c r="E2929" s="340" t="str">
        <f t="shared" si="46"/>
        <v>LOCKPORTNORTH PARK JUNIOR HIGH SCHOOL</v>
      </c>
      <c r="F2929" s="369" t="s">
        <v>7537</v>
      </c>
      <c r="G2929" s="342" t="str">
        <f>IFERROR(INDEX($D$2:$D$4444,_xlfn.AGGREGATE(15,3,(($C$2:$C$4444=$G$1)/($C$2:$C$4444=$G$1)*ROW($C$2:$C$4444))-ROW($C$1), ROWS($J$7:J2933))),"")</f>
        <v/>
      </c>
    </row>
    <row r="2930" spans="3:7" x14ac:dyDescent="0.25">
      <c r="C2930" s="340" t="s">
        <v>4352</v>
      </c>
      <c r="D2930" s="340" t="s">
        <v>2685</v>
      </c>
      <c r="E2930" s="340" t="str">
        <f t="shared" si="46"/>
        <v>LOCKPORTLOCKPORT HIGH SCHOOL</v>
      </c>
      <c r="F2930" s="369" t="s">
        <v>7538</v>
      </c>
      <c r="G2930" s="342" t="str">
        <f>IFERROR(INDEX($D$2:$D$4444,_xlfn.AGGREGATE(15,3,(($C$2:$C$4444=$G$1)/($C$2:$C$4444=$G$1)*ROW($C$2:$C$4444))-ROW($C$1), ROWS($J$7:J2934))),"")</f>
        <v/>
      </c>
    </row>
    <row r="2931" spans="3:7" x14ac:dyDescent="0.25">
      <c r="C2931" s="340" t="s">
        <v>4353</v>
      </c>
      <c r="D2931" s="340" t="s">
        <v>2686</v>
      </c>
      <c r="E2931" s="340" t="str">
        <f t="shared" si="46"/>
        <v>NEWFANENEWFANE EARLY CHILDHOOD CENTER</v>
      </c>
      <c r="F2931" s="369" t="s">
        <v>7539</v>
      </c>
      <c r="G2931" s="342" t="str">
        <f>IFERROR(INDEX($D$2:$D$4444,_xlfn.AGGREGATE(15,3,(($C$2:$C$4444=$G$1)/($C$2:$C$4444=$G$1)*ROW($C$2:$C$4444))-ROW($C$1), ROWS($J$7:J2935))),"")</f>
        <v/>
      </c>
    </row>
    <row r="2932" spans="3:7" x14ac:dyDescent="0.25">
      <c r="C2932" s="340" t="s">
        <v>4353</v>
      </c>
      <c r="D2932" s="340" t="s">
        <v>2687</v>
      </c>
      <c r="E2932" s="340" t="str">
        <f t="shared" si="46"/>
        <v>NEWFANENEWFANE ELEMENTARY SCHOOL</v>
      </c>
      <c r="F2932" s="369" t="s">
        <v>7540</v>
      </c>
      <c r="G2932" s="342" t="str">
        <f>IFERROR(INDEX($D$2:$D$4444,_xlfn.AGGREGATE(15,3,(($C$2:$C$4444=$G$1)/($C$2:$C$4444=$G$1)*ROW($C$2:$C$4444))-ROW($C$1), ROWS($J$7:J2936))),"")</f>
        <v/>
      </c>
    </row>
    <row r="2933" spans="3:7" x14ac:dyDescent="0.25">
      <c r="C2933" s="340" t="s">
        <v>4353</v>
      </c>
      <c r="D2933" s="340" t="s">
        <v>2688</v>
      </c>
      <c r="E2933" s="340" t="str">
        <f t="shared" si="46"/>
        <v>NEWFANENEWFANE SENIOR HIGH SCHOOL</v>
      </c>
      <c r="F2933" s="369" t="s">
        <v>7541</v>
      </c>
      <c r="G2933" s="342" t="str">
        <f>IFERROR(INDEX($D$2:$D$4444,_xlfn.AGGREGATE(15,3,(($C$2:$C$4444=$G$1)/($C$2:$C$4444=$G$1)*ROW($C$2:$C$4444))-ROW($C$1), ROWS($J$7:J2937))),"")</f>
        <v/>
      </c>
    </row>
    <row r="2934" spans="3:7" x14ac:dyDescent="0.25">
      <c r="C2934" s="340" t="s">
        <v>4353</v>
      </c>
      <c r="D2934" s="340" t="s">
        <v>2689</v>
      </c>
      <c r="E2934" s="340" t="str">
        <f t="shared" si="46"/>
        <v>NEWFANENEWFANE MIDDLE SCHOOL</v>
      </c>
      <c r="F2934" s="369" t="s">
        <v>7542</v>
      </c>
      <c r="G2934" s="342" t="str">
        <f>IFERROR(INDEX($D$2:$D$4444,_xlfn.AGGREGATE(15,3,(($C$2:$C$4444=$G$1)/($C$2:$C$4444=$G$1)*ROW($C$2:$C$4444))-ROW($C$1), ROWS($J$7:J2938))),"")</f>
        <v/>
      </c>
    </row>
    <row r="2935" spans="3:7" x14ac:dyDescent="0.25">
      <c r="C2935" s="340" t="s">
        <v>102</v>
      </c>
      <c r="D2935" s="340" t="s">
        <v>2690</v>
      </c>
      <c r="E2935" s="340" t="str">
        <f t="shared" si="46"/>
        <v>NIAGARA WHEATFWEST STREET ELEMENTARY SCHOOL</v>
      </c>
      <c r="F2935" s="369" t="s">
        <v>7543</v>
      </c>
      <c r="G2935" s="342" t="str">
        <f>IFERROR(INDEX($D$2:$D$4444,_xlfn.AGGREGATE(15,3,(($C$2:$C$4444=$G$1)/($C$2:$C$4444=$G$1)*ROW($C$2:$C$4444))-ROW($C$1), ROWS($J$7:J2939))),"")</f>
        <v/>
      </c>
    </row>
    <row r="2936" spans="3:7" x14ac:dyDescent="0.25">
      <c r="C2936" s="340" t="s">
        <v>102</v>
      </c>
      <c r="D2936" s="340" t="s">
        <v>2691</v>
      </c>
      <c r="E2936" s="340" t="str">
        <f t="shared" si="46"/>
        <v>NIAGARA WHEATFTUSCARORA ELEMENTARY SCHOOL</v>
      </c>
      <c r="F2936" s="369" t="s">
        <v>7544</v>
      </c>
      <c r="G2936" s="342" t="str">
        <f>IFERROR(INDEX($D$2:$D$4444,_xlfn.AGGREGATE(15,3,(($C$2:$C$4444=$G$1)/($C$2:$C$4444=$G$1)*ROW($C$2:$C$4444))-ROW($C$1), ROWS($J$7:J2940))),"")</f>
        <v/>
      </c>
    </row>
    <row r="2937" spans="3:7" x14ac:dyDescent="0.25">
      <c r="C2937" s="340" t="s">
        <v>102</v>
      </c>
      <c r="D2937" s="340" t="s">
        <v>2692</v>
      </c>
      <c r="E2937" s="340" t="str">
        <f t="shared" si="46"/>
        <v>NIAGARA WHEATFCOLONIAL VILLAGE ELEMENTARY SCHOOL</v>
      </c>
      <c r="F2937" s="369" t="s">
        <v>7545</v>
      </c>
      <c r="G2937" s="342" t="str">
        <f>IFERROR(INDEX($D$2:$D$4444,_xlfn.AGGREGATE(15,3,(($C$2:$C$4444=$G$1)/($C$2:$C$4444=$G$1)*ROW($C$2:$C$4444))-ROW($C$1), ROWS($J$7:J2941))),"")</f>
        <v/>
      </c>
    </row>
    <row r="2938" spans="3:7" x14ac:dyDescent="0.25">
      <c r="C2938" s="340" t="s">
        <v>102</v>
      </c>
      <c r="D2938" s="340" t="s">
        <v>2693</v>
      </c>
      <c r="E2938" s="340" t="str">
        <f t="shared" si="46"/>
        <v>NIAGARA WHEATFERRICK ROAD ELEMENTARY SCHOOL</v>
      </c>
      <c r="F2938" s="369" t="s">
        <v>7546</v>
      </c>
      <c r="G2938" s="342" t="str">
        <f>IFERROR(INDEX($D$2:$D$4444,_xlfn.AGGREGATE(15,3,(($C$2:$C$4444=$G$1)/($C$2:$C$4444=$G$1)*ROW($C$2:$C$4444))-ROW($C$1), ROWS($J$7:J2942))),"")</f>
        <v/>
      </c>
    </row>
    <row r="2939" spans="3:7" x14ac:dyDescent="0.25">
      <c r="C2939" s="340" t="s">
        <v>102</v>
      </c>
      <c r="D2939" s="340" t="s">
        <v>2694</v>
      </c>
      <c r="E2939" s="340" t="str">
        <f t="shared" si="46"/>
        <v>NIAGARA WHEATFEDWARD TOWN MIDDLE SCHOOL</v>
      </c>
      <c r="F2939" s="369" t="s">
        <v>7547</v>
      </c>
      <c r="G2939" s="342" t="str">
        <f>IFERROR(INDEX($D$2:$D$4444,_xlfn.AGGREGATE(15,3,(($C$2:$C$4444=$G$1)/($C$2:$C$4444=$G$1)*ROW($C$2:$C$4444))-ROW($C$1), ROWS($J$7:J2943))),"")</f>
        <v/>
      </c>
    </row>
    <row r="2940" spans="3:7" x14ac:dyDescent="0.25">
      <c r="C2940" s="340" t="s">
        <v>102</v>
      </c>
      <c r="D2940" s="340" t="s">
        <v>2695</v>
      </c>
      <c r="E2940" s="340" t="str">
        <f t="shared" si="46"/>
        <v>NIAGARA WHEATFNIAGARA-WHEATFIELD SENIOR HIGH SCHOOL</v>
      </c>
      <c r="F2940" s="369" t="s">
        <v>7548</v>
      </c>
      <c r="G2940" s="342" t="str">
        <f>IFERROR(INDEX($D$2:$D$4444,_xlfn.AGGREGATE(15,3,(($C$2:$C$4444=$G$1)/($C$2:$C$4444=$G$1)*ROW($C$2:$C$4444))-ROW($C$1), ROWS($J$7:J2944))),"")</f>
        <v/>
      </c>
    </row>
    <row r="2941" spans="3:7" x14ac:dyDescent="0.25">
      <c r="C2941" s="340" t="s">
        <v>4354</v>
      </c>
      <c r="D2941" s="340" t="s">
        <v>2696</v>
      </c>
      <c r="E2941" s="340" t="str">
        <f t="shared" si="46"/>
        <v>NIAGARA FALLSSEVENTY NINTH STREET SCHOOL</v>
      </c>
      <c r="F2941" s="369" t="s">
        <v>7549</v>
      </c>
      <c r="G2941" s="342" t="str">
        <f>IFERROR(INDEX($D$2:$D$4444,_xlfn.AGGREGATE(15,3,(($C$2:$C$4444=$G$1)/($C$2:$C$4444=$G$1)*ROW($C$2:$C$4444))-ROW($C$1), ROWS($J$7:J2945))),"")</f>
        <v/>
      </c>
    </row>
    <row r="2942" spans="3:7" x14ac:dyDescent="0.25">
      <c r="C2942" s="340" t="s">
        <v>4354</v>
      </c>
      <c r="D2942" s="340" t="s">
        <v>2697</v>
      </c>
      <c r="E2942" s="340" t="str">
        <f t="shared" si="46"/>
        <v>NIAGARA FALLSGERALDINE J MANN SCHOOL</v>
      </c>
      <c r="F2942" s="369" t="s">
        <v>7550</v>
      </c>
      <c r="G2942" s="342" t="str">
        <f>IFERROR(INDEX($D$2:$D$4444,_xlfn.AGGREGATE(15,3,(($C$2:$C$4444=$G$1)/($C$2:$C$4444=$G$1)*ROW($C$2:$C$4444))-ROW($C$1), ROWS($J$7:J2946))),"")</f>
        <v/>
      </c>
    </row>
    <row r="2943" spans="3:7" x14ac:dyDescent="0.25">
      <c r="C2943" s="340" t="s">
        <v>4354</v>
      </c>
      <c r="D2943" s="340" t="s">
        <v>2698</v>
      </c>
      <c r="E2943" s="340" t="str">
        <f t="shared" si="46"/>
        <v>NIAGARA FALLSHENRY J KALFAS MAGNET SCHOOL</v>
      </c>
      <c r="F2943" s="369" t="s">
        <v>7551</v>
      </c>
      <c r="G2943" s="342" t="str">
        <f>IFERROR(INDEX($D$2:$D$4444,_xlfn.AGGREGATE(15,3,(($C$2:$C$4444=$G$1)/($C$2:$C$4444=$G$1)*ROW($C$2:$C$4444))-ROW($C$1), ROWS($J$7:J2947))),"")</f>
        <v/>
      </c>
    </row>
    <row r="2944" spans="3:7" x14ac:dyDescent="0.25">
      <c r="C2944" s="340" t="s">
        <v>4354</v>
      </c>
      <c r="D2944" s="340" t="s">
        <v>2699</v>
      </c>
      <c r="E2944" s="340" t="str">
        <f t="shared" si="46"/>
        <v>NIAGARA FALLSHYDE PARK SCHOOL</v>
      </c>
      <c r="F2944" s="369" t="s">
        <v>7552</v>
      </c>
      <c r="G2944" s="342" t="str">
        <f>IFERROR(INDEX($D$2:$D$4444,_xlfn.AGGREGATE(15,3,(($C$2:$C$4444=$G$1)/($C$2:$C$4444=$G$1)*ROW($C$2:$C$4444))-ROW($C$1), ROWS($J$7:J2948))),"")</f>
        <v/>
      </c>
    </row>
    <row r="2945" spans="3:7" x14ac:dyDescent="0.25">
      <c r="C2945" s="340" t="s">
        <v>4354</v>
      </c>
      <c r="D2945" s="340" t="s">
        <v>2700</v>
      </c>
      <c r="E2945" s="340" t="str">
        <f t="shared" si="46"/>
        <v>NIAGARA FALLSMAPLE AVENUE SCHOOL</v>
      </c>
      <c r="F2945" s="369" t="s">
        <v>7553</v>
      </c>
      <c r="G2945" s="342" t="str">
        <f>IFERROR(INDEX($D$2:$D$4444,_xlfn.AGGREGATE(15,3,(($C$2:$C$4444=$G$1)/($C$2:$C$4444=$G$1)*ROW($C$2:$C$4444))-ROW($C$1), ROWS($J$7:J2949))),"")</f>
        <v/>
      </c>
    </row>
    <row r="2946" spans="3:7" x14ac:dyDescent="0.25">
      <c r="C2946" s="340" t="s">
        <v>4354</v>
      </c>
      <c r="D2946" s="340" t="s">
        <v>2701</v>
      </c>
      <c r="E2946" s="340" t="str">
        <f t="shared" si="46"/>
        <v>NIAGARA FALLSNIAGARA STREET SCHOOL</v>
      </c>
      <c r="F2946" s="369" t="s">
        <v>7554</v>
      </c>
      <c r="G2946" s="342" t="str">
        <f>IFERROR(INDEX($D$2:$D$4444,_xlfn.AGGREGATE(15,3,(($C$2:$C$4444=$G$1)/($C$2:$C$4444=$G$1)*ROW($C$2:$C$4444))-ROW($C$1), ROWS($J$7:J2950))),"")</f>
        <v/>
      </c>
    </row>
    <row r="2947" spans="3:7" x14ac:dyDescent="0.25">
      <c r="C2947" s="340" t="s">
        <v>4354</v>
      </c>
      <c r="D2947" s="340" t="s">
        <v>2702</v>
      </c>
      <c r="E2947" s="340" t="str">
        <f t="shared" ref="E2947:E3010" si="47">C2947&amp;D2947</f>
        <v>NIAGARA FALLSHARRY F ABATE ELEMENTARY SCHOOL</v>
      </c>
      <c r="F2947" s="369" t="s">
        <v>7555</v>
      </c>
      <c r="G2947" s="342" t="str">
        <f>IFERROR(INDEX($D$2:$D$4444,_xlfn.AGGREGATE(15,3,(($C$2:$C$4444=$G$1)/($C$2:$C$4444=$G$1)*ROW($C$2:$C$4444))-ROW($C$1), ROWS($J$7:J2951))),"")</f>
        <v/>
      </c>
    </row>
    <row r="2948" spans="3:7" x14ac:dyDescent="0.25">
      <c r="C2948" s="340" t="s">
        <v>4354</v>
      </c>
      <c r="D2948" s="340" t="s">
        <v>2703</v>
      </c>
      <c r="E2948" s="340" t="str">
        <f t="shared" si="47"/>
        <v>NIAGARA FALLSNIAGARA FALLS HIGH SCHOOL</v>
      </c>
      <c r="F2948" s="369" t="s">
        <v>7556</v>
      </c>
      <c r="G2948" s="342" t="str">
        <f>IFERROR(INDEX($D$2:$D$4444,_xlfn.AGGREGATE(15,3,(($C$2:$C$4444=$G$1)/($C$2:$C$4444=$G$1)*ROW($C$2:$C$4444))-ROW($C$1), ROWS($J$7:J2952))),"")</f>
        <v/>
      </c>
    </row>
    <row r="2949" spans="3:7" x14ac:dyDescent="0.25">
      <c r="C2949" s="340" t="s">
        <v>4354</v>
      </c>
      <c r="D2949" s="340" t="s">
        <v>2704</v>
      </c>
      <c r="E2949" s="340" t="str">
        <f t="shared" si="47"/>
        <v>NIAGARA FALLSGASKILL PREPARATORY SCHOOL</v>
      </c>
      <c r="F2949" s="369" t="s">
        <v>7557</v>
      </c>
      <c r="G2949" s="342" t="str">
        <f>IFERROR(INDEX($D$2:$D$4444,_xlfn.AGGREGATE(15,3,(($C$2:$C$4444=$G$1)/($C$2:$C$4444=$G$1)*ROW($C$2:$C$4444))-ROW($C$1), ROWS($J$7:J2953))),"")</f>
        <v/>
      </c>
    </row>
    <row r="2950" spans="3:7" x14ac:dyDescent="0.25">
      <c r="C2950" s="340" t="s">
        <v>4354</v>
      </c>
      <c r="D2950" s="340" t="s">
        <v>2705</v>
      </c>
      <c r="E2950" s="340" t="str">
        <f t="shared" si="47"/>
        <v>NIAGARA FALLSLASALLE PREPARATORY SCHOOL</v>
      </c>
      <c r="F2950" s="369" t="s">
        <v>7558</v>
      </c>
      <c r="G2950" s="342" t="str">
        <f>IFERROR(INDEX($D$2:$D$4444,_xlfn.AGGREGATE(15,3,(($C$2:$C$4444=$G$1)/($C$2:$C$4444=$G$1)*ROW($C$2:$C$4444))-ROW($C$1), ROWS($J$7:J2954))),"")</f>
        <v/>
      </c>
    </row>
    <row r="2951" spans="3:7" x14ac:dyDescent="0.25">
      <c r="C2951" s="340" t="s">
        <v>4354</v>
      </c>
      <c r="D2951" s="340" t="s">
        <v>2706</v>
      </c>
      <c r="E2951" s="340" t="str">
        <f t="shared" si="47"/>
        <v>NIAGARA FALLSCATARACT ELEMENTARY SCHOOL</v>
      </c>
      <c r="F2951" s="369" t="s">
        <v>7559</v>
      </c>
      <c r="G2951" s="342" t="str">
        <f>IFERROR(INDEX($D$2:$D$4444,_xlfn.AGGREGATE(15,3,(($C$2:$C$4444=$G$1)/($C$2:$C$4444=$G$1)*ROW($C$2:$C$4444))-ROW($C$1), ROWS($J$7:J2955))),"")</f>
        <v/>
      </c>
    </row>
    <row r="2952" spans="3:7" x14ac:dyDescent="0.25">
      <c r="C2952" s="340" t="s">
        <v>4355</v>
      </c>
      <c r="D2952" s="340" t="s">
        <v>2707</v>
      </c>
      <c r="E2952" s="340" t="str">
        <f t="shared" si="47"/>
        <v>N. TONAWANDADRAKE SCHOOL</v>
      </c>
      <c r="F2952" s="369" t="s">
        <v>7560</v>
      </c>
      <c r="G2952" s="342" t="str">
        <f>IFERROR(INDEX($D$2:$D$4444,_xlfn.AGGREGATE(15,3,(($C$2:$C$4444=$G$1)/($C$2:$C$4444=$G$1)*ROW($C$2:$C$4444))-ROW($C$1), ROWS($J$7:J2956))),"")</f>
        <v/>
      </c>
    </row>
    <row r="2953" spans="3:7" x14ac:dyDescent="0.25">
      <c r="C2953" s="340" t="s">
        <v>4355</v>
      </c>
      <c r="D2953" s="340" t="s">
        <v>9452</v>
      </c>
      <c r="E2953" s="340" t="str">
        <f t="shared" si="47"/>
        <v>N. TONAWANDANORTH TONAWANDA INTERMEDIATE SCHOOL</v>
      </c>
      <c r="F2953" s="369" t="s">
        <v>7561</v>
      </c>
      <c r="G2953" s="342" t="str">
        <f>IFERROR(INDEX($D$2:$D$4444,_xlfn.AGGREGATE(15,3,(($C$2:$C$4444=$G$1)/($C$2:$C$4444=$G$1)*ROW($C$2:$C$4444))-ROW($C$1), ROWS($J$7:J2957))),"")</f>
        <v/>
      </c>
    </row>
    <row r="2954" spans="3:7" x14ac:dyDescent="0.25">
      <c r="C2954" s="340" t="s">
        <v>4355</v>
      </c>
      <c r="D2954" s="340" t="s">
        <v>2708</v>
      </c>
      <c r="E2954" s="340" t="str">
        <f t="shared" si="47"/>
        <v>N. TONAWANDAOHIO ELEMENTARY SCHOOL</v>
      </c>
      <c r="F2954" s="369" t="s">
        <v>7562</v>
      </c>
      <c r="G2954" s="342" t="str">
        <f>IFERROR(INDEX($D$2:$D$4444,_xlfn.AGGREGATE(15,3,(($C$2:$C$4444=$G$1)/($C$2:$C$4444=$G$1)*ROW($C$2:$C$4444))-ROW($C$1), ROWS($J$7:J2958))),"")</f>
        <v/>
      </c>
    </row>
    <row r="2955" spans="3:7" x14ac:dyDescent="0.25">
      <c r="C2955" s="340" t="s">
        <v>4355</v>
      </c>
      <c r="D2955" s="340" t="s">
        <v>2709</v>
      </c>
      <c r="E2955" s="340" t="str">
        <f t="shared" si="47"/>
        <v>N. TONAWANDASPRUCE SCHOOL</v>
      </c>
      <c r="F2955" s="369" t="s">
        <v>7563</v>
      </c>
      <c r="G2955" s="342" t="str">
        <f>IFERROR(INDEX($D$2:$D$4444,_xlfn.AGGREGATE(15,3,(($C$2:$C$4444=$G$1)/($C$2:$C$4444=$G$1)*ROW($C$2:$C$4444))-ROW($C$1), ROWS($J$7:J2959))),"")</f>
        <v/>
      </c>
    </row>
    <row r="2956" spans="3:7" x14ac:dyDescent="0.25">
      <c r="C2956" s="340" t="s">
        <v>4355</v>
      </c>
      <c r="D2956" s="340" t="s">
        <v>2710</v>
      </c>
      <c r="E2956" s="340" t="str">
        <f t="shared" si="47"/>
        <v>N. TONAWANDANORTH TONAWANDA HIGH SCHOOL</v>
      </c>
      <c r="F2956" s="369" t="s">
        <v>7564</v>
      </c>
      <c r="G2956" s="342" t="str">
        <f>IFERROR(INDEX($D$2:$D$4444,_xlfn.AGGREGATE(15,3,(($C$2:$C$4444=$G$1)/($C$2:$C$4444=$G$1)*ROW($C$2:$C$4444))-ROW($C$1), ROWS($J$7:J2960))),"")</f>
        <v/>
      </c>
    </row>
    <row r="2957" spans="3:7" x14ac:dyDescent="0.25">
      <c r="C2957" s="340" t="s">
        <v>4355</v>
      </c>
      <c r="D2957" s="340" t="s">
        <v>2711</v>
      </c>
      <c r="E2957" s="340" t="str">
        <f t="shared" si="47"/>
        <v>N. TONAWANDANORTH TONAWANDA MIDDLE SCHOOL</v>
      </c>
      <c r="F2957" s="369" t="s">
        <v>7565</v>
      </c>
      <c r="G2957" s="342" t="str">
        <f>IFERROR(INDEX($D$2:$D$4444,_xlfn.AGGREGATE(15,3,(($C$2:$C$4444=$G$1)/($C$2:$C$4444=$G$1)*ROW($C$2:$C$4444))-ROW($C$1), ROWS($J$7:J2961))),"")</f>
        <v/>
      </c>
    </row>
    <row r="2958" spans="3:7" x14ac:dyDescent="0.25">
      <c r="C2958" s="340" t="s">
        <v>4356</v>
      </c>
      <c r="D2958" s="340" t="s">
        <v>2712</v>
      </c>
      <c r="E2958" s="340" t="str">
        <f t="shared" si="47"/>
        <v>STARPOINTSTARPOINT HIGH SCHOOL</v>
      </c>
      <c r="F2958" s="369" t="s">
        <v>7566</v>
      </c>
      <c r="G2958" s="342" t="str">
        <f>IFERROR(INDEX($D$2:$D$4444,_xlfn.AGGREGATE(15,3,(($C$2:$C$4444=$G$1)/($C$2:$C$4444=$G$1)*ROW($C$2:$C$4444))-ROW($C$1), ROWS($J$7:J2962))),"")</f>
        <v/>
      </c>
    </row>
    <row r="2959" spans="3:7" x14ac:dyDescent="0.25">
      <c r="C2959" s="340" t="s">
        <v>4356</v>
      </c>
      <c r="D2959" s="340" t="s">
        <v>2713</v>
      </c>
      <c r="E2959" s="340" t="str">
        <f t="shared" si="47"/>
        <v>STARPOINTREGAN INTERMEDIATE SCHOOL</v>
      </c>
      <c r="F2959" s="369" t="s">
        <v>7567</v>
      </c>
      <c r="G2959" s="342" t="str">
        <f>IFERROR(INDEX($D$2:$D$4444,_xlfn.AGGREGATE(15,3,(($C$2:$C$4444=$G$1)/($C$2:$C$4444=$G$1)*ROW($C$2:$C$4444))-ROW($C$1), ROWS($J$7:J2963))),"")</f>
        <v/>
      </c>
    </row>
    <row r="2960" spans="3:7" x14ac:dyDescent="0.25">
      <c r="C2960" s="340" t="s">
        <v>4356</v>
      </c>
      <c r="D2960" s="340" t="s">
        <v>2714</v>
      </c>
      <c r="E2960" s="340" t="str">
        <f t="shared" si="47"/>
        <v>STARPOINTFRICANO PRIMARY SCHOOL</v>
      </c>
      <c r="F2960" s="369" t="s">
        <v>7568</v>
      </c>
      <c r="G2960" s="342" t="str">
        <f>IFERROR(INDEX($D$2:$D$4444,_xlfn.AGGREGATE(15,3,(($C$2:$C$4444=$G$1)/($C$2:$C$4444=$G$1)*ROW($C$2:$C$4444))-ROW($C$1), ROWS($J$7:J2964))),"")</f>
        <v/>
      </c>
    </row>
    <row r="2961" spans="3:7" x14ac:dyDescent="0.25">
      <c r="C2961" s="340" t="s">
        <v>4356</v>
      </c>
      <c r="D2961" s="340" t="s">
        <v>2715</v>
      </c>
      <c r="E2961" s="340" t="str">
        <f t="shared" si="47"/>
        <v>STARPOINTSTARPOINT MIDDLE SCHOOL</v>
      </c>
      <c r="F2961" s="369" t="s">
        <v>7569</v>
      </c>
      <c r="G2961" s="342" t="str">
        <f>IFERROR(INDEX($D$2:$D$4444,_xlfn.AGGREGATE(15,3,(($C$2:$C$4444=$G$1)/($C$2:$C$4444=$G$1)*ROW($C$2:$C$4444))-ROW($C$1), ROWS($J$7:J2965))),"")</f>
        <v/>
      </c>
    </row>
    <row r="2962" spans="3:7" x14ac:dyDescent="0.25">
      <c r="C2962" s="340" t="s">
        <v>103</v>
      </c>
      <c r="D2962" s="340" t="s">
        <v>2716</v>
      </c>
      <c r="E2962" s="340" t="str">
        <f t="shared" si="47"/>
        <v>ROYALTON HARTLROYALTON-HARTLAND ELEMENTARY SCHOOL</v>
      </c>
      <c r="F2962" s="369" t="s">
        <v>7570</v>
      </c>
      <c r="G2962" s="342" t="str">
        <f>IFERROR(INDEX($D$2:$D$4444,_xlfn.AGGREGATE(15,3,(($C$2:$C$4444=$G$1)/($C$2:$C$4444=$G$1)*ROW($C$2:$C$4444))-ROW($C$1), ROWS($J$7:J2966))),"")</f>
        <v/>
      </c>
    </row>
    <row r="2963" spans="3:7" x14ac:dyDescent="0.25">
      <c r="C2963" s="340" t="s">
        <v>103</v>
      </c>
      <c r="D2963" s="340" t="s">
        <v>2717</v>
      </c>
      <c r="E2963" s="340" t="str">
        <f t="shared" si="47"/>
        <v>ROYALTON HARTLROYALTON-HARTLAND HIGH SCHOOL</v>
      </c>
      <c r="F2963" s="369" t="s">
        <v>7571</v>
      </c>
      <c r="G2963" s="342" t="str">
        <f>IFERROR(INDEX($D$2:$D$4444,_xlfn.AGGREGATE(15,3,(($C$2:$C$4444=$G$1)/($C$2:$C$4444=$G$1)*ROW($C$2:$C$4444))-ROW($C$1), ROWS($J$7:J2967))),"")</f>
        <v/>
      </c>
    </row>
    <row r="2964" spans="3:7" x14ac:dyDescent="0.25">
      <c r="C2964" s="340" t="s">
        <v>103</v>
      </c>
      <c r="D2964" s="340" t="s">
        <v>2718</v>
      </c>
      <c r="E2964" s="340" t="str">
        <f t="shared" si="47"/>
        <v>ROYALTON HARTLROYALTON-HARTLAND MIDDLE SCHOOL</v>
      </c>
      <c r="F2964" s="369" t="s">
        <v>7572</v>
      </c>
      <c r="G2964" s="342" t="str">
        <f>IFERROR(INDEX($D$2:$D$4444,_xlfn.AGGREGATE(15,3,(($C$2:$C$4444=$G$1)/($C$2:$C$4444=$G$1)*ROW($C$2:$C$4444))-ROW($C$1), ROWS($J$7:J2968))),"")</f>
        <v/>
      </c>
    </row>
    <row r="2965" spans="3:7" x14ac:dyDescent="0.25">
      <c r="C2965" s="340" t="s">
        <v>4357</v>
      </c>
      <c r="D2965" s="340" t="s">
        <v>2719</v>
      </c>
      <c r="E2965" s="340" t="str">
        <f t="shared" si="47"/>
        <v>BARKERPRATT ELEMENTARY SCHOOL</v>
      </c>
      <c r="F2965" s="369" t="s">
        <v>7573</v>
      </c>
      <c r="G2965" s="342" t="str">
        <f>IFERROR(INDEX($D$2:$D$4444,_xlfn.AGGREGATE(15,3,(($C$2:$C$4444=$G$1)/($C$2:$C$4444=$G$1)*ROW($C$2:$C$4444))-ROW($C$1), ROWS($J$7:J2969))),"")</f>
        <v/>
      </c>
    </row>
    <row r="2966" spans="3:7" x14ac:dyDescent="0.25">
      <c r="C2966" s="340" t="s">
        <v>4357</v>
      </c>
      <c r="D2966" s="340" t="s">
        <v>2720</v>
      </c>
      <c r="E2966" s="340" t="str">
        <f t="shared" si="47"/>
        <v>BARKERBARKER JUNIOR/SENIOR HIGH SCHOOL</v>
      </c>
      <c r="F2966" s="369" t="s">
        <v>7574</v>
      </c>
      <c r="G2966" s="342" t="str">
        <f>IFERROR(INDEX($D$2:$D$4444,_xlfn.AGGREGATE(15,3,(($C$2:$C$4444=$G$1)/($C$2:$C$4444=$G$1)*ROW($C$2:$C$4444))-ROW($C$1), ROWS($J$7:J2970))),"")</f>
        <v/>
      </c>
    </row>
    <row r="2967" spans="3:7" x14ac:dyDescent="0.25">
      <c r="C2967" s="340" t="s">
        <v>4358</v>
      </c>
      <c r="D2967" s="340" t="s">
        <v>2721</v>
      </c>
      <c r="E2967" s="340" t="str">
        <f t="shared" si="47"/>
        <v>WILSONWILSON ELEMENTARY SCHOOL</v>
      </c>
      <c r="F2967" s="369" t="s">
        <v>7575</v>
      </c>
      <c r="G2967" s="342" t="str">
        <f>IFERROR(INDEX($D$2:$D$4444,_xlfn.AGGREGATE(15,3,(($C$2:$C$4444=$G$1)/($C$2:$C$4444=$G$1)*ROW($C$2:$C$4444))-ROW($C$1), ROWS($J$7:J2971))),"")</f>
        <v/>
      </c>
    </row>
    <row r="2968" spans="3:7" x14ac:dyDescent="0.25">
      <c r="C2968" s="340" t="s">
        <v>4358</v>
      </c>
      <c r="D2968" s="340" t="s">
        <v>9453</v>
      </c>
      <c r="E2968" s="340" t="str">
        <f t="shared" si="47"/>
        <v>WILSONWILSON MIDDLE/HIGH SCHOOL</v>
      </c>
      <c r="F2968" s="369" t="s">
        <v>7576</v>
      </c>
      <c r="G2968" s="342" t="str">
        <f>IFERROR(INDEX($D$2:$D$4444,_xlfn.AGGREGATE(15,3,(($C$2:$C$4444=$G$1)/($C$2:$C$4444=$G$1)*ROW($C$2:$C$4444))-ROW($C$1), ROWS($J$7:J2972))),"")</f>
        <v/>
      </c>
    </row>
    <row r="2969" spans="3:7" x14ac:dyDescent="0.25">
      <c r="C2969" s="340" t="s">
        <v>4359</v>
      </c>
      <c r="D2969" s="340" t="s">
        <v>2722</v>
      </c>
      <c r="E2969" s="340" t="str">
        <f t="shared" si="47"/>
        <v>ADIRONDACKADIRONDACK MIDDLE SCHOOL</v>
      </c>
      <c r="F2969" s="369" t="s">
        <v>7577</v>
      </c>
      <c r="G2969" s="342" t="str">
        <f>IFERROR(INDEX($D$2:$D$4444,_xlfn.AGGREGATE(15,3,(($C$2:$C$4444=$G$1)/($C$2:$C$4444=$G$1)*ROW($C$2:$C$4444))-ROW($C$1), ROWS($J$7:J2973))),"")</f>
        <v/>
      </c>
    </row>
    <row r="2970" spans="3:7" x14ac:dyDescent="0.25">
      <c r="C2970" s="340" t="s">
        <v>4359</v>
      </c>
      <c r="D2970" s="340" t="s">
        <v>2723</v>
      </c>
      <c r="E2970" s="340" t="str">
        <f t="shared" si="47"/>
        <v>ADIRONDACKWEST LEYDEN ELEMENTARY SCHOOL</v>
      </c>
      <c r="F2970" s="369" t="s">
        <v>7578</v>
      </c>
      <c r="G2970" s="342" t="str">
        <f>IFERROR(INDEX($D$2:$D$4444,_xlfn.AGGREGATE(15,3,(($C$2:$C$4444=$G$1)/($C$2:$C$4444=$G$1)*ROW($C$2:$C$4444))-ROW($C$1), ROWS($J$7:J2974))),"")</f>
        <v/>
      </c>
    </row>
    <row r="2971" spans="3:7" x14ac:dyDescent="0.25">
      <c r="C2971" s="340" t="s">
        <v>4359</v>
      </c>
      <c r="D2971" s="340" t="s">
        <v>2724</v>
      </c>
      <c r="E2971" s="340" t="str">
        <f t="shared" si="47"/>
        <v>ADIRONDACKBOONVILLE ELEMENTARY SCHOOL</v>
      </c>
      <c r="F2971" s="369" t="s">
        <v>7579</v>
      </c>
      <c r="G2971" s="342" t="str">
        <f>IFERROR(INDEX($D$2:$D$4444,_xlfn.AGGREGATE(15,3,(($C$2:$C$4444=$G$1)/($C$2:$C$4444=$G$1)*ROW($C$2:$C$4444))-ROW($C$1), ROWS($J$7:J2975))),"")</f>
        <v/>
      </c>
    </row>
    <row r="2972" spans="3:7" x14ac:dyDescent="0.25">
      <c r="C2972" s="340" t="s">
        <v>4359</v>
      </c>
      <c r="D2972" s="340" t="s">
        <v>2725</v>
      </c>
      <c r="E2972" s="340" t="str">
        <f t="shared" si="47"/>
        <v>ADIRONDACKADIRONDACK HIGH SCHOOL</v>
      </c>
      <c r="F2972" s="369" t="s">
        <v>7580</v>
      </c>
      <c r="G2972" s="342" t="str">
        <f>IFERROR(INDEX($D$2:$D$4444,_xlfn.AGGREGATE(15,3,(($C$2:$C$4444=$G$1)/($C$2:$C$4444=$G$1)*ROW($C$2:$C$4444))-ROW($C$1), ROWS($J$7:J2976))),"")</f>
        <v/>
      </c>
    </row>
    <row r="2973" spans="3:7" x14ac:dyDescent="0.25">
      <c r="C2973" s="340" t="s">
        <v>4360</v>
      </c>
      <c r="D2973" s="340" t="s">
        <v>2726</v>
      </c>
      <c r="E2973" s="340" t="str">
        <f t="shared" si="47"/>
        <v>CAMDENMCCONNELLSVILLE ELEMENTARY SCHOOL</v>
      </c>
      <c r="F2973" s="369" t="s">
        <v>7581</v>
      </c>
      <c r="G2973" s="342" t="str">
        <f>IFERROR(INDEX($D$2:$D$4444,_xlfn.AGGREGATE(15,3,(($C$2:$C$4444=$G$1)/($C$2:$C$4444=$G$1)*ROW($C$2:$C$4444))-ROW($C$1), ROWS($J$7:J2977))),"")</f>
        <v/>
      </c>
    </row>
    <row r="2974" spans="3:7" x14ac:dyDescent="0.25">
      <c r="C2974" s="340" t="s">
        <v>4360</v>
      </c>
      <c r="D2974" s="340" t="s">
        <v>2727</v>
      </c>
      <c r="E2974" s="340" t="str">
        <f t="shared" si="47"/>
        <v>CAMDENCAMDEN SENIOR HIGH SCHOOL</v>
      </c>
      <c r="F2974" s="369" t="s">
        <v>7582</v>
      </c>
      <c r="G2974" s="342" t="str">
        <f>IFERROR(INDEX($D$2:$D$4444,_xlfn.AGGREGATE(15,3,(($C$2:$C$4444=$G$1)/($C$2:$C$4444=$G$1)*ROW($C$2:$C$4444))-ROW($C$1), ROWS($J$7:J2978))),"")</f>
        <v/>
      </c>
    </row>
    <row r="2975" spans="3:7" x14ac:dyDescent="0.25">
      <c r="C2975" s="340" t="s">
        <v>4360</v>
      </c>
      <c r="D2975" s="340" t="s">
        <v>2728</v>
      </c>
      <c r="E2975" s="340" t="str">
        <f t="shared" si="47"/>
        <v>CAMDENCAMDEN ELEMENTARY SCHOOL</v>
      </c>
      <c r="F2975" s="369" t="s">
        <v>7583</v>
      </c>
      <c r="G2975" s="342" t="str">
        <f>IFERROR(INDEX($D$2:$D$4444,_xlfn.AGGREGATE(15,3,(($C$2:$C$4444=$G$1)/($C$2:$C$4444=$G$1)*ROW($C$2:$C$4444))-ROW($C$1), ROWS($J$7:J2979))),"")</f>
        <v/>
      </c>
    </row>
    <row r="2976" spans="3:7" x14ac:dyDescent="0.25">
      <c r="C2976" s="340" t="s">
        <v>4360</v>
      </c>
      <c r="D2976" s="340" t="s">
        <v>2729</v>
      </c>
      <c r="E2976" s="340" t="str">
        <f t="shared" si="47"/>
        <v>CAMDENCAMDEN MIDDLE SCHOOL</v>
      </c>
      <c r="F2976" s="369" t="s">
        <v>7584</v>
      </c>
      <c r="G2976" s="342" t="str">
        <f>IFERROR(INDEX($D$2:$D$4444,_xlfn.AGGREGATE(15,3,(($C$2:$C$4444=$G$1)/($C$2:$C$4444=$G$1)*ROW($C$2:$C$4444))-ROW($C$1), ROWS($J$7:J2980))),"")</f>
        <v/>
      </c>
    </row>
    <row r="2977" spans="3:7" x14ac:dyDescent="0.25">
      <c r="C2977" s="340" t="s">
        <v>4361</v>
      </c>
      <c r="D2977" s="340" t="s">
        <v>747</v>
      </c>
      <c r="E2977" s="340" t="str">
        <f t="shared" si="47"/>
        <v>CLINTONCLINTON ELEMENTARY SCHOOL</v>
      </c>
      <c r="F2977" s="369" t="s">
        <v>7585</v>
      </c>
      <c r="G2977" s="342" t="str">
        <f>IFERROR(INDEX($D$2:$D$4444,_xlfn.AGGREGATE(15,3,(($C$2:$C$4444=$G$1)/($C$2:$C$4444=$G$1)*ROW($C$2:$C$4444))-ROW($C$1), ROWS($J$7:J2981))),"")</f>
        <v/>
      </c>
    </row>
    <row r="2978" spans="3:7" x14ac:dyDescent="0.25">
      <c r="C2978" s="340" t="s">
        <v>4361</v>
      </c>
      <c r="D2978" s="340" t="s">
        <v>2730</v>
      </c>
      <c r="E2978" s="340" t="str">
        <f t="shared" si="47"/>
        <v>CLINTONCLINTON MIDDLE SCHOOL</v>
      </c>
      <c r="F2978" s="369" t="s">
        <v>7586</v>
      </c>
      <c r="G2978" s="342" t="str">
        <f>IFERROR(INDEX($D$2:$D$4444,_xlfn.AGGREGATE(15,3,(($C$2:$C$4444=$G$1)/($C$2:$C$4444=$G$1)*ROW($C$2:$C$4444))-ROW($C$1), ROWS($J$7:J2982))),"")</f>
        <v/>
      </c>
    </row>
    <row r="2979" spans="3:7" x14ac:dyDescent="0.25">
      <c r="C2979" s="340" t="s">
        <v>4361</v>
      </c>
      <c r="D2979" s="340" t="s">
        <v>2731</v>
      </c>
      <c r="E2979" s="340" t="str">
        <f t="shared" si="47"/>
        <v>CLINTONCLINTON SENIOR HIGH SCHOOL</v>
      </c>
      <c r="F2979" s="369" t="s">
        <v>7587</v>
      </c>
      <c r="G2979" s="342" t="str">
        <f>IFERROR(INDEX($D$2:$D$4444,_xlfn.AGGREGATE(15,3,(($C$2:$C$4444=$G$1)/($C$2:$C$4444=$G$1)*ROW($C$2:$C$4444))-ROW($C$1), ROWS($J$7:J2983))),"")</f>
        <v/>
      </c>
    </row>
    <row r="2980" spans="3:7" x14ac:dyDescent="0.25">
      <c r="C2980" s="340" t="s">
        <v>4362</v>
      </c>
      <c r="D2980" s="340" t="s">
        <v>2732</v>
      </c>
      <c r="E2980" s="340" t="str">
        <f t="shared" si="47"/>
        <v>NEW HARTFORDNEW HARTFORD SENIOR HIGH SCHOOL</v>
      </c>
      <c r="F2980" s="369" t="s">
        <v>7588</v>
      </c>
      <c r="G2980" s="342" t="str">
        <f>IFERROR(INDEX($D$2:$D$4444,_xlfn.AGGREGATE(15,3,(($C$2:$C$4444=$G$1)/($C$2:$C$4444=$G$1)*ROW($C$2:$C$4444))-ROW($C$1), ROWS($J$7:J2984))),"")</f>
        <v/>
      </c>
    </row>
    <row r="2981" spans="3:7" x14ac:dyDescent="0.25">
      <c r="C2981" s="340" t="s">
        <v>4362</v>
      </c>
      <c r="D2981" s="340" t="s">
        <v>2733</v>
      </c>
      <c r="E2981" s="340" t="str">
        <f t="shared" si="47"/>
        <v>NEW HARTFORDHUGHES ELEMENTARY SCHOOL</v>
      </c>
      <c r="F2981" s="369" t="s">
        <v>7589</v>
      </c>
      <c r="G2981" s="342" t="str">
        <f>IFERROR(INDEX($D$2:$D$4444,_xlfn.AGGREGATE(15,3,(($C$2:$C$4444=$G$1)/($C$2:$C$4444=$G$1)*ROW($C$2:$C$4444))-ROW($C$1), ROWS($J$7:J2985))),"")</f>
        <v/>
      </c>
    </row>
    <row r="2982" spans="3:7" x14ac:dyDescent="0.25">
      <c r="C2982" s="340" t="s">
        <v>4362</v>
      </c>
      <c r="D2982" s="340" t="s">
        <v>2734</v>
      </c>
      <c r="E2982" s="340" t="str">
        <f t="shared" si="47"/>
        <v>NEW HARTFORDROBERT L BRADLEY ELEMENTARY SCHOOL</v>
      </c>
      <c r="F2982" s="369" t="s">
        <v>7590</v>
      </c>
      <c r="G2982" s="342" t="str">
        <f>IFERROR(INDEX($D$2:$D$4444,_xlfn.AGGREGATE(15,3,(($C$2:$C$4444=$G$1)/($C$2:$C$4444=$G$1)*ROW($C$2:$C$4444))-ROW($C$1), ROWS($J$7:J2986))),"")</f>
        <v/>
      </c>
    </row>
    <row r="2983" spans="3:7" x14ac:dyDescent="0.25">
      <c r="C2983" s="340" t="s">
        <v>4362</v>
      </c>
      <c r="D2983" s="340" t="s">
        <v>2735</v>
      </c>
      <c r="E2983" s="340" t="str">
        <f t="shared" si="47"/>
        <v>NEW HARTFORDMYLES ELEMENTARY SCHOOL</v>
      </c>
      <c r="F2983" s="369" t="s">
        <v>7591</v>
      </c>
      <c r="G2983" s="342" t="str">
        <f>IFERROR(INDEX($D$2:$D$4444,_xlfn.AGGREGATE(15,3,(($C$2:$C$4444=$G$1)/($C$2:$C$4444=$G$1)*ROW($C$2:$C$4444))-ROW($C$1), ROWS($J$7:J2987))),"")</f>
        <v/>
      </c>
    </row>
    <row r="2984" spans="3:7" x14ac:dyDescent="0.25">
      <c r="C2984" s="340" t="s">
        <v>4362</v>
      </c>
      <c r="D2984" s="340" t="s">
        <v>2736</v>
      </c>
      <c r="E2984" s="340" t="str">
        <f t="shared" si="47"/>
        <v>NEW HARTFORDPERRY JUNIOR HIGH SCHOOL</v>
      </c>
      <c r="F2984" s="369" t="s">
        <v>7592</v>
      </c>
      <c r="G2984" s="342" t="str">
        <f>IFERROR(INDEX($D$2:$D$4444,_xlfn.AGGREGATE(15,3,(($C$2:$C$4444=$G$1)/($C$2:$C$4444=$G$1)*ROW($C$2:$C$4444))-ROW($C$1), ROWS($J$7:J2988))),"")</f>
        <v/>
      </c>
    </row>
    <row r="2985" spans="3:7" x14ac:dyDescent="0.25">
      <c r="C2985" s="340" t="s">
        <v>104</v>
      </c>
      <c r="D2985" s="340" t="s">
        <v>2737</v>
      </c>
      <c r="E2985" s="340" t="str">
        <f t="shared" si="47"/>
        <v>NEW YORK MILLSNEW YORK MILLS JUNIOR-SENIOR HIGH SCHOOL</v>
      </c>
      <c r="F2985" s="369" t="s">
        <v>7593</v>
      </c>
      <c r="G2985" s="342" t="str">
        <f>IFERROR(INDEX($D$2:$D$4444,_xlfn.AGGREGATE(15,3,(($C$2:$C$4444=$G$1)/($C$2:$C$4444=$G$1)*ROW($C$2:$C$4444))-ROW($C$1), ROWS($J$7:J2989))),"")</f>
        <v/>
      </c>
    </row>
    <row r="2986" spans="3:7" x14ac:dyDescent="0.25">
      <c r="C2986" s="340" t="s">
        <v>104</v>
      </c>
      <c r="D2986" s="340" t="s">
        <v>2738</v>
      </c>
      <c r="E2986" s="340" t="str">
        <f t="shared" si="47"/>
        <v>NEW YORK MILLSNEW YORK MILLS ELEMENTARY SCHOOL</v>
      </c>
      <c r="F2986" s="369" t="s">
        <v>7594</v>
      </c>
      <c r="G2986" s="342" t="str">
        <f>IFERROR(INDEX($D$2:$D$4444,_xlfn.AGGREGATE(15,3,(($C$2:$C$4444=$G$1)/($C$2:$C$4444=$G$1)*ROW($C$2:$C$4444))-ROW($C$1), ROWS($J$7:J2990))),"")</f>
        <v/>
      </c>
    </row>
    <row r="2987" spans="3:7" x14ac:dyDescent="0.25">
      <c r="C2987" s="340" t="s">
        <v>105</v>
      </c>
      <c r="D2987" s="340" t="s">
        <v>2739</v>
      </c>
      <c r="E2987" s="340" t="str">
        <f t="shared" si="47"/>
        <v>SAUQUOIT VALLESAUQUOIT VALLEY ELEMENTARY SCHOOL</v>
      </c>
      <c r="F2987" s="369" t="s">
        <v>7595</v>
      </c>
      <c r="G2987" s="342" t="str">
        <f>IFERROR(INDEX($D$2:$D$4444,_xlfn.AGGREGATE(15,3,(($C$2:$C$4444=$G$1)/($C$2:$C$4444=$G$1)*ROW($C$2:$C$4444))-ROW($C$1), ROWS($J$7:J2991))),"")</f>
        <v/>
      </c>
    </row>
    <row r="2988" spans="3:7" x14ac:dyDescent="0.25">
      <c r="C2988" s="340" t="s">
        <v>105</v>
      </c>
      <c r="D2988" s="340" t="s">
        <v>2740</v>
      </c>
      <c r="E2988" s="340" t="str">
        <f t="shared" si="47"/>
        <v>SAUQUOIT VALLESAUQUOIT VALLEY HIGH SCHOOL</v>
      </c>
      <c r="F2988" s="369" t="s">
        <v>7596</v>
      </c>
      <c r="G2988" s="342" t="str">
        <f>IFERROR(INDEX($D$2:$D$4444,_xlfn.AGGREGATE(15,3,(($C$2:$C$4444=$G$1)/($C$2:$C$4444=$G$1)*ROW($C$2:$C$4444))-ROW($C$1), ROWS($J$7:J2992))),"")</f>
        <v/>
      </c>
    </row>
    <row r="2989" spans="3:7" x14ac:dyDescent="0.25">
      <c r="C2989" s="340" t="s">
        <v>105</v>
      </c>
      <c r="D2989" s="340" t="s">
        <v>2741</v>
      </c>
      <c r="E2989" s="340" t="str">
        <f t="shared" si="47"/>
        <v>SAUQUOIT VALLESAUQUOIT VALLEY MIDDLE SCHOOL</v>
      </c>
      <c r="F2989" s="369" t="s">
        <v>7597</v>
      </c>
      <c r="G2989" s="342" t="str">
        <f>IFERROR(INDEX($D$2:$D$4444,_xlfn.AGGREGATE(15,3,(($C$2:$C$4444=$G$1)/($C$2:$C$4444=$G$1)*ROW($C$2:$C$4444))-ROW($C$1), ROWS($J$7:J2993))),"")</f>
        <v/>
      </c>
    </row>
    <row r="2990" spans="3:7" x14ac:dyDescent="0.25">
      <c r="C2990" s="340" t="s">
        <v>4363</v>
      </c>
      <c r="D2990" s="340" t="s">
        <v>2742</v>
      </c>
      <c r="E2990" s="340" t="str">
        <f t="shared" si="47"/>
        <v>REMSENREMSEN ELEMENTARY SCHOOL</v>
      </c>
      <c r="F2990" s="369" t="s">
        <v>7598</v>
      </c>
      <c r="G2990" s="342" t="str">
        <f>IFERROR(INDEX($D$2:$D$4444,_xlfn.AGGREGATE(15,3,(($C$2:$C$4444=$G$1)/($C$2:$C$4444=$G$1)*ROW($C$2:$C$4444))-ROW($C$1), ROWS($J$7:J2994))),"")</f>
        <v/>
      </c>
    </row>
    <row r="2991" spans="3:7" x14ac:dyDescent="0.25">
      <c r="C2991" s="340" t="s">
        <v>4363</v>
      </c>
      <c r="D2991" s="340" t="s">
        <v>2743</v>
      </c>
      <c r="E2991" s="340" t="str">
        <f t="shared" si="47"/>
        <v>REMSENREMSEN JUNIOR-SENIOR HIGH SCHOOL</v>
      </c>
      <c r="F2991" s="369" t="s">
        <v>7599</v>
      </c>
      <c r="G2991" s="342" t="str">
        <f>IFERROR(INDEX($D$2:$D$4444,_xlfn.AGGREGATE(15,3,(($C$2:$C$4444=$G$1)/($C$2:$C$4444=$G$1)*ROW($C$2:$C$4444))-ROW($C$1), ROWS($J$7:J2995))),"")</f>
        <v/>
      </c>
    </row>
    <row r="2992" spans="3:7" x14ac:dyDescent="0.25">
      <c r="C2992" s="340" t="s">
        <v>4364</v>
      </c>
      <c r="D2992" s="340" t="s">
        <v>2744</v>
      </c>
      <c r="E2992" s="340" t="str">
        <f t="shared" si="47"/>
        <v>ROMEGANSEVOORT ELEMENTARY SCHOOL</v>
      </c>
      <c r="F2992" s="369" t="s">
        <v>7600</v>
      </c>
      <c r="G2992" s="342" t="str">
        <f>IFERROR(INDEX($D$2:$D$4444,_xlfn.AGGREGATE(15,3,(($C$2:$C$4444=$G$1)/($C$2:$C$4444=$G$1)*ROW($C$2:$C$4444))-ROW($C$1), ROWS($J$7:J2996))),"")</f>
        <v/>
      </c>
    </row>
    <row r="2993" spans="3:7" x14ac:dyDescent="0.25">
      <c r="C2993" s="340" t="s">
        <v>4364</v>
      </c>
      <c r="D2993" s="340" t="s">
        <v>2745</v>
      </c>
      <c r="E2993" s="340" t="str">
        <f t="shared" si="47"/>
        <v>ROMEBELLAMY ELEMENTARY SCHOOL</v>
      </c>
      <c r="F2993" s="369" t="s">
        <v>7601</v>
      </c>
      <c r="G2993" s="342" t="str">
        <f>IFERROR(INDEX($D$2:$D$4444,_xlfn.AGGREGATE(15,3,(($C$2:$C$4444=$G$1)/($C$2:$C$4444=$G$1)*ROW($C$2:$C$4444))-ROW($C$1), ROWS($J$7:J2997))),"")</f>
        <v/>
      </c>
    </row>
    <row r="2994" spans="3:7" x14ac:dyDescent="0.25">
      <c r="C2994" s="340" t="s">
        <v>4364</v>
      </c>
      <c r="D2994" s="340" t="s">
        <v>2746</v>
      </c>
      <c r="E2994" s="340" t="str">
        <f t="shared" si="47"/>
        <v>ROMELYNDON H STROUGH MIDDLE SCHOOL</v>
      </c>
      <c r="F2994" s="369" t="s">
        <v>7602</v>
      </c>
      <c r="G2994" s="342" t="str">
        <f>IFERROR(INDEX($D$2:$D$4444,_xlfn.AGGREGATE(15,3,(($C$2:$C$4444=$G$1)/($C$2:$C$4444=$G$1)*ROW($C$2:$C$4444))-ROW($C$1), ROWS($J$7:J2998))),"")</f>
        <v/>
      </c>
    </row>
    <row r="2995" spans="3:7" x14ac:dyDescent="0.25">
      <c r="C2995" s="340" t="s">
        <v>4364</v>
      </c>
      <c r="D2995" s="340" t="s">
        <v>2747</v>
      </c>
      <c r="E2995" s="340" t="str">
        <f t="shared" si="47"/>
        <v>ROMECLOUGH PREK CENTER</v>
      </c>
      <c r="F2995" s="369" t="s">
        <v>7603</v>
      </c>
      <c r="G2995" s="342" t="str">
        <f>IFERROR(INDEX($D$2:$D$4444,_xlfn.AGGREGATE(15,3,(($C$2:$C$4444=$G$1)/($C$2:$C$4444=$G$1)*ROW($C$2:$C$4444))-ROW($C$1), ROWS($J$7:J2999))),"")</f>
        <v/>
      </c>
    </row>
    <row r="2996" spans="3:7" x14ac:dyDescent="0.25">
      <c r="C2996" s="340" t="s">
        <v>4364</v>
      </c>
      <c r="D2996" s="340" t="s">
        <v>2748</v>
      </c>
      <c r="E2996" s="340" t="str">
        <f t="shared" si="47"/>
        <v>ROMERIDGE MILLS ELEMENTARY SCHOOL</v>
      </c>
      <c r="F2996" s="369" t="s">
        <v>7604</v>
      </c>
      <c r="G2996" s="342" t="str">
        <f>IFERROR(INDEX($D$2:$D$4444,_xlfn.AGGREGATE(15,3,(($C$2:$C$4444=$G$1)/($C$2:$C$4444=$G$1)*ROW($C$2:$C$4444))-ROW($C$1), ROWS($J$7:J3000))),"")</f>
        <v/>
      </c>
    </row>
    <row r="2997" spans="3:7" x14ac:dyDescent="0.25">
      <c r="C2997" s="340" t="s">
        <v>4364</v>
      </c>
      <c r="D2997" s="340" t="s">
        <v>2749</v>
      </c>
      <c r="E2997" s="340" t="str">
        <f t="shared" si="47"/>
        <v>ROMESTOKES ELEMENTARY SCHOOL</v>
      </c>
      <c r="F2997" s="369" t="s">
        <v>7605</v>
      </c>
      <c r="G2997" s="342" t="str">
        <f>IFERROR(INDEX($D$2:$D$4444,_xlfn.AGGREGATE(15,3,(($C$2:$C$4444=$G$1)/($C$2:$C$4444=$G$1)*ROW($C$2:$C$4444))-ROW($C$1), ROWS($J$7:J3001))),"")</f>
        <v/>
      </c>
    </row>
    <row r="2998" spans="3:7" x14ac:dyDescent="0.25">
      <c r="C2998" s="340" t="s">
        <v>4364</v>
      </c>
      <c r="D2998" s="340" t="s">
        <v>2750</v>
      </c>
      <c r="E2998" s="340" t="str">
        <f t="shared" si="47"/>
        <v>ROMEJOHN E JOY ELEMENTARY SCHOOL</v>
      </c>
      <c r="F2998" s="369" t="s">
        <v>7606</v>
      </c>
      <c r="G2998" s="342" t="str">
        <f>IFERROR(INDEX($D$2:$D$4444,_xlfn.AGGREGATE(15,3,(($C$2:$C$4444=$G$1)/($C$2:$C$4444=$G$1)*ROW($C$2:$C$4444))-ROW($C$1), ROWS($J$7:J3002))),"")</f>
        <v/>
      </c>
    </row>
    <row r="2999" spans="3:7" x14ac:dyDescent="0.25">
      <c r="C2999" s="340" t="s">
        <v>4364</v>
      </c>
      <c r="D2999" s="340" t="s">
        <v>2751</v>
      </c>
      <c r="E2999" s="340" t="str">
        <f t="shared" si="47"/>
        <v>ROMEROME FREE ACADEMY</v>
      </c>
      <c r="F2999" s="369" t="s">
        <v>7607</v>
      </c>
      <c r="G2999" s="342" t="str">
        <f>IFERROR(INDEX($D$2:$D$4444,_xlfn.AGGREGATE(15,3,(($C$2:$C$4444=$G$1)/($C$2:$C$4444=$G$1)*ROW($C$2:$C$4444))-ROW($C$1), ROWS($J$7:J3003))),"")</f>
        <v/>
      </c>
    </row>
    <row r="3000" spans="3:7" x14ac:dyDescent="0.25">
      <c r="C3000" s="340" t="s">
        <v>4364</v>
      </c>
      <c r="D3000" s="340" t="s">
        <v>2752</v>
      </c>
      <c r="E3000" s="340" t="str">
        <f t="shared" si="47"/>
        <v>ROMELOUIS V DENTI ELEMENTARY SCHOOL</v>
      </c>
      <c r="F3000" s="369" t="s">
        <v>7608</v>
      </c>
      <c r="G3000" s="342" t="str">
        <f>IFERROR(INDEX($D$2:$D$4444,_xlfn.AGGREGATE(15,3,(($C$2:$C$4444=$G$1)/($C$2:$C$4444=$G$1)*ROW($C$2:$C$4444))-ROW($C$1), ROWS($J$7:J3004))),"")</f>
        <v/>
      </c>
    </row>
    <row r="3001" spans="3:7" x14ac:dyDescent="0.25">
      <c r="C3001" s="340" t="s">
        <v>4364</v>
      </c>
      <c r="D3001" s="340" t="s">
        <v>9454</v>
      </c>
      <c r="E3001" s="340" t="str">
        <f t="shared" si="47"/>
        <v>ROMEGEORGE R STALEY ELEMENTARY SCHOOL</v>
      </c>
      <c r="F3001" s="369" t="s">
        <v>7609</v>
      </c>
      <c r="G3001" s="342" t="str">
        <f>IFERROR(INDEX($D$2:$D$4444,_xlfn.AGGREGATE(15,3,(($C$2:$C$4444=$G$1)/($C$2:$C$4444=$G$1)*ROW($C$2:$C$4444))-ROW($C$1), ROWS($J$7:J3005))),"")</f>
        <v/>
      </c>
    </row>
    <row r="3002" spans="3:7" x14ac:dyDescent="0.25">
      <c r="C3002" s="340" t="s">
        <v>4365</v>
      </c>
      <c r="D3002" s="340" t="s">
        <v>2753</v>
      </c>
      <c r="E3002" s="340" t="str">
        <f t="shared" si="47"/>
        <v>WATERVILLEMEMORIAL PARK ELEMENTARY SCHOOL</v>
      </c>
      <c r="F3002" s="369" t="s">
        <v>7610</v>
      </c>
      <c r="G3002" s="342" t="str">
        <f>IFERROR(INDEX($D$2:$D$4444,_xlfn.AGGREGATE(15,3,(($C$2:$C$4444=$G$1)/($C$2:$C$4444=$G$1)*ROW($C$2:$C$4444))-ROW($C$1), ROWS($J$7:J3006))),"")</f>
        <v/>
      </c>
    </row>
    <row r="3003" spans="3:7" x14ac:dyDescent="0.25">
      <c r="C3003" s="340" t="s">
        <v>4365</v>
      </c>
      <c r="D3003" s="340" t="s">
        <v>2754</v>
      </c>
      <c r="E3003" s="340" t="str">
        <f t="shared" si="47"/>
        <v>WATERVILLEWATERVILLE JR/SR HIGH SCHOOL</v>
      </c>
      <c r="F3003" s="369" t="s">
        <v>7611</v>
      </c>
      <c r="G3003" s="342" t="str">
        <f>IFERROR(INDEX($D$2:$D$4444,_xlfn.AGGREGATE(15,3,(($C$2:$C$4444=$G$1)/($C$2:$C$4444=$G$1)*ROW($C$2:$C$4444))-ROW($C$1), ROWS($J$7:J3007))),"")</f>
        <v/>
      </c>
    </row>
    <row r="3004" spans="3:7" x14ac:dyDescent="0.25">
      <c r="C3004" s="340" t="s">
        <v>4366</v>
      </c>
      <c r="D3004" s="340" t="s">
        <v>2755</v>
      </c>
      <c r="E3004" s="340" t="str">
        <f t="shared" si="47"/>
        <v>SHERRILLJ D GEORGE ELEMENTARY SCHOOL</v>
      </c>
      <c r="F3004" s="369" t="s">
        <v>7612</v>
      </c>
      <c r="G3004" s="342" t="str">
        <f>IFERROR(INDEX($D$2:$D$4444,_xlfn.AGGREGATE(15,3,(($C$2:$C$4444=$G$1)/($C$2:$C$4444=$G$1)*ROW($C$2:$C$4444))-ROW($C$1), ROWS($J$7:J3008))),"")</f>
        <v/>
      </c>
    </row>
    <row r="3005" spans="3:7" x14ac:dyDescent="0.25">
      <c r="C3005" s="340" t="s">
        <v>4366</v>
      </c>
      <c r="D3005" s="340" t="s">
        <v>2756</v>
      </c>
      <c r="E3005" s="340" t="str">
        <f t="shared" si="47"/>
        <v>SHERRILLVERNON-VERONA-SHERRILL SENIOR HIGH SCHOOL</v>
      </c>
      <c r="F3005" s="369" t="s">
        <v>7613</v>
      </c>
      <c r="G3005" s="342" t="str">
        <f>IFERROR(INDEX($D$2:$D$4444,_xlfn.AGGREGATE(15,3,(($C$2:$C$4444=$G$1)/($C$2:$C$4444=$G$1)*ROW($C$2:$C$4444))-ROW($C$1), ROWS($J$7:J3009))),"")</f>
        <v/>
      </c>
    </row>
    <row r="3006" spans="3:7" x14ac:dyDescent="0.25">
      <c r="C3006" s="340" t="s">
        <v>4366</v>
      </c>
      <c r="D3006" s="340" t="s">
        <v>2757</v>
      </c>
      <c r="E3006" s="340" t="str">
        <f t="shared" si="47"/>
        <v>SHERRILLW A WETTEL ELEMENTARY SCHOOL</v>
      </c>
      <c r="F3006" s="369" t="s">
        <v>7614</v>
      </c>
      <c r="G3006" s="342" t="str">
        <f>IFERROR(INDEX($D$2:$D$4444,_xlfn.AGGREGATE(15,3,(($C$2:$C$4444=$G$1)/($C$2:$C$4444=$G$1)*ROW($C$2:$C$4444))-ROW($C$1), ROWS($J$7:J3010))),"")</f>
        <v/>
      </c>
    </row>
    <row r="3007" spans="3:7" x14ac:dyDescent="0.25">
      <c r="C3007" s="340" t="s">
        <v>4366</v>
      </c>
      <c r="D3007" s="340" t="s">
        <v>2758</v>
      </c>
      <c r="E3007" s="340" t="str">
        <f t="shared" si="47"/>
        <v>SHERRILLE A MCALLISTER ELEMENTARY SCHOOL</v>
      </c>
      <c r="F3007" s="369" t="s">
        <v>7615</v>
      </c>
      <c r="G3007" s="342" t="str">
        <f>IFERROR(INDEX($D$2:$D$4444,_xlfn.AGGREGATE(15,3,(($C$2:$C$4444=$G$1)/($C$2:$C$4444=$G$1)*ROW($C$2:$C$4444))-ROW($C$1), ROWS($J$7:J3011))),"")</f>
        <v/>
      </c>
    </row>
    <row r="3008" spans="3:7" x14ac:dyDescent="0.25">
      <c r="C3008" s="340" t="s">
        <v>4366</v>
      </c>
      <c r="D3008" s="340" t="s">
        <v>2759</v>
      </c>
      <c r="E3008" s="340" t="str">
        <f t="shared" si="47"/>
        <v>SHERRILLVERNON-VERONA-SHERRILL MIDDLE SCHOOL</v>
      </c>
      <c r="F3008" s="369" t="s">
        <v>7616</v>
      </c>
      <c r="G3008" s="342" t="str">
        <f>IFERROR(INDEX($D$2:$D$4444,_xlfn.AGGREGATE(15,3,(($C$2:$C$4444=$G$1)/($C$2:$C$4444=$G$1)*ROW($C$2:$C$4444))-ROW($C$1), ROWS($J$7:J3012))),"")</f>
        <v/>
      </c>
    </row>
    <row r="3009" spans="3:7" x14ac:dyDescent="0.25">
      <c r="C3009" s="340" t="s">
        <v>106</v>
      </c>
      <c r="D3009" s="340" t="s">
        <v>2760</v>
      </c>
      <c r="E3009" s="340" t="str">
        <f t="shared" si="47"/>
        <v>HOLLAND PATENTHOLLAND PATENT MIDDLE SCHOOL</v>
      </c>
      <c r="F3009" s="369" t="s">
        <v>7617</v>
      </c>
      <c r="G3009" s="342" t="str">
        <f>IFERROR(INDEX($D$2:$D$4444,_xlfn.AGGREGATE(15,3,(($C$2:$C$4444=$G$1)/($C$2:$C$4444=$G$1)*ROW($C$2:$C$4444))-ROW($C$1), ROWS($J$7:J3013))),"")</f>
        <v/>
      </c>
    </row>
    <row r="3010" spans="3:7" x14ac:dyDescent="0.25">
      <c r="C3010" s="340" t="s">
        <v>106</v>
      </c>
      <c r="D3010" s="340" t="s">
        <v>2761</v>
      </c>
      <c r="E3010" s="340" t="str">
        <f t="shared" si="47"/>
        <v>HOLLAND PATENTHOLLAND PATENT ELEMENTARY SCHOOL</v>
      </c>
      <c r="F3010" s="369" t="s">
        <v>7618</v>
      </c>
      <c r="G3010" s="342" t="str">
        <f>IFERROR(INDEX($D$2:$D$4444,_xlfn.AGGREGATE(15,3,(($C$2:$C$4444=$G$1)/($C$2:$C$4444=$G$1)*ROW($C$2:$C$4444))-ROW($C$1), ROWS($J$7:J3014))),"")</f>
        <v/>
      </c>
    </row>
    <row r="3011" spans="3:7" x14ac:dyDescent="0.25">
      <c r="C3011" s="340" t="s">
        <v>106</v>
      </c>
      <c r="D3011" s="340" t="s">
        <v>2762</v>
      </c>
      <c r="E3011" s="340" t="str">
        <f t="shared" ref="E3011:E3074" si="48">C3011&amp;D3011</f>
        <v>HOLLAND PATENTGENERAL WILLIAM FLOYD ELEMENTARY SCHOOL</v>
      </c>
      <c r="F3011" s="369" t="s">
        <v>7619</v>
      </c>
      <c r="G3011" s="342" t="str">
        <f>IFERROR(INDEX($D$2:$D$4444,_xlfn.AGGREGATE(15,3,(($C$2:$C$4444=$G$1)/($C$2:$C$4444=$G$1)*ROW($C$2:$C$4444))-ROW($C$1), ROWS($J$7:J3015))),"")</f>
        <v/>
      </c>
    </row>
    <row r="3012" spans="3:7" x14ac:dyDescent="0.25">
      <c r="C3012" s="340" t="s">
        <v>106</v>
      </c>
      <c r="D3012" s="340" t="s">
        <v>2763</v>
      </c>
      <c r="E3012" s="340" t="str">
        <f t="shared" si="48"/>
        <v>HOLLAND PATENTHOLLAND PATENT CENTRAL HIGH SCHOOL</v>
      </c>
      <c r="F3012" s="369" t="s">
        <v>7620</v>
      </c>
      <c r="G3012" s="342" t="str">
        <f>IFERROR(INDEX($D$2:$D$4444,_xlfn.AGGREGATE(15,3,(($C$2:$C$4444=$G$1)/($C$2:$C$4444=$G$1)*ROW($C$2:$C$4444))-ROW($C$1), ROWS($J$7:J3016))),"")</f>
        <v/>
      </c>
    </row>
    <row r="3013" spans="3:7" x14ac:dyDescent="0.25">
      <c r="C3013" s="340" t="s">
        <v>4367</v>
      </c>
      <c r="D3013" s="340" t="s">
        <v>2764</v>
      </c>
      <c r="E3013" s="340" t="str">
        <f t="shared" si="48"/>
        <v>UTICAALBANY ELEMENTARY SCHOOL</v>
      </c>
      <c r="F3013" s="369" t="s">
        <v>7621</v>
      </c>
      <c r="G3013" s="342" t="str">
        <f>IFERROR(INDEX($D$2:$D$4444,_xlfn.AGGREGATE(15,3,(($C$2:$C$4444=$G$1)/($C$2:$C$4444=$G$1)*ROW($C$2:$C$4444))-ROW($C$1), ROWS($J$7:J3017))),"")</f>
        <v/>
      </c>
    </row>
    <row r="3014" spans="3:7" x14ac:dyDescent="0.25">
      <c r="C3014" s="340" t="s">
        <v>4367</v>
      </c>
      <c r="D3014" s="340" t="s">
        <v>2765</v>
      </c>
      <c r="E3014" s="340" t="str">
        <f t="shared" si="48"/>
        <v>UTICACHRISTOPHER COLUMBUS ELEMENTARY SCHOOL</v>
      </c>
      <c r="F3014" s="369" t="s">
        <v>7622</v>
      </c>
      <c r="G3014" s="342" t="str">
        <f>IFERROR(INDEX($D$2:$D$4444,_xlfn.AGGREGATE(15,3,(($C$2:$C$4444=$G$1)/($C$2:$C$4444=$G$1)*ROW($C$2:$C$4444))-ROW($C$1), ROWS($J$7:J3018))),"")</f>
        <v/>
      </c>
    </row>
    <row r="3015" spans="3:7" x14ac:dyDescent="0.25">
      <c r="C3015" s="340" t="s">
        <v>4367</v>
      </c>
      <c r="D3015" s="340" t="s">
        <v>2766</v>
      </c>
      <c r="E3015" s="340" t="str">
        <f t="shared" si="48"/>
        <v>UTICAGENERAL HERKIMER ELEMENTARY SCHOOL</v>
      </c>
      <c r="F3015" s="369" t="s">
        <v>7623</v>
      </c>
      <c r="G3015" s="342" t="str">
        <f>IFERROR(INDEX($D$2:$D$4444,_xlfn.AGGREGATE(15,3,(($C$2:$C$4444=$G$1)/($C$2:$C$4444=$G$1)*ROW($C$2:$C$4444))-ROW($C$1), ROWS($J$7:J3019))),"")</f>
        <v/>
      </c>
    </row>
    <row r="3016" spans="3:7" x14ac:dyDescent="0.25">
      <c r="C3016" s="340" t="s">
        <v>4367</v>
      </c>
      <c r="D3016" s="340" t="s">
        <v>2767</v>
      </c>
      <c r="E3016" s="340" t="str">
        <f t="shared" si="48"/>
        <v>UTICAHUGH R JONES ELEMENTARY SCHOOL</v>
      </c>
      <c r="F3016" s="369" t="s">
        <v>7624</v>
      </c>
      <c r="G3016" s="342" t="str">
        <f>IFERROR(INDEX($D$2:$D$4444,_xlfn.AGGREGATE(15,3,(($C$2:$C$4444=$G$1)/($C$2:$C$4444=$G$1)*ROW($C$2:$C$4444))-ROW($C$1), ROWS($J$7:J3020))),"")</f>
        <v/>
      </c>
    </row>
    <row r="3017" spans="3:7" x14ac:dyDescent="0.25">
      <c r="C3017" s="340" t="s">
        <v>4367</v>
      </c>
      <c r="D3017" s="340" t="s">
        <v>2768</v>
      </c>
      <c r="E3017" s="340" t="str">
        <f t="shared" si="48"/>
        <v>UTICAMARTIN LUTHER KING JR ELEMENTARY SCHOOL</v>
      </c>
      <c r="F3017" s="369" t="s">
        <v>7625</v>
      </c>
      <c r="G3017" s="342" t="str">
        <f>IFERROR(INDEX($D$2:$D$4444,_xlfn.AGGREGATE(15,3,(($C$2:$C$4444=$G$1)/($C$2:$C$4444=$G$1)*ROW($C$2:$C$4444))-ROW($C$1), ROWS($J$7:J3021))),"")</f>
        <v/>
      </c>
    </row>
    <row r="3018" spans="3:7" x14ac:dyDescent="0.25">
      <c r="C3018" s="340" t="s">
        <v>4367</v>
      </c>
      <c r="D3018" s="340" t="s">
        <v>2769</v>
      </c>
      <c r="E3018" s="340" t="str">
        <f t="shared" si="48"/>
        <v>UTICAWATSON WILLIAMS ELEMENTARY SCHOOL</v>
      </c>
      <c r="F3018" s="369" t="s">
        <v>7626</v>
      </c>
      <c r="G3018" s="342" t="str">
        <f>IFERROR(INDEX($D$2:$D$4444,_xlfn.AGGREGATE(15,3,(($C$2:$C$4444=$G$1)/($C$2:$C$4444=$G$1)*ROW($C$2:$C$4444))-ROW($C$1), ROWS($J$7:J3022))),"")</f>
        <v/>
      </c>
    </row>
    <row r="3019" spans="3:7" x14ac:dyDescent="0.25">
      <c r="C3019" s="340" t="s">
        <v>4367</v>
      </c>
      <c r="D3019" s="340" t="s">
        <v>2770</v>
      </c>
      <c r="E3019" s="340" t="str">
        <f t="shared" si="48"/>
        <v>UTICATHOMAS JEFFERSON ELEMENTARY SCHOOL</v>
      </c>
      <c r="F3019" s="369" t="s">
        <v>7627</v>
      </c>
      <c r="G3019" s="342" t="str">
        <f>IFERROR(INDEX($D$2:$D$4444,_xlfn.AGGREGATE(15,3,(($C$2:$C$4444=$G$1)/($C$2:$C$4444=$G$1)*ROW($C$2:$C$4444))-ROW($C$1), ROWS($J$7:J3023))),"")</f>
        <v/>
      </c>
    </row>
    <row r="3020" spans="3:7" x14ac:dyDescent="0.25">
      <c r="C3020" s="340" t="s">
        <v>4367</v>
      </c>
      <c r="D3020" s="340" t="s">
        <v>2771</v>
      </c>
      <c r="E3020" s="340" t="str">
        <f t="shared" si="48"/>
        <v>UTICAJOHN F HUGHES ELEMENTARY SCHOOL</v>
      </c>
      <c r="F3020" s="369" t="s">
        <v>7628</v>
      </c>
      <c r="G3020" s="342" t="str">
        <f>IFERROR(INDEX($D$2:$D$4444,_xlfn.AGGREGATE(15,3,(($C$2:$C$4444=$G$1)/($C$2:$C$4444=$G$1)*ROW($C$2:$C$4444))-ROW($C$1), ROWS($J$7:J3024))),"")</f>
        <v/>
      </c>
    </row>
    <row r="3021" spans="3:7" x14ac:dyDescent="0.25">
      <c r="C3021" s="340" t="s">
        <v>4367</v>
      </c>
      <c r="D3021" s="340" t="s">
        <v>2772</v>
      </c>
      <c r="E3021" s="340" t="str">
        <f t="shared" si="48"/>
        <v>UTICAKERNAN ELEMENTARY SCHOOL</v>
      </c>
      <c r="F3021" s="369" t="s">
        <v>7629</v>
      </c>
      <c r="G3021" s="342" t="str">
        <f>IFERROR(INDEX($D$2:$D$4444,_xlfn.AGGREGATE(15,3,(($C$2:$C$4444=$G$1)/($C$2:$C$4444=$G$1)*ROW($C$2:$C$4444))-ROW($C$1), ROWS($J$7:J3025))),"")</f>
        <v/>
      </c>
    </row>
    <row r="3022" spans="3:7" x14ac:dyDescent="0.25">
      <c r="C3022" s="340" t="s">
        <v>4367</v>
      </c>
      <c r="D3022" s="340" t="s">
        <v>666</v>
      </c>
      <c r="E3022" s="340" t="str">
        <f t="shared" si="48"/>
        <v>UTICAJOHN F KENNEDY MIDDLE SCHOOL</v>
      </c>
      <c r="F3022" s="369" t="s">
        <v>7630</v>
      </c>
      <c r="G3022" s="342" t="str">
        <f>IFERROR(INDEX($D$2:$D$4444,_xlfn.AGGREGATE(15,3,(($C$2:$C$4444=$G$1)/($C$2:$C$4444=$G$1)*ROW($C$2:$C$4444))-ROW($C$1), ROWS($J$7:J3026))),"")</f>
        <v/>
      </c>
    </row>
    <row r="3023" spans="3:7" x14ac:dyDescent="0.25">
      <c r="C3023" s="340" t="s">
        <v>4367</v>
      </c>
      <c r="D3023" s="340" t="s">
        <v>2773</v>
      </c>
      <c r="E3023" s="340" t="str">
        <f t="shared" si="48"/>
        <v>UTICASENATOR JAMES H DONOVAN MIDDLE SCHOOL</v>
      </c>
      <c r="F3023" s="369" t="s">
        <v>7631</v>
      </c>
      <c r="G3023" s="342" t="str">
        <f>IFERROR(INDEX($D$2:$D$4444,_xlfn.AGGREGATE(15,3,(($C$2:$C$4444=$G$1)/($C$2:$C$4444=$G$1)*ROW($C$2:$C$4444))-ROW($C$1), ROWS($J$7:J3027))),"")</f>
        <v/>
      </c>
    </row>
    <row r="3024" spans="3:7" x14ac:dyDescent="0.25">
      <c r="C3024" s="340" t="s">
        <v>4367</v>
      </c>
      <c r="D3024" s="340" t="s">
        <v>2774</v>
      </c>
      <c r="E3024" s="340" t="str">
        <f t="shared" si="48"/>
        <v>UTICATHOMAS R PROCTOR HIGH SCHOOL</v>
      </c>
      <c r="F3024" s="369" t="s">
        <v>7632</v>
      </c>
      <c r="G3024" s="342" t="str">
        <f>IFERROR(INDEX($D$2:$D$4444,_xlfn.AGGREGATE(15,3,(($C$2:$C$4444=$G$1)/($C$2:$C$4444=$G$1)*ROW($C$2:$C$4444))-ROW($C$1), ROWS($J$7:J3028))),"")</f>
        <v/>
      </c>
    </row>
    <row r="3025" spans="3:7" x14ac:dyDescent="0.25">
      <c r="C3025" s="340" t="s">
        <v>4367</v>
      </c>
      <c r="D3025" s="340" t="s">
        <v>2775</v>
      </c>
      <c r="E3025" s="340" t="str">
        <f t="shared" si="48"/>
        <v>UTICAROSCOE CONKLING ELEMENTARY SCHOOL</v>
      </c>
      <c r="F3025" s="369" t="s">
        <v>7633</v>
      </c>
      <c r="G3025" s="342" t="str">
        <f>IFERROR(INDEX($D$2:$D$4444,_xlfn.AGGREGATE(15,3,(($C$2:$C$4444=$G$1)/($C$2:$C$4444=$G$1)*ROW($C$2:$C$4444))-ROW($C$1), ROWS($J$7:J3029))),"")</f>
        <v/>
      </c>
    </row>
    <row r="3026" spans="3:7" x14ac:dyDescent="0.25">
      <c r="C3026" s="340" t="s">
        <v>4368</v>
      </c>
      <c r="D3026" s="340" t="s">
        <v>9457</v>
      </c>
      <c r="E3026" s="340" t="str">
        <f t="shared" si="48"/>
        <v>WESTMORELANDDEFOREST A HILL PRIMARY SCHOOL</v>
      </c>
      <c r="F3026" s="369" t="s">
        <v>7634</v>
      </c>
      <c r="G3026" s="342" t="str">
        <f>IFERROR(INDEX($D$2:$D$4444,_xlfn.AGGREGATE(15,3,(($C$2:$C$4444=$G$1)/($C$2:$C$4444=$G$1)*ROW($C$2:$C$4444))-ROW($C$1), ROWS($J$7:J3030))),"")</f>
        <v/>
      </c>
    </row>
    <row r="3027" spans="3:7" x14ac:dyDescent="0.25">
      <c r="C3027" s="340" t="s">
        <v>4368</v>
      </c>
      <c r="D3027" s="340" t="s">
        <v>9456</v>
      </c>
      <c r="E3027" s="340" t="str">
        <f t="shared" si="48"/>
        <v>WESTMORELANDDONALD H CRANE JUNIOR/SENIOR HIGH SCHOOL</v>
      </c>
      <c r="F3027" s="369" t="s">
        <v>7635</v>
      </c>
      <c r="G3027" s="342" t="str">
        <f>IFERROR(INDEX($D$2:$D$4444,_xlfn.AGGREGATE(15,3,(($C$2:$C$4444=$G$1)/($C$2:$C$4444=$G$1)*ROW($C$2:$C$4444))-ROW($C$1), ROWS($J$7:J3031))),"")</f>
        <v/>
      </c>
    </row>
    <row r="3028" spans="3:7" x14ac:dyDescent="0.25">
      <c r="C3028" s="340" t="s">
        <v>4368</v>
      </c>
      <c r="D3028" s="340" t="s">
        <v>9455</v>
      </c>
      <c r="E3028" s="340" t="str">
        <f t="shared" si="48"/>
        <v>WESTMORELANDWESTMORELAND UPPER ELEMENTARY SCHOOL</v>
      </c>
      <c r="F3028" s="369" t="s">
        <v>7636</v>
      </c>
      <c r="G3028" s="342" t="str">
        <f>IFERROR(INDEX($D$2:$D$4444,_xlfn.AGGREGATE(15,3,(($C$2:$C$4444=$G$1)/($C$2:$C$4444=$G$1)*ROW($C$2:$C$4444))-ROW($C$1), ROWS($J$7:J3032))),"")</f>
        <v/>
      </c>
    </row>
    <row r="3029" spans="3:7" x14ac:dyDescent="0.25">
      <c r="C3029" s="340" t="s">
        <v>4369</v>
      </c>
      <c r="D3029" s="340" t="s">
        <v>2776</v>
      </c>
      <c r="E3029" s="340" t="str">
        <f t="shared" si="48"/>
        <v>ORISKANYN A WALBRAN ELEMENTARY SCHOOL</v>
      </c>
      <c r="F3029" s="369" t="s">
        <v>7637</v>
      </c>
      <c r="G3029" s="342" t="str">
        <f>IFERROR(INDEX($D$2:$D$4444,_xlfn.AGGREGATE(15,3,(($C$2:$C$4444=$G$1)/($C$2:$C$4444=$G$1)*ROW($C$2:$C$4444))-ROW($C$1), ROWS($J$7:J3033))),"")</f>
        <v/>
      </c>
    </row>
    <row r="3030" spans="3:7" x14ac:dyDescent="0.25">
      <c r="C3030" s="340" t="s">
        <v>4369</v>
      </c>
      <c r="D3030" s="340" t="s">
        <v>2777</v>
      </c>
      <c r="E3030" s="340" t="str">
        <f t="shared" si="48"/>
        <v>ORISKANYORISKANY JUNIOR-SENIOR HIGH SCHOOL</v>
      </c>
      <c r="F3030" s="369" t="s">
        <v>7638</v>
      </c>
      <c r="G3030" s="342" t="str">
        <f>IFERROR(INDEX($D$2:$D$4444,_xlfn.AGGREGATE(15,3,(($C$2:$C$4444=$G$1)/($C$2:$C$4444=$G$1)*ROW($C$2:$C$4444))-ROW($C$1), ROWS($J$7:J3034))),"")</f>
        <v/>
      </c>
    </row>
    <row r="3031" spans="3:7" x14ac:dyDescent="0.25">
      <c r="C3031" s="340" t="s">
        <v>4370</v>
      </c>
      <c r="D3031" s="340" t="s">
        <v>2778</v>
      </c>
      <c r="E3031" s="340" t="str">
        <f t="shared" si="48"/>
        <v>WHITESBOROMARCY ELEMENTARY SCHOOL</v>
      </c>
      <c r="F3031" s="369" t="s">
        <v>7639</v>
      </c>
      <c r="G3031" s="342" t="str">
        <f>IFERROR(INDEX($D$2:$D$4444,_xlfn.AGGREGATE(15,3,(($C$2:$C$4444=$G$1)/($C$2:$C$4444=$G$1)*ROW($C$2:$C$4444))-ROW($C$1), ROWS($J$7:J3035))),"")</f>
        <v/>
      </c>
    </row>
    <row r="3032" spans="3:7" x14ac:dyDescent="0.25">
      <c r="C3032" s="340" t="s">
        <v>4370</v>
      </c>
      <c r="D3032" s="340" t="s">
        <v>2779</v>
      </c>
      <c r="E3032" s="340" t="str">
        <f t="shared" si="48"/>
        <v>WHITESBOROHARTS HILL SCHOOL</v>
      </c>
      <c r="F3032" s="369" t="s">
        <v>7640</v>
      </c>
      <c r="G3032" s="342" t="str">
        <f>IFERROR(INDEX($D$2:$D$4444,_xlfn.AGGREGATE(15,3,(($C$2:$C$4444=$G$1)/($C$2:$C$4444=$G$1)*ROW($C$2:$C$4444))-ROW($C$1), ROWS($J$7:J3036))),"")</f>
        <v/>
      </c>
    </row>
    <row r="3033" spans="3:7" x14ac:dyDescent="0.25">
      <c r="C3033" s="340" t="s">
        <v>4370</v>
      </c>
      <c r="D3033" s="340" t="s">
        <v>2780</v>
      </c>
      <c r="E3033" s="340" t="str">
        <f t="shared" si="48"/>
        <v>WHITESBORODEERFIELD ELEMENTARY SCHOOL</v>
      </c>
      <c r="F3033" s="369" t="s">
        <v>7641</v>
      </c>
      <c r="G3033" s="342" t="str">
        <f>IFERROR(INDEX($D$2:$D$4444,_xlfn.AGGREGATE(15,3,(($C$2:$C$4444=$G$1)/($C$2:$C$4444=$G$1)*ROW($C$2:$C$4444))-ROW($C$1), ROWS($J$7:J3037))),"")</f>
        <v/>
      </c>
    </row>
    <row r="3034" spans="3:7" x14ac:dyDescent="0.25">
      <c r="C3034" s="340" t="s">
        <v>4370</v>
      </c>
      <c r="D3034" s="340" t="s">
        <v>2781</v>
      </c>
      <c r="E3034" s="340" t="str">
        <f t="shared" si="48"/>
        <v>WHITESBOROWHITESBORO MIDDLE SCHOOL</v>
      </c>
      <c r="F3034" s="369" t="s">
        <v>7642</v>
      </c>
      <c r="G3034" s="342" t="str">
        <f>IFERROR(INDEX($D$2:$D$4444,_xlfn.AGGREGATE(15,3,(($C$2:$C$4444=$G$1)/($C$2:$C$4444=$G$1)*ROW($C$2:$C$4444))-ROW($C$1), ROWS($J$7:J3038))),"")</f>
        <v/>
      </c>
    </row>
    <row r="3035" spans="3:7" x14ac:dyDescent="0.25">
      <c r="C3035" s="340" t="s">
        <v>4370</v>
      </c>
      <c r="D3035" s="340" t="s">
        <v>2782</v>
      </c>
      <c r="E3035" s="340" t="str">
        <f t="shared" si="48"/>
        <v>WHITESBOROPARKWAY MIDDLE SCHOOL</v>
      </c>
      <c r="F3035" s="369" t="s">
        <v>7643</v>
      </c>
      <c r="G3035" s="342" t="str">
        <f>IFERROR(INDEX($D$2:$D$4444,_xlfn.AGGREGATE(15,3,(($C$2:$C$4444=$G$1)/($C$2:$C$4444=$G$1)*ROW($C$2:$C$4444))-ROW($C$1), ROWS($J$7:J3039))),"")</f>
        <v/>
      </c>
    </row>
    <row r="3036" spans="3:7" x14ac:dyDescent="0.25">
      <c r="C3036" s="340" t="s">
        <v>4370</v>
      </c>
      <c r="D3036" s="340" t="s">
        <v>2783</v>
      </c>
      <c r="E3036" s="340" t="str">
        <f t="shared" si="48"/>
        <v>WHITESBOROWHITESBORO HIGH SCHOOL</v>
      </c>
      <c r="F3036" s="369" t="s">
        <v>7644</v>
      </c>
      <c r="G3036" s="342" t="str">
        <f>IFERROR(INDEX($D$2:$D$4444,_xlfn.AGGREGATE(15,3,(($C$2:$C$4444=$G$1)/($C$2:$C$4444=$G$1)*ROW($C$2:$C$4444))-ROW($C$1), ROWS($J$7:J3040))),"")</f>
        <v/>
      </c>
    </row>
    <row r="3037" spans="3:7" x14ac:dyDescent="0.25">
      <c r="C3037" s="340" t="s">
        <v>4370</v>
      </c>
      <c r="D3037" s="340" t="s">
        <v>2784</v>
      </c>
      <c r="E3037" s="340" t="str">
        <f t="shared" si="48"/>
        <v>WHITESBOROWESTMORELAND ROAD ELEMENTARY SCHOOL</v>
      </c>
      <c r="F3037" s="369" t="s">
        <v>7645</v>
      </c>
      <c r="G3037" s="342" t="str">
        <f>IFERROR(INDEX($D$2:$D$4444,_xlfn.AGGREGATE(15,3,(($C$2:$C$4444=$G$1)/($C$2:$C$4444=$G$1)*ROW($C$2:$C$4444))-ROW($C$1), ROWS($J$7:J3041))),"")</f>
        <v/>
      </c>
    </row>
    <row r="3038" spans="3:7" x14ac:dyDescent="0.25">
      <c r="C3038" s="340" t="s">
        <v>4371</v>
      </c>
      <c r="D3038" s="340" t="s">
        <v>2785</v>
      </c>
      <c r="E3038" s="340" t="str">
        <f t="shared" si="48"/>
        <v>WEST GENESEEEAST HILL ELEMENTARY SCHOOL</v>
      </c>
      <c r="F3038" s="369" t="s">
        <v>7646</v>
      </c>
      <c r="G3038" s="342" t="str">
        <f>IFERROR(INDEX($D$2:$D$4444,_xlfn.AGGREGATE(15,3,(($C$2:$C$4444=$G$1)/($C$2:$C$4444=$G$1)*ROW($C$2:$C$4444))-ROW($C$1), ROWS($J$7:J3042))),"")</f>
        <v/>
      </c>
    </row>
    <row r="3039" spans="3:7" x14ac:dyDescent="0.25">
      <c r="C3039" s="340" t="s">
        <v>4371</v>
      </c>
      <c r="D3039" s="340" t="s">
        <v>2786</v>
      </c>
      <c r="E3039" s="340" t="str">
        <f t="shared" si="48"/>
        <v>WEST GENESEESTONEHEDGE ELEMENTARY SCHOOL</v>
      </c>
      <c r="F3039" s="369" t="s">
        <v>7647</v>
      </c>
      <c r="G3039" s="342" t="str">
        <f>IFERROR(INDEX($D$2:$D$4444,_xlfn.AGGREGATE(15,3,(($C$2:$C$4444=$G$1)/($C$2:$C$4444=$G$1)*ROW($C$2:$C$4444))-ROW($C$1), ROWS($J$7:J3043))),"")</f>
        <v/>
      </c>
    </row>
    <row r="3040" spans="3:7" x14ac:dyDescent="0.25">
      <c r="C3040" s="340" t="s">
        <v>4371</v>
      </c>
      <c r="D3040" s="340" t="s">
        <v>2787</v>
      </c>
      <c r="E3040" s="340" t="str">
        <f t="shared" si="48"/>
        <v>WEST GENESEEONONDAGA ROAD ELEMENTARY SCHOOL</v>
      </c>
      <c r="F3040" s="369" t="s">
        <v>7648</v>
      </c>
      <c r="G3040" s="342" t="str">
        <f>IFERROR(INDEX($D$2:$D$4444,_xlfn.AGGREGATE(15,3,(($C$2:$C$4444=$G$1)/($C$2:$C$4444=$G$1)*ROW($C$2:$C$4444))-ROW($C$1), ROWS($J$7:J3044))),"")</f>
        <v/>
      </c>
    </row>
    <row r="3041" spans="3:7" x14ac:dyDescent="0.25">
      <c r="C3041" s="340" t="s">
        <v>4371</v>
      </c>
      <c r="D3041" s="340" t="s">
        <v>2788</v>
      </c>
      <c r="E3041" s="340" t="str">
        <f t="shared" si="48"/>
        <v>WEST GENESEESPLIT ROCK ELEMENTARY SCHOOL</v>
      </c>
      <c r="F3041" s="369" t="s">
        <v>7649</v>
      </c>
      <c r="G3041" s="342" t="str">
        <f>IFERROR(INDEX($D$2:$D$4444,_xlfn.AGGREGATE(15,3,(($C$2:$C$4444=$G$1)/($C$2:$C$4444=$G$1)*ROW($C$2:$C$4444))-ROW($C$1), ROWS($J$7:J3045))),"")</f>
        <v/>
      </c>
    </row>
    <row r="3042" spans="3:7" x14ac:dyDescent="0.25">
      <c r="C3042" s="340" t="s">
        <v>4371</v>
      </c>
      <c r="D3042" s="340" t="s">
        <v>2789</v>
      </c>
      <c r="E3042" s="340" t="str">
        <f t="shared" si="48"/>
        <v>WEST GENESEEWEST GENESEE MIDDLE SCHOOL</v>
      </c>
      <c r="F3042" s="369" t="s">
        <v>7650</v>
      </c>
      <c r="G3042" s="342" t="str">
        <f>IFERROR(INDEX($D$2:$D$4444,_xlfn.AGGREGATE(15,3,(($C$2:$C$4444=$G$1)/($C$2:$C$4444=$G$1)*ROW($C$2:$C$4444))-ROW($C$1), ROWS($J$7:J3046))),"")</f>
        <v/>
      </c>
    </row>
    <row r="3043" spans="3:7" x14ac:dyDescent="0.25">
      <c r="C3043" s="340" t="s">
        <v>4371</v>
      </c>
      <c r="D3043" s="340" t="s">
        <v>2790</v>
      </c>
      <c r="E3043" s="340" t="str">
        <f t="shared" si="48"/>
        <v>WEST GENESEEWEST GENESEE SENIOR HIGH SCHOOL</v>
      </c>
      <c r="F3043" s="369" t="s">
        <v>7651</v>
      </c>
      <c r="G3043" s="342" t="str">
        <f>IFERROR(INDEX($D$2:$D$4444,_xlfn.AGGREGATE(15,3,(($C$2:$C$4444=$G$1)/($C$2:$C$4444=$G$1)*ROW($C$2:$C$4444))-ROW($C$1), ROWS($J$7:J3047))),"")</f>
        <v/>
      </c>
    </row>
    <row r="3044" spans="3:7" x14ac:dyDescent="0.25">
      <c r="C3044" s="340" t="s">
        <v>4371</v>
      </c>
      <c r="D3044" s="340" t="s">
        <v>2791</v>
      </c>
      <c r="E3044" s="340" t="str">
        <f t="shared" si="48"/>
        <v>WEST GENESEECAMILLUS MIDDLE SCHOOL</v>
      </c>
      <c r="F3044" s="369" t="s">
        <v>7652</v>
      </c>
      <c r="G3044" s="342" t="str">
        <f>IFERROR(INDEX($D$2:$D$4444,_xlfn.AGGREGATE(15,3,(($C$2:$C$4444=$G$1)/($C$2:$C$4444=$G$1)*ROW($C$2:$C$4444))-ROW($C$1), ROWS($J$7:J3048))),"")</f>
        <v/>
      </c>
    </row>
    <row r="3045" spans="3:7" x14ac:dyDescent="0.25">
      <c r="C3045" s="340" t="s">
        <v>107</v>
      </c>
      <c r="D3045" s="340" t="s">
        <v>2792</v>
      </c>
      <c r="E3045" s="340" t="str">
        <f t="shared" si="48"/>
        <v>NORTH SYRACUSEALLEN ROAD ELEMENTARY SCHOOL</v>
      </c>
      <c r="F3045" s="369" t="s">
        <v>7653</v>
      </c>
      <c r="G3045" s="342" t="str">
        <f>IFERROR(INDEX($D$2:$D$4444,_xlfn.AGGREGATE(15,3,(($C$2:$C$4444=$G$1)/($C$2:$C$4444=$G$1)*ROW($C$2:$C$4444))-ROW($C$1), ROWS($J$7:J3049))),"")</f>
        <v/>
      </c>
    </row>
    <row r="3046" spans="3:7" x14ac:dyDescent="0.25">
      <c r="C3046" s="340" t="s">
        <v>107</v>
      </c>
      <c r="D3046" s="340" t="s">
        <v>2793</v>
      </c>
      <c r="E3046" s="340" t="str">
        <f t="shared" si="48"/>
        <v>NORTH SYRACUSEKARL W SAILE BEAR ROAD ELEMENTARY SCHOOL</v>
      </c>
      <c r="F3046" s="369" t="s">
        <v>7654</v>
      </c>
      <c r="G3046" s="342" t="str">
        <f>IFERROR(INDEX($D$2:$D$4444,_xlfn.AGGREGATE(15,3,(($C$2:$C$4444=$G$1)/($C$2:$C$4444=$G$1)*ROW($C$2:$C$4444))-ROW($C$1), ROWS($J$7:J3050))),"")</f>
        <v/>
      </c>
    </row>
    <row r="3047" spans="3:7" x14ac:dyDescent="0.25">
      <c r="C3047" s="340" t="s">
        <v>107</v>
      </c>
      <c r="D3047" s="340" t="s">
        <v>2794</v>
      </c>
      <c r="E3047" s="340" t="str">
        <f t="shared" si="48"/>
        <v>NORTH SYRACUSECICERO ELEMENTARY SCHOOL</v>
      </c>
      <c r="F3047" s="369" t="s">
        <v>7655</v>
      </c>
      <c r="G3047" s="342" t="str">
        <f>IFERROR(INDEX($D$2:$D$4444,_xlfn.AGGREGATE(15,3,(($C$2:$C$4444=$G$1)/($C$2:$C$4444=$G$1)*ROW($C$2:$C$4444))-ROW($C$1), ROWS($J$7:J3051))),"")</f>
        <v/>
      </c>
    </row>
    <row r="3048" spans="3:7" x14ac:dyDescent="0.25">
      <c r="C3048" s="340" t="s">
        <v>107</v>
      </c>
      <c r="D3048" s="340" t="s">
        <v>2795</v>
      </c>
      <c r="E3048" s="340" t="str">
        <f t="shared" si="48"/>
        <v>NORTH SYRACUSELAKESHORE ROAD ELEMENTARY SCHOOL</v>
      </c>
      <c r="F3048" s="369" t="s">
        <v>7656</v>
      </c>
      <c r="G3048" s="342" t="str">
        <f>IFERROR(INDEX($D$2:$D$4444,_xlfn.AGGREGATE(15,3,(($C$2:$C$4444=$G$1)/($C$2:$C$4444=$G$1)*ROW($C$2:$C$4444))-ROW($C$1), ROWS($J$7:J3052))),"")</f>
        <v/>
      </c>
    </row>
    <row r="3049" spans="3:7" x14ac:dyDescent="0.25">
      <c r="C3049" s="340" t="s">
        <v>107</v>
      </c>
      <c r="D3049" s="340" t="s">
        <v>2796</v>
      </c>
      <c r="E3049" s="340" t="str">
        <f t="shared" si="48"/>
        <v>NORTH SYRACUSEROXBORO ROAD ELEMENTARY SCHOOL</v>
      </c>
      <c r="F3049" s="369" t="s">
        <v>7657</v>
      </c>
      <c r="G3049" s="342" t="str">
        <f>IFERROR(INDEX($D$2:$D$4444,_xlfn.AGGREGATE(15,3,(($C$2:$C$4444=$G$1)/($C$2:$C$4444=$G$1)*ROW($C$2:$C$4444))-ROW($C$1), ROWS($J$7:J3053))),"")</f>
        <v/>
      </c>
    </row>
    <row r="3050" spans="3:7" x14ac:dyDescent="0.25">
      <c r="C3050" s="340" t="s">
        <v>107</v>
      </c>
      <c r="D3050" s="340" t="s">
        <v>2797</v>
      </c>
      <c r="E3050" s="340" t="str">
        <f t="shared" si="48"/>
        <v>NORTH SYRACUSESMITH ROAD ELEMENTARY SCHOOL</v>
      </c>
      <c r="F3050" s="369" t="s">
        <v>7658</v>
      </c>
      <c r="G3050" s="342" t="str">
        <f>IFERROR(INDEX($D$2:$D$4444,_xlfn.AGGREGATE(15,3,(($C$2:$C$4444=$G$1)/($C$2:$C$4444=$G$1)*ROW($C$2:$C$4444))-ROW($C$1), ROWS($J$7:J3054))),"")</f>
        <v/>
      </c>
    </row>
    <row r="3051" spans="3:7" x14ac:dyDescent="0.25">
      <c r="C3051" s="340" t="s">
        <v>107</v>
      </c>
      <c r="D3051" s="340" t="s">
        <v>2798</v>
      </c>
      <c r="E3051" s="340" t="str">
        <f t="shared" si="48"/>
        <v>NORTH SYRACUSEGILLETTE ROAD MIDDLE SCHOOL</v>
      </c>
      <c r="F3051" s="369" t="s">
        <v>7659</v>
      </c>
      <c r="G3051" s="342" t="str">
        <f>IFERROR(INDEX($D$2:$D$4444,_xlfn.AGGREGATE(15,3,(($C$2:$C$4444=$G$1)/($C$2:$C$4444=$G$1)*ROW($C$2:$C$4444))-ROW($C$1), ROWS($J$7:J3055))),"")</f>
        <v/>
      </c>
    </row>
    <row r="3052" spans="3:7" x14ac:dyDescent="0.25">
      <c r="C3052" s="340" t="s">
        <v>107</v>
      </c>
      <c r="D3052" s="340" t="s">
        <v>2799</v>
      </c>
      <c r="E3052" s="340" t="str">
        <f t="shared" si="48"/>
        <v>NORTH SYRACUSENORTH SYRACUSE JUNIOR HIGH SCHOOL</v>
      </c>
      <c r="F3052" s="369" t="s">
        <v>7660</v>
      </c>
      <c r="G3052" s="342" t="str">
        <f>IFERROR(INDEX($D$2:$D$4444,_xlfn.AGGREGATE(15,3,(($C$2:$C$4444=$G$1)/($C$2:$C$4444=$G$1)*ROW($C$2:$C$4444))-ROW($C$1), ROWS($J$7:J3056))),"")</f>
        <v/>
      </c>
    </row>
    <row r="3053" spans="3:7" x14ac:dyDescent="0.25">
      <c r="C3053" s="340" t="s">
        <v>107</v>
      </c>
      <c r="D3053" s="340" t="s">
        <v>2800</v>
      </c>
      <c r="E3053" s="340" t="str">
        <f t="shared" si="48"/>
        <v>NORTH SYRACUSEROXBORO ROAD MIDDLE SCHOOL</v>
      </c>
      <c r="F3053" s="369" t="s">
        <v>7661</v>
      </c>
      <c r="G3053" s="342" t="str">
        <f>IFERROR(INDEX($D$2:$D$4444,_xlfn.AGGREGATE(15,3,(($C$2:$C$4444=$G$1)/($C$2:$C$4444=$G$1)*ROW($C$2:$C$4444))-ROW($C$1), ROWS($J$7:J3057))),"")</f>
        <v/>
      </c>
    </row>
    <row r="3054" spans="3:7" x14ac:dyDescent="0.25">
      <c r="C3054" s="340" t="s">
        <v>107</v>
      </c>
      <c r="D3054" s="340" t="s">
        <v>2801</v>
      </c>
      <c r="E3054" s="340" t="str">
        <f t="shared" si="48"/>
        <v>NORTH SYRACUSECICERO-NORTH SYRACUSE HIGH SCHOOL</v>
      </c>
      <c r="F3054" s="369" t="s">
        <v>7662</v>
      </c>
      <c r="G3054" s="342" t="str">
        <f>IFERROR(INDEX($D$2:$D$4444,_xlfn.AGGREGATE(15,3,(($C$2:$C$4444=$G$1)/($C$2:$C$4444=$G$1)*ROW($C$2:$C$4444))-ROW($C$1), ROWS($J$7:J3058))),"")</f>
        <v/>
      </c>
    </row>
    <row r="3055" spans="3:7" x14ac:dyDescent="0.25">
      <c r="C3055" s="340" t="s">
        <v>107</v>
      </c>
      <c r="D3055" s="340" t="s">
        <v>2802</v>
      </c>
      <c r="E3055" s="340" t="str">
        <f t="shared" si="48"/>
        <v>NORTH SYRACUSEMAIN STREET ELEMENTARY SCHOOL</v>
      </c>
      <c r="F3055" s="369" t="s">
        <v>7663</v>
      </c>
      <c r="G3055" s="342" t="str">
        <f>IFERROR(INDEX($D$2:$D$4444,_xlfn.AGGREGATE(15,3,(($C$2:$C$4444=$G$1)/($C$2:$C$4444=$G$1)*ROW($C$2:$C$4444))-ROW($C$1), ROWS($J$7:J3059))),"")</f>
        <v/>
      </c>
    </row>
    <row r="3056" spans="3:7" x14ac:dyDescent="0.25">
      <c r="C3056" s="340" t="s">
        <v>108</v>
      </c>
      <c r="D3056" s="340" t="s">
        <v>2803</v>
      </c>
      <c r="E3056" s="340" t="str">
        <f t="shared" si="48"/>
        <v>E SYRACUSE-MINPARK HILL SCHOOL</v>
      </c>
      <c r="F3056" s="369" t="s">
        <v>7664</v>
      </c>
      <c r="G3056" s="342" t="str">
        <f>IFERROR(INDEX($D$2:$D$4444,_xlfn.AGGREGATE(15,3,(($C$2:$C$4444=$G$1)/($C$2:$C$4444=$G$1)*ROW($C$2:$C$4444))-ROW($C$1), ROWS($J$7:J3060))),"")</f>
        <v/>
      </c>
    </row>
    <row r="3057" spans="3:7" x14ac:dyDescent="0.25">
      <c r="C3057" s="340" t="s">
        <v>108</v>
      </c>
      <c r="D3057" s="340" t="s">
        <v>2804</v>
      </c>
      <c r="E3057" s="340" t="str">
        <f t="shared" si="48"/>
        <v>E SYRACUSE-MINFREMONT ELEMENTARY SCHOOL</v>
      </c>
      <c r="F3057" s="369" t="s">
        <v>7665</v>
      </c>
      <c r="G3057" s="342" t="str">
        <f>IFERROR(INDEX($D$2:$D$4444,_xlfn.AGGREGATE(15,3,(($C$2:$C$4444=$G$1)/($C$2:$C$4444=$G$1)*ROW($C$2:$C$4444))-ROW($C$1), ROWS($J$7:J3061))),"")</f>
        <v/>
      </c>
    </row>
    <row r="3058" spans="3:7" x14ac:dyDescent="0.25">
      <c r="C3058" s="340" t="s">
        <v>108</v>
      </c>
      <c r="D3058" s="340" t="s">
        <v>2805</v>
      </c>
      <c r="E3058" s="340" t="str">
        <f t="shared" si="48"/>
        <v>E SYRACUSE-MINEAST SYRACUSE ELEMENTARY SCHOOL</v>
      </c>
      <c r="F3058" s="369" t="s">
        <v>7666</v>
      </c>
      <c r="G3058" s="342" t="str">
        <f>IFERROR(INDEX($D$2:$D$4444,_xlfn.AGGREGATE(15,3,(($C$2:$C$4444=$G$1)/($C$2:$C$4444=$G$1)*ROW($C$2:$C$4444))-ROW($C$1), ROWS($J$7:J3062))),"")</f>
        <v/>
      </c>
    </row>
    <row r="3059" spans="3:7" x14ac:dyDescent="0.25">
      <c r="C3059" s="340" t="s">
        <v>108</v>
      </c>
      <c r="D3059" s="340" t="s">
        <v>2806</v>
      </c>
      <c r="E3059" s="340" t="str">
        <f t="shared" si="48"/>
        <v>E SYRACUSE-MINWOODLAND ELEMENTARY SCHOOL</v>
      </c>
      <c r="F3059" s="369" t="s">
        <v>7667</v>
      </c>
      <c r="G3059" s="342" t="str">
        <f>IFERROR(INDEX($D$2:$D$4444,_xlfn.AGGREGATE(15,3,(($C$2:$C$4444=$G$1)/($C$2:$C$4444=$G$1)*ROW($C$2:$C$4444))-ROW($C$1), ROWS($J$7:J3063))),"")</f>
        <v/>
      </c>
    </row>
    <row r="3060" spans="3:7" x14ac:dyDescent="0.25">
      <c r="C3060" s="340" t="s">
        <v>108</v>
      </c>
      <c r="D3060" s="340" t="s">
        <v>9458</v>
      </c>
      <c r="E3060" s="340" t="str">
        <f t="shared" si="48"/>
        <v>E SYRACUSE-MINEAST SYRACUSE MINOA CENTRAL HIGH SCHOOL</v>
      </c>
      <c r="F3060" s="369" t="s">
        <v>7668</v>
      </c>
      <c r="G3060" s="342" t="str">
        <f>IFERROR(INDEX($D$2:$D$4444,_xlfn.AGGREGATE(15,3,(($C$2:$C$4444=$G$1)/($C$2:$C$4444=$G$1)*ROW($C$2:$C$4444))-ROW($C$1), ROWS($J$7:J3064))),"")</f>
        <v/>
      </c>
    </row>
    <row r="3061" spans="3:7" x14ac:dyDescent="0.25">
      <c r="C3061" s="340" t="s">
        <v>108</v>
      </c>
      <c r="D3061" s="340" t="s">
        <v>2807</v>
      </c>
      <c r="E3061" s="340" t="str">
        <f t="shared" si="48"/>
        <v>E SYRACUSE-MINMINOA ELEMENTARY SCHOOL</v>
      </c>
      <c r="F3061" s="369" t="s">
        <v>7669</v>
      </c>
      <c r="G3061" s="342" t="str">
        <f>IFERROR(INDEX($D$2:$D$4444,_xlfn.AGGREGATE(15,3,(($C$2:$C$4444=$G$1)/($C$2:$C$4444=$G$1)*ROW($C$2:$C$4444))-ROW($C$1), ROWS($J$7:J3065))),"")</f>
        <v/>
      </c>
    </row>
    <row r="3062" spans="3:7" x14ac:dyDescent="0.25">
      <c r="C3062" s="340" t="s">
        <v>108</v>
      </c>
      <c r="D3062" s="340" t="s">
        <v>2808</v>
      </c>
      <c r="E3062" s="340" t="str">
        <f t="shared" si="48"/>
        <v>E SYRACUSE-MINPINE GROVE MIDDLE SCHOOL</v>
      </c>
      <c r="F3062" s="369" t="s">
        <v>7670</v>
      </c>
      <c r="G3062" s="342" t="str">
        <f>IFERROR(INDEX($D$2:$D$4444,_xlfn.AGGREGATE(15,3,(($C$2:$C$4444=$G$1)/($C$2:$C$4444=$G$1)*ROW($C$2:$C$4444))-ROW($C$1), ROWS($J$7:J3066))),"")</f>
        <v/>
      </c>
    </row>
    <row r="3063" spans="3:7" x14ac:dyDescent="0.25">
      <c r="C3063" s="340" t="s">
        <v>109</v>
      </c>
      <c r="D3063" s="340" t="s">
        <v>2809</v>
      </c>
      <c r="E3063" s="340" t="str">
        <f t="shared" si="48"/>
        <v>JAMESVILLE-DEWJAMESVILLE ELEMENTARY SCHOOL</v>
      </c>
      <c r="F3063" s="369" t="s">
        <v>7671</v>
      </c>
      <c r="G3063" s="342" t="str">
        <f>IFERROR(INDEX($D$2:$D$4444,_xlfn.AGGREGATE(15,3,(($C$2:$C$4444=$G$1)/($C$2:$C$4444=$G$1)*ROW($C$2:$C$4444))-ROW($C$1), ROWS($J$7:J3067))),"")</f>
        <v/>
      </c>
    </row>
    <row r="3064" spans="3:7" x14ac:dyDescent="0.25">
      <c r="C3064" s="340" t="s">
        <v>109</v>
      </c>
      <c r="D3064" s="340" t="s">
        <v>2810</v>
      </c>
      <c r="E3064" s="340" t="str">
        <f t="shared" si="48"/>
        <v>JAMESVILLE-DEWMOSES DEWITT ELEMENTARY SCHOOL</v>
      </c>
      <c r="F3064" s="369" t="s">
        <v>7672</v>
      </c>
      <c r="G3064" s="342" t="str">
        <f>IFERROR(INDEX($D$2:$D$4444,_xlfn.AGGREGATE(15,3,(($C$2:$C$4444=$G$1)/($C$2:$C$4444=$G$1)*ROW($C$2:$C$4444))-ROW($C$1), ROWS($J$7:J3068))),"")</f>
        <v/>
      </c>
    </row>
    <row r="3065" spans="3:7" x14ac:dyDescent="0.25">
      <c r="C3065" s="340" t="s">
        <v>109</v>
      </c>
      <c r="D3065" s="340" t="s">
        <v>2811</v>
      </c>
      <c r="E3065" s="340" t="str">
        <f t="shared" si="48"/>
        <v>JAMESVILLE-DEWTECUMSEH ELEMENTARY SCHOOL</v>
      </c>
      <c r="F3065" s="369" t="s">
        <v>7673</v>
      </c>
      <c r="G3065" s="342" t="str">
        <f>IFERROR(INDEX($D$2:$D$4444,_xlfn.AGGREGATE(15,3,(($C$2:$C$4444=$G$1)/($C$2:$C$4444=$G$1)*ROW($C$2:$C$4444))-ROW($C$1), ROWS($J$7:J3069))),"")</f>
        <v/>
      </c>
    </row>
    <row r="3066" spans="3:7" x14ac:dyDescent="0.25">
      <c r="C3066" s="340" t="s">
        <v>109</v>
      </c>
      <c r="D3066" s="340" t="s">
        <v>2812</v>
      </c>
      <c r="E3066" s="340" t="str">
        <f t="shared" si="48"/>
        <v>JAMESVILLE-DEWJAMESVILLE-DEWITT MIDDLE SCHOOL</v>
      </c>
      <c r="F3066" s="369" t="s">
        <v>7674</v>
      </c>
      <c r="G3066" s="342" t="str">
        <f>IFERROR(INDEX($D$2:$D$4444,_xlfn.AGGREGATE(15,3,(($C$2:$C$4444=$G$1)/($C$2:$C$4444=$G$1)*ROW($C$2:$C$4444))-ROW($C$1), ROWS($J$7:J3070))),"")</f>
        <v/>
      </c>
    </row>
    <row r="3067" spans="3:7" x14ac:dyDescent="0.25">
      <c r="C3067" s="340" t="s">
        <v>109</v>
      </c>
      <c r="D3067" s="340" t="s">
        <v>2813</v>
      </c>
      <c r="E3067" s="340" t="str">
        <f t="shared" si="48"/>
        <v>JAMESVILLE-DEWJAMESVILLE-DEWITT HIGH SCHOOL</v>
      </c>
      <c r="F3067" s="369" t="s">
        <v>7675</v>
      </c>
      <c r="G3067" s="342" t="str">
        <f>IFERROR(INDEX($D$2:$D$4444,_xlfn.AGGREGATE(15,3,(($C$2:$C$4444=$G$1)/($C$2:$C$4444=$G$1)*ROW($C$2:$C$4444))-ROW($C$1), ROWS($J$7:J3071))),"")</f>
        <v/>
      </c>
    </row>
    <row r="3068" spans="3:7" x14ac:dyDescent="0.25">
      <c r="C3068" s="340" t="s">
        <v>110</v>
      </c>
      <c r="D3068" s="340" t="s">
        <v>2814</v>
      </c>
      <c r="E3068" s="340" t="str">
        <f t="shared" si="48"/>
        <v>JORDAN ELBRIDGELBRIDGE ELEMENTARY SCHOOL</v>
      </c>
      <c r="F3068" s="369" t="s">
        <v>7676</v>
      </c>
      <c r="G3068" s="342" t="str">
        <f>IFERROR(INDEX($D$2:$D$4444,_xlfn.AGGREGATE(15,3,(($C$2:$C$4444=$G$1)/($C$2:$C$4444=$G$1)*ROW($C$2:$C$4444))-ROW($C$1), ROWS($J$7:J3072))),"")</f>
        <v/>
      </c>
    </row>
    <row r="3069" spans="3:7" x14ac:dyDescent="0.25">
      <c r="C3069" s="340" t="s">
        <v>110</v>
      </c>
      <c r="D3069" s="340" t="s">
        <v>2815</v>
      </c>
      <c r="E3069" s="340" t="str">
        <f t="shared" si="48"/>
        <v>JORDAN ELBRIDGJORDAN-ELBRIDGE HIGH SCHOOL</v>
      </c>
      <c r="F3069" s="369" t="s">
        <v>7677</v>
      </c>
      <c r="G3069" s="342" t="str">
        <f>IFERROR(INDEX($D$2:$D$4444,_xlfn.AGGREGATE(15,3,(($C$2:$C$4444=$G$1)/($C$2:$C$4444=$G$1)*ROW($C$2:$C$4444))-ROW($C$1), ROWS($J$7:J3073))),"")</f>
        <v/>
      </c>
    </row>
    <row r="3070" spans="3:7" x14ac:dyDescent="0.25">
      <c r="C3070" s="340" t="s">
        <v>110</v>
      </c>
      <c r="D3070" s="340" t="s">
        <v>2816</v>
      </c>
      <c r="E3070" s="340" t="str">
        <f t="shared" si="48"/>
        <v>JORDAN ELBRIDGJORDAN-ELBRIDGE MIDDLE SCHOOL</v>
      </c>
      <c r="F3070" s="369" t="s">
        <v>7678</v>
      </c>
      <c r="G3070" s="342" t="str">
        <f>IFERROR(INDEX($D$2:$D$4444,_xlfn.AGGREGATE(15,3,(($C$2:$C$4444=$G$1)/($C$2:$C$4444=$G$1)*ROW($C$2:$C$4444))-ROW($C$1), ROWS($J$7:J3074))),"")</f>
        <v/>
      </c>
    </row>
    <row r="3071" spans="3:7" x14ac:dyDescent="0.25">
      <c r="C3071" s="340" t="s">
        <v>4372</v>
      </c>
      <c r="D3071" s="340" t="s">
        <v>2817</v>
      </c>
      <c r="E3071" s="340" t="str">
        <f t="shared" si="48"/>
        <v>FABIUS-POMPEYFABIUS-POMPEY ELEMENTARY SCHOOL</v>
      </c>
      <c r="F3071" s="369" t="s">
        <v>7679</v>
      </c>
      <c r="G3071" s="342" t="str">
        <f>IFERROR(INDEX($D$2:$D$4444,_xlfn.AGGREGATE(15,3,(($C$2:$C$4444=$G$1)/($C$2:$C$4444=$G$1)*ROW($C$2:$C$4444))-ROW($C$1), ROWS($J$7:J3075))),"")</f>
        <v/>
      </c>
    </row>
    <row r="3072" spans="3:7" x14ac:dyDescent="0.25">
      <c r="C3072" s="340" t="s">
        <v>4372</v>
      </c>
      <c r="D3072" s="340" t="s">
        <v>2818</v>
      </c>
      <c r="E3072" s="340" t="str">
        <f t="shared" si="48"/>
        <v>FABIUS-POMPEYFABIUS-POMPEY MIDDLE SCHOOL HIGH SCHOOL</v>
      </c>
      <c r="F3072" s="369" t="s">
        <v>7680</v>
      </c>
      <c r="G3072" s="342" t="str">
        <f>IFERROR(INDEX($D$2:$D$4444,_xlfn.AGGREGATE(15,3,(($C$2:$C$4444=$G$1)/($C$2:$C$4444=$G$1)*ROW($C$2:$C$4444))-ROW($C$1), ROWS($J$7:J3076))),"")</f>
        <v/>
      </c>
    </row>
    <row r="3073" spans="3:7" x14ac:dyDescent="0.25">
      <c r="C3073" s="340" t="s">
        <v>4373</v>
      </c>
      <c r="D3073" s="340" t="s">
        <v>2819</v>
      </c>
      <c r="E3073" s="340" t="str">
        <f t="shared" si="48"/>
        <v>WESTHILLWESTHILL HIGH SCHOOL</v>
      </c>
      <c r="F3073" s="369" t="s">
        <v>7681</v>
      </c>
      <c r="G3073" s="342" t="str">
        <f>IFERROR(INDEX($D$2:$D$4444,_xlfn.AGGREGATE(15,3,(($C$2:$C$4444=$G$1)/($C$2:$C$4444=$G$1)*ROW($C$2:$C$4444))-ROW($C$1), ROWS($J$7:J3077))),"")</f>
        <v/>
      </c>
    </row>
    <row r="3074" spans="3:7" x14ac:dyDescent="0.25">
      <c r="C3074" s="340" t="s">
        <v>4373</v>
      </c>
      <c r="D3074" s="340" t="s">
        <v>2820</v>
      </c>
      <c r="E3074" s="340" t="str">
        <f t="shared" si="48"/>
        <v>WESTHILLCHERRY ROAD ELEMENTARY SCHOOL</v>
      </c>
      <c r="F3074" s="369" t="s">
        <v>7682</v>
      </c>
      <c r="G3074" s="342" t="str">
        <f>IFERROR(INDEX($D$2:$D$4444,_xlfn.AGGREGATE(15,3,(($C$2:$C$4444=$G$1)/($C$2:$C$4444=$G$1)*ROW($C$2:$C$4444))-ROW($C$1), ROWS($J$7:J3078))),"")</f>
        <v/>
      </c>
    </row>
    <row r="3075" spans="3:7" x14ac:dyDescent="0.25">
      <c r="C3075" s="340" t="s">
        <v>4373</v>
      </c>
      <c r="D3075" s="340" t="s">
        <v>2821</v>
      </c>
      <c r="E3075" s="340" t="str">
        <f t="shared" ref="E3075:E3138" si="49">C3075&amp;D3075</f>
        <v>WESTHILLWALBERTA PARK PRIMARY SCHOOL</v>
      </c>
      <c r="F3075" s="369" t="s">
        <v>7683</v>
      </c>
      <c r="G3075" s="342" t="str">
        <f>IFERROR(INDEX($D$2:$D$4444,_xlfn.AGGREGATE(15,3,(($C$2:$C$4444=$G$1)/($C$2:$C$4444=$G$1)*ROW($C$2:$C$4444))-ROW($C$1), ROWS($J$7:J3079))),"")</f>
        <v/>
      </c>
    </row>
    <row r="3076" spans="3:7" x14ac:dyDescent="0.25">
      <c r="C3076" s="340" t="s">
        <v>4373</v>
      </c>
      <c r="D3076" s="340" t="s">
        <v>2822</v>
      </c>
      <c r="E3076" s="340" t="str">
        <f t="shared" si="49"/>
        <v>WESTHILLONONDAGA HILL MIDDLE SCHOOL</v>
      </c>
      <c r="F3076" s="369" t="s">
        <v>7684</v>
      </c>
      <c r="G3076" s="342" t="str">
        <f>IFERROR(INDEX($D$2:$D$4444,_xlfn.AGGREGATE(15,3,(($C$2:$C$4444=$G$1)/($C$2:$C$4444=$G$1)*ROW($C$2:$C$4444))-ROW($C$1), ROWS($J$7:J3080))),"")</f>
        <v/>
      </c>
    </row>
    <row r="3077" spans="3:7" x14ac:dyDescent="0.25">
      <c r="C3077" s="340" t="s">
        <v>4374</v>
      </c>
      <c r="D3077" s="340" t="s">
        <v>2823</v>
      </c>
      <c r="E3077" s="340" t="str">
        <f t="shared" si="49"/>
        <v>SOLVAYSOLVAY ELEMENTARY SCHOOL</v>
      </c>
      <c r="F3077" s="369" t="s">
        <v>7685</v>
      </c>
      <c r="G3077" s="342" t="str">
        <f>IFERROR(INDEX($D$2:$D$4444,_xlfn.AGGREGATE(15,3,(($C$2:$C$4444=$G$1)/($C$2:$C$4444=$G$1)*ROW($C$2:$C$4444))-ROW($C$1), ROWS($J$7:J3081))),"")</f>
        <v/>
      </c>
    </row>
    <row r="3078" spans="3:7" x14ac:dyDescent="0.25">
      <c r="C3078" s="340" t="s">
        <v>4374</v>
      </c>
      <c r="D3078" s="340" t="s">
        <v>2824</v>
      </c>
      <c r="E3078" s="340" t="str">
        <f t="shared" si="49"/>
        <v>SOLVAYSOLVAY HIGH SCHOOL</v>
      </c>
      <c r="F3078" s="369" t="s">
        <v>7686</v>
      </c>
      <c r="G3078" s="342" t="str">
        <f>IFERROR(INDEX($D$2:$D$4444,_xlfn.AGGREGATE(15,3,(($C$2:$C$4444=$G$1)/($C$2:$C$4444=$G$1)*ROW($C$2:$C$4444))-ROW($C$1), ROWS($J$7:J3082))),"")</f>
        <v/>
      </c>
    </row>
    <row r="3079" spans="3:7" x14ac:dyDescent="0.25">
      <c r="C3079" s="340" t="s">
        <v>4374</v>
      </c>
      <c r="D3079" s="340" t="s">
        <v>2825</v>
      </c>
      <c r="E3079" s="340" t="str">
        <f t="shared" si="49"/>
        <v>SOLVAYSOLVAY MIDDLE SCHOOL</v>
      </c>
      <c r="F3079" s="369" t="s">
        <v>7687</v>
      </c>
      <c r="G3079" s="342" t="str">
        <f>IFERROR(INDEX($D$2:$D$4444,_xlfn.AGGREGATE(15,3,(($C$2:$C$4444=$G$1)/($C$2:$C$4444=$G$1)*ROW($C$2:$C$4444))-ROW($C$1), ROWS($J$7:J3083))),"")</f>
        <v/>
      </c>
    </row>
    <row r="3080" spans="3:7" x14ac:dyDescent="0.25">
      <c r="C3080" s="340" t="s">
        <v>4375</v>
      </c>
      <c r="D3080" s="340" t="s">
        <v>2826</v>
      </c>
      <c r="E3080" s="340" t="str">
        <f t="shared" si="49"/>
        <v>LA FAYETTEONONDAGA NATION SCHOOL</v>
      </c>
      <c r="F3080" s="369" t="s">
        <v>7688</v>
      </c>
      <c r="G3080" s="342" t="str">
        <f>IFERROR(INDEX($D$2:$D$4444,_xlfn.AGGREGATE(15,3,(($C$2:$C$4444=$G$1)/($C$2:$C$4444=$G$1)*ROW($C$2:$C$4444))-ROW($C$1), ROWS($J$7:J3084))),"")</f>
        <v/>
      </c>
    </row>
    <row r="3081" spans="3:7" x14ac:dyDescent="0.25">
      <c r="C3081" s="340" t="s">
        <v>4375</v>
      </c>
      <c r="D3081" s="340" t="s">
        <v>2827</v>
      </c>
      <c r="E3081" s="340" t="str">
        <f t="shared" si="49"/>
        <v>LA FAYETTELA FAYETTE JUNIOR-SENIOR HIGH SCHOOL</v>
      </c>
      <c r="F3081" s="369" t="s">
        <v>7689</v>
      </c>
      <c r="G3081" s="342" t="str">
        <f>IFERROR(INDEX($D$2:$D$4444,_xlfn.AGGREGATE(15,3,(($C$2:$C$4444=$G$1)/($C$2:$C$4444=$G$1)*ROW($C$2:$C$4444))-ROW($C$1), ROWS($J$7:J3085))),"")</f>
        <v/>
      </c>
    </row>
    <row r="3082" spans="3:7" x14ac:dyDescent="0.25">
      <c r="C3082" s="340" t="s">
        <v>4375</v>
      </c>
      <c r="D3082" s="340" t="s">
        <v>2828</v>
      </c>
      <c r="E3082" s="340" t="str">
        <f t="shared" si="49"/>
        <v>LA FAYETTEC GRANT GRIMSHAW SCHOOL</v>
      </c>
      <c r="F3082" s="369" t="s">
        <v>7690</v>
      </c>
      <c r="G3082" s="342" t="str">
        <f>IFERROR(INDEX($D$2:$D$4444,_xlfn.AGGREGATE(15,3,(($C$2:$C$4444=$G$1)/($C$2:$C$4444=$G$1)*ROW($C$2:$C$4444))-ROW($C$1), ROWS($J$7:J3086))),"")</f>
        <v/>
      </c>
    </row>
    <row r="3083" spans="3:7" x14ac:dyDescent="0.25">
      <c r="C3083" s="340" t="s">
        <v>4376</v>
      </c>
      <c r="D3083" s="340" t="s">
        <v>2829</v>
      </c>
      <c r="E3083" s="340" t="str">
        <f t="shared" si="49"/>
        <v>BALDWINSVILLEHARRY E ELDEN ELEMENTARY SCHOOL</v>
      </c>
      <c r="F3083" s="369" t="s">
        <v>7691</v>
      </c>
      <c r="G3083" s="342" t="str">
        <f>IFERROR(INDEX($D$2:$D$4444,_xlfn.AGGREGATE(15,3,(($C$2:$C$4444=$G$1)/($C$2:$C$4444=$G$1)*ROW($C$2:$C$4444))-ROW($C$1), ROWS($J$7:J3087))),"")</f>
        <v/>
      </c>
    </row>
    <row r="3084" spans="3:7" x14ac:dyDescent="0.25">
      <c r="C3084" s="340" t="s">
        <v>4376</v>
      </c>
      <c r="D3084" s="340" t="s">
        <v>2830</v>
      </c>
      <c r="E3084" s="340" t="str">
        <f t="shared" si="49"/>
        <v>BALDWINSVILLECATHERINE M MCNAMARA ELEMENTARY SCHOOL</v>
      </c>
      <c r="F3084" s="369" t="s">
        <v>7692</v>
      </c>
      <c r="G3084" s="342" t="str">
        <f>IFERROR(INDEX($D$2:$D$4444,_xlfn.AGGREGATE(15,3,(($C$2:$C$4444=$G$1)/($C$2:$C$4444=$G$1)*ROW($C$2:$C$4444))-ROW($C$1), ROWS($J$7:J3088))),"")</f>
        <v/>
      </c>
    </row>
    <row r="3085" spans="3:7" x14ac:dyDescent="0.25">
      <c r="C3085" s="340" t="s">
        <v>4376</v>
      </c>
      <c r="D3085" s="340" t="s">
        <v>2831</v>
      </c>
      <c r="E3085" s="340" t="str">
        <f t="shared" si="49"/>
        <v>BALDWINSVILLEL PEARL PALMER ELEMENTARY SCHOOL</v>
      </c>
      <c r="F3085" s="369" t="s">
        <v>7693</v>
      </c>
      <c r="G3085" s="342" t="str">
        <f>IFERROR(INDEX($D$2:$D$4444,_xlfn.AGGREGATE(15,3,(($C$2:$C$4444=$G$1)/($C$2:$C$4444=$G$1)*ROW($C$2:$C$4444))-ROW($C$1), ROWS($J$7:J3089))),"")</f>
        <v/>
      </c>
    </row>
    <row r="3086" spans="3:7" x14ac:dyDescent="0.25">
      <c r="C3086" s="340" t="s">
        <v>4376</v>
      </c>
      <c r="D3086" s="340" t="s">
        <v>2832</v>
      </c>
      <c r="E3086" s="340" t="str">
        <f t="shared" si="49"/>
        <v>BALDWINSVILLEVAN BUREN ELEMENTARY SCHOOL</v>
      </c>
      <c r="F3086" s="369" t="s">
        <v>7694</v>
      </c>
      <c r="G3086" s="342" t="str">
        <f>IFERROR(INDEX($D$2:$D$4444,_xlfn.AGGREGATE(15,3,(($C$2:$C$4444=$G$1)/($C$2:$C$4444=$G$1)*ROW($C$2:$C$4444))-ROW($C$1), ROWS($J$7:J3090))),"")</f>
        <v/>
      </c>
    </row>
    <row r="3087" spans="3:7" x14ac:dyDescent="0.25">
      <c r="C3087" s="340" t="s">
        <v>4376</v>
      </c>
      <c r="D3087" s="340" t="s">
        <v>2833</v>
      </c>
      <c r="E3087" s="340" t="str">
        <f t="shared" si="49"/>
        <v>BALDWINSVILLETHEODORE R DURGEE JUNIOR HIGH SCHOOL</v>
      </c>
      <c r="F3087" s="369" t="s">
        <v>7695</v>
      </c>
      <c r="G3087" s="342" t="str">
        <f>IFERROR(INDEX($D$2:$D$4444,_xlfn.AGGREGATE(15,3,(($C$2:$C$4444=$G$1)/($C$2:$C$4444=$G$1)*ROW($C$2:$C$4444))-ROW($C$1), ROWS($J$7:J3091))),"")</f>
        <v/>
      </c>
    </row>
    <row r="3088" spans="3:7" x14ac:dyDescent="0.25">
      <c r="C3088" s="340" t="s">
        <v>4376</v>
      </c>
      <c r="D3088" s="340" t="s">
        <v>2834</v>
      </c>
      <c r="E3088" s="340" t="str">
        <f t="shared" si="49"/>
        <v>BALDWINSVILLECHARLES W BAKER HIGH SCHOOL</v>
      </c>
      <c r="F3088" s="369" t="s">
        <v>7696</v>
      </c>
      <c r="G3088" s="342" t="str">
        <f>IFERROR(INDEX($D$2:$D$4444,_xlfn.AGGREGATE(15,3,(($C$2:$C$4444=$G$1)/($C$2:$C$4444=$G$1)*ROW($C$2:$C$4444))-ROW($C$1), ROWS($J$7:J3092))),"")</f>
        <v/>
      </c>
    </row>
    <row r="3089" spans="3:7" x14ac:dyDescent="0.25">
      <c r="C3089" s="340" t="s">
        <v>4376</v>
      </c>
      <c r="D3089" s="340" t="s">
        <v>2835</v>
      </c>
      <c r="E3089" s="340" t="str">
        <f t="shared" si="49"/>
        <v>BALDWINSVILLEMAE E REYNOLDS SCHOOL</v>
      </c>
      <c r="F3089" s="369" t="s">
        <v>7697</v>
      </c>
      <c r="G3089" s="342" t="str">
        <f>IFERROR(INDEX($D$2:$D$4444,_xlfn.AGGREGATE(15,3,(($C$2:$C$4444=$G$1)/($C$2:$C$4444=$G$1)*ROW($C$2:$C$4444))-ROW($C$1), ROWS($J$7:J3093))),"")</f>
        <v/>
      </c>
    </row>
    <row r="3090" spans="3:7" x14ac:dyDescent="0.25">
      <c r="C3090" s="340" t="s">
        <v>4376</v>
      </c>
      <c r="D3090" s="340" t="s">
        <v>2836</v>
      </c>
      <c r="E3090" s="340" t="str">
        <f t="shared" si="49"/>
        <v>BALDWINSVILLEDONALD S RAY SCHOOL</v>
      </c>
      <c r="F3090" s="369" t="s">
        <v>7698</v>
      </c>
      <c r="G3090" s="342" t="str">
        <f>IFERROR(INDEX($D$2:$D$4444,_xlfn.AGGREGATE(15,3,(($C$2:$C$4444=$G$1)/($C$2:$C$4444=$G$1)*ROW($C$2:$C$4444))-ROW($C$1), ROWS($J$7:J3094))),"")</f>
        <v/>
      </c>
    </row>
    <row r="3091" spans="3:7" x14ac:dyDescent="0.25">
      <c r="C3091" s="340" t="s">
        <v>4377</v>
      </c>
      <c r="D3091" s="340" t="s">
        <v>2837</v>
      </c>
      <c r="E3091" s="340" t="str">
        <f t="shared" si="49"/>
        <v>FAYETTEVILLEFAYETTEVILLE ELEMENTARY SCHOOL</v>
      </c>
      <c r="F3091" s="369" t="s">
        <v>7699</v>
      </c>
      <c r="G3091" s="342" t="str">
        <f>IFERROR(INDEX($D$2:$D$4444,_xlfn.AGGREGATE(15,3,(($C$2:$C$4444=$G$1)/($C$2:$C$4444=$G$1)*ROW($C$2:$C$4444))-ROW($C$1), ROWS($J$7:J3095))),"")</f>
        <v/>
      </c>
    </row>
    <row r="3092" spans="3:7" x14ac:dyDescent="0.25">
      <c r="C3092" s="340" t="s">
        <v>4377</v>
      </c>
      <c r="D3092" s="340" t="s">
        <v>2838</v>
      </c>
      <c r="E3092" s="340" t="str">
        <f t="shared" si="49"/>
        <v>FAYETTEVILLEFAYETTEVILLE-MANLIUS SENIOR HIGH SCHOOL</v>
      </c>
      <c r="F3092" s="369" t="s">
        <v>7700</v>
      </c>
      <c r="G3092" s="342" t="str">
        <f>IFERROR(INDEX($D$2:$D$4444,_xlfn.AGGREGATE(15,3,(($C$2:$C$4444=$G$1)/($C$2:$C$4444=$G$1)*ROW($C$2:$C$4444))-ROW($C$1), ROWS($J$7:J3096))),"")</f>
        <v/>
      </c>
    </row>
    <row r="3093" spans="3:7" x14ac:dyDescent="0.25">
      <c r="C3093" s="340" t="s">
        <v>4377</v>
      </c>
      <c r="D3093" s="340" t="s">
        <v>2839</v>
      </c>
      <c r="E3093" s="340" t="str">
        <f t="shared" si="49"/>
        <v>FAYETTEVILLEEAGLE HILL MIDDLE SCHOOL</v>
      </c>
      <c r="F3093" s="369" t="s">
        <v>7701</v>
      </c>
      <c r="G3093" s="342" t="str">
        <f>IFERROR(INDEX($D$2:$D$4444,_xlfn.AGGREGATE(15,3,(($C$2:$C$4444=$G$1)/($C$2:$C$4444=$G$1)*ROW($C$2:$C$4444))-ROW($C$1), ROWS($J$7:J3097))),"")</f>
        <v/>
      </c>
    </row>
    <row r="3094" spans="3:7" x14ac:dyDescent="0.25">
      <c r="C3094" s="340" t="s">
        <v>4377</v>
      </c>
      <c r="D3094" s="340" t="s">
        <v>2840</v>
      </c>
      <c r="E3094" s="340" t="str">
        <f t="shared" si="49"/>
        <v>FAYETTEVILLEWELLWOOD MIDDLE SCHOOL</v>
      </c>
      <c r="F3094" s="369" t="s">
        <v>7702</v>
      </c>
      <c r="G3094" s="342" t="str">
        <f>IFERROR(INDEX($D$2:$D$4444,_xlfn.AGGREGATE(15,3,(($C$2:$C$4444=$G$1)/($C$2:$C$4444=$G$1)*ROW($C$2:$C$4444))-ROW($C$1), ROWS($J$7:J3098))),"")</f>
        <v/>
      </c>
    </row>
    <row r="3095" spans="3:7" x14ac:dyDescent="0.25">
      <c r="C3095" s="340" t="s">
        <v>4377</v>
      </c>
      <c r="D3095" s="340" t="s">
        <v>2841</v>
      </c>
      <c r="E3095" s="340" t="str">
        <f t="shared" si="49"/>
        <v>FAYETTEVILLEMOTT ROAD ELEMENTARY SCHOOL</v>
      </c>
      <c r="F3095" s="369" t="s">
        <v>7703</v>
      </c>
      <c r="G3095" s="342" t="str">
        <f>IFERROR(INDEX($D$2:$D$4444,_xlfn.AGGREGATE(15,3,(($C$2:$C$4444=$G$1)/($C$2:$C$4444=$G$1)*ROW($C$2:$C$4444))-ROW($C$1), ROWS($J$7:J3099))),"")</f>
        <v/>
      </c>
    </row>
    <row r="3096" spans="3:7" x14ac:dyDescent="0.25">
      <c r="C3096" s="340" t="s">
        <v>4377</v>
      </c>
      <c r="D3096" s="340" t="s">
        <v>2842</v>
      </c>
      <c r="E3096" s="340" t="str">
        <f t="shared" si="49"/>
        <v>FAYETTEVILLEENDERS ROAD ELEMENTARY SCHOOL</v>
      </c>
      <c r="F3096" s="369" t="s">
        <v>7704</v>
      </c>
      <c r="G3096" s="342" t="str">
        <f>IFERROR(INDEX($D$2:$D$4444,_xlfn.AGGREGATE(15,3,(($C$2:$C$4444=$G$1)/($C$2:$C$4444=$G$1)*ROW($C$2:$C$4444))-ROW($C$1), ROWS($J$7:J3100))),"")</f>
        <v/>
      </c>
    </row>
    <row r="3097" spans="3:7" x14ac:dyDescent="0.25">
      <c r="C3097" s="340" t="s">
        <v>4378</v>
      </c>
      <c r="D3097" s="340" t="s">
        <v>2843</v>
      </c>
      <c r="E3097" s="340" t="str">
        <f t="shared" si="49"/>
        <v>MARCELLUSK C HEFFERNAN ELEMENTARY SCHOOL</v>
      </c>
      <c r="F3097" s="369" t="s">
        <v>7705</v>
      </c>
      <c r="G3097" s="342" t="str">
        <f>IFERROR(INDEX($D$2:$D$4444,_xlfn.AGGREGATE(15,3,(($C$2:$C$4444=$G$1)/($C$2:$C$4444=$G$1)*ROW($C$2:$C$4444))-ROW($C$1), ROWS($J$7:J3101))),"")</f>
        <v/>
      </c>
    </row>
    <row r="3098" spans="3:7" x14ac:dyDescent="0.25">
      <c r="C3098" s="340" t="s">
        <v>4378</v>
      </c>
      <c r="D3098" s="340" t="s">
        <v>2844</v>
      </c>
      <c r="E3098" s="340" t="str">
        <f t="shared" si="49"/>
        <v>MARCELLUSMARCELLUS HIGH SCHOOL</v>
      </c>
      <c r="F3098" s="369" t="s">
        <v>7706</v>
      </c>
      <c r="G3098" s="342" t="str">
        <f>IFERROR(INDEX($D$2:$D$4444,_xlfn.AGGREGATE(15,3,(($C$2:$C$4444=$G$1)/($C$2:$C$4444=$G$1)*ROW($C$2:$C$4444))-ROW($C$1), ROWS($J$7:J3102))),"")</f>
        <v/>
      </c>
    </row>
    <row r="3099" spans="3:7" x14ac:dyDescent="0.25">
      <c r="C3099" s="340" t="s">
        <v>4378</v>
      </c>
      <c r="D3099" s="340" t="s">
        <v>2845</v>
      </c>
      <c r="E3099" s="340" t="str">
        <f t="shared" si="49"/>
        <v>MARCELLUSC S DRIVER MIDDLE SCHOOL</v>
      </c>
      <c r="F3099" s="369" t="s">
        <v>7707</v>
      </c>
      <c r="G3099" s="342" t="str">
        <f>IFERROR(INDEX($D$2:$D$4444,_xlfn.AGGREGATE(15,3,(($C$2:$C$4444=$G$1)/($C$2:$C$4444=$G$1)*ROW($C$2:$C$4444))-ROW($C$1), ROWS($J$7:J3103))),"")</f>
        <v/>
      </c>
    </row>
    <row r="3100" spans="3:7" x14ac:dyDescent="0.25">
      <c r="C3100" s="340" t="s">
        <v>4379</v>
      </c>
      <c r="D3100" s="340" t="s">
        <v>2846</v>
      </c>
      <c r="E3100" s="340" t="str">
        <f t="shared" si="49"/>
        <v>ONONDAGAROCKWELL ELEMENTARY SCHOOL</v>
      </c>
      <c r="F3100" s="369" t="s">
        <v>7708</v>
      </c>
      <c r="G3100" s="342" t="str">
        <f>IFERROR(INDEX($D$2:$D$4444,_xlfn.AGGREGATE(15,3,(($C$2:$C$4444=$G$1)/($C$2:$C$4444=$G$1)*ROW($C$2:$C$4444))-ROW($C$1), ROWS($J$7:J3104))),"")</f>
        <v/>
      </c>
    </row>
    <row r="3101" spans="3:7" x14ac:dyDescent="0.25">
      <c r="C3101" s="340" t="s">
        <v>4379</v>
      </c>
      <c r="D3101" s="340" t="s">
        <v>2847</v>
      </c>
      <c r="E3101" s="340" t="str">
        <f t="shared" si="49"/>
        <v>ONONDAGAWHEELER ELEMENTARY SCHOOL</v>
      </c>
      <c r="F3101" s="369" t="s">
        <v>7709</v>
      </c>
      <c r="G3101" s="342" t="str">
        <f>IFERROR(INDEX($D$2:$D$4444,_xlfn.AGGREGATE(15,3,(($C$2:$C$4444=$G$1)/($C$2:$C$4444=$G$1)*ROW($C$2:$C$4444))-ROW($C$1), ROWS($J$7:J3105))),"")</f>
        <v/>
      </c>
    </row>
    <row r="3102" spans="3:7" x14ac:dyDescent="0.25">
      <c r="C3102" s="340" t="s">
        <v>4379</v>
      </c>
      <c r="D3102" s="340" t="s">
        <v>2848</v>
      </c>
      <c r="E3102" s="340" t="str">
        <f t="shared" si="49"/>
        <v>ONONDAGAONONDAGA SENIOR HIGH SCHOOL</v>
      </c>
      <c r="F3102" s="369" t="s">
        <v>7710</v>
      </c>
      <c r="G3102" s="342" t="str">
        <f>IFERROR(INDEX($D$2:$D$4444,_xlfn.AGGREGATE(15,3,(($C$2:$C$4444=$G$1)/($C$2:$C$4444=$G$1)*ROW($C$2:$C$4444))-ROW($C$1), ROWS($J$7:J3106))),"")</f>
        <v/>
      </c>
    </row>
    <row r="3103" spans="3:7" x14ac:dyDescent="0.25">
      <c r="C3103" s="340" t="s">
        <v>4380</v>
      </c>
      <c r="D3103" s="340" t="s">
        <v>2849</v>
      </c>
      <c r="E3103" s="340" t="str">
        <f t="shared" si="49"/>
        <v>LIVERPOOLNATE PERRY ELEMENTARY SCHOOL</v>
      </c>
      <c r="F3103" s="369" t="s">
        <v>7711</v>
      </c>
      <c r="G3103" s="342" t="str">
        <f>IFERROR(INDEX($D$2:$D$4444,_xlfn.AGGREGATE(15,3,(($C$2:$C$4444=$G$1)/($C$2:$C$4444=$G$1)*ROW($C$2:$C$4444))-ROW($C$1), ROWS($J$7:J3107))),"")</f>
        <v/>
      </c>
    </row>
    <row r="3104" spans="3:7" x14ac:dyDescent="0.25">
      <c r="C3104" s="340" t="s">
        <v>4380</v>
      </c>
      <c r="D3104" s="340" t="s">
        <v>2850</v>
      </c>
      <c r="E3104" s="340" t="str">
        <f t="shared" si="49"/>
        <v>LIVERPOOLCHESTNUT HILL MIDDLE SCHOOL</v>
      </c>
      <c r="F3104" s="369" t="s">
        <v>7712</v>
      </c>
      <c r="G3104" s="342" t="str">
        <f>IFERROR(INDEX($D$2:$D$4444,_xlfn.AGGREGATE(15,3,(($C$2:$C$4444=$G$1)/($C$2:$C$4444=$G$1)*ROW($C$2:$C$4444))-ROW($C$1), ROWS($J$7:J3108))),"")</f>
        <v/>
      </c>
    </row>
    <row r="3105" spans="3:7" x14ac:dyDescent="0.25">
      <c r="C3105" s="340" t="s">
        <v>4380</v>
      </c>
      <c r="D3105" s="340" t="s">
        <v>2851</v>
      </c>
      <c r="E3105" s="340" t="str">
        <f t="shared" si="49"/>
        <v>LIVERPOOLELMCREST ELEMENTARY SCHOOL</v>
      </c>
      <c r="F3105" s="369" t="s">
        <v>7713</v>
      </c>
      <c r="G3105" s="342" t="str">
        <f>IFERROR(INDEX($D$2:$D$4444,_xlfn.AGGREGATE(15,3,(($C$2:$C$4444=$G$1)/($C$2:$C$4444=$G$1)*ROW($C$2:$C$4444))-ROW($C$1), ROWS($J$7:J3109))),"")</f>
        <v/>
      </c>
    </row>
    <row r="3106" spans="3:7" x14ac:dyDescent="0.25">
      <c r="C3106" s="340" t="s">
        <v>4380</v>
      </c>
      <c r="D3106" s="340" t="s">
        <v>2852</v>
      </c>
      <c r="E3106" s="340" t="str">
        <f t="shared" si="49"/>
        <v>LIVERPOOLLIVERPOOL MIDDLE SCHOOL</v>
      </c>
      <c r="F3106" s="369" t="s">
        <v>7714</v>
      </c>
      <c r="G3106" s="342" t="str">
        <f>IFERROR(INDEX($D$2:$D$4444,_xlfn.AGGREGATE(15,3,(($C$2:$C$4444=$G$1)/($C$2:$C$4444=$G$1)*ROW($C$2:$C$4444))-ROW($C$1), ROWS($J$7:J3110))),"")</f>
        <v/>
      </c>
    </row>
    <row r="3107" spans="3:7" x14ac:dyDescent="0.25">
      <c r="C3107" s="340" t="s">
        <v>4380</v>
      </c>
      <c r="D3107" s="340" t="s">
        <v>2853</v>
      </c>
      <c r="E3107" s="340" t="str">
        <f t="shared" si="49"/>
        <v>LIVERPOOLCHESTNUT HILL ELEMENTARY SCHOOL</v>
      </c>
      <c r="F3107" s="369" t="s">
        <v>7715</v>
      </c>
      <c r="G3107" s="342" t="str">
        <f>IFERROR(INDEX($D$2:$D$4444,_xlfn.AGGREGATE(15,3,(($C$2:$C$4444=$G$1)/($C$2:$C$4444=$G$1)*ROW($C$2:$C$4444))-ROW($C$1), ROWS($J$7:J3111))),"")</f>
        <v/>
      </c>
    </row>
    <row r="3108" spans="3:7" x14ac:dyDescent="0.25">
      <c r="C3108" s="340" t="s">
        <v>4380</v>
      </c>
      <c r="D3108" s="340" t="s">
        <v>2854</v>
      </c>
      <c r="E3108" s="340" t="str">
        <f t="shared" si="49"/>
        <v>LIVERPOOLLIVERPOOL ELEMENTARY SCHOOL</v>
      </c>
      <c r="F3108" s="369" t="s">
        <v>7716</v>
      </c>
      <c r="G3108" s="342" t="str">
        <f>IFERROR(INDEX($D$2:$D$4444,_xlfn.AGGREGATE(15,3,(($C$2:$C$4444=$G$1)/($C$2:$C$4444=$G$1)*ROW($C$2:$C$4444))-ROW($C$1), ROWS($J$7:J3112))),"")</f>
        <v/>
      </c>
    </row>
    <row r="3109" spans="3:7" x14ac:dyDescent="0.25">
      <c r="C3109" s="340" t="s">
        <v>4380</v>
      </c>
      <c r="D3109" s="340" t="s">
        <v>2855</v>
      </c>
      <c r="E3109" s="340" t="str">
        <f t="shared" si="49"/>
        <v>LIVERPOOLLIVERPOOL HIGH SCHOOL</v>
      </c>
      <c r="F3109" s="369" t="s">
        <v>7717</v>
      </c>
      <c r="G3109" s="342" t="str">
        <f>IFERROR(INDEX($D$2:$D$4444,_xlfn.AGGREGATE(15,3,(($C$2:$C$4444=$G$1)/($C$2:$C$4444=$G$1)*ROW($C$2:$C$4444))-ROW($C$1), ROWS($J$7:J3113))),"")</f>
        <v/>
      </c>
    </row>
    <row r="3110" spans="3:7" x14ac:dyDescent="0.25">
      <c r="C3110" s="340" t="s">
        <v>4380</v>
      </c>
      <c r="D3110" s="340" t="s">
        <v>2856</v>
      </c>
      <c r="E3110" s="340" t="str">
        <f t="shared" si="49"/>
        <v>LIVERPOOLMORGAN ROAD ELEMENTARY SCHOOL</v>
      </c>
      <c r="F3110" s="369" t="s">
        <v>7718</v>
      </c>
      <c r="G3110" s="342" t="str">
        <f>IFERROR(INDEX($D$2:$D$4444,_xlfn.AGGREGATE(15,3,(($C$2:$C$4444=$G$1)/($C$2:$C$4444=$G$1)*ROW($C$2:$C$4444))-ROW($C$1), ROWS($J$7:J3114))),"")</f>
        <v/>
      </c>
    </row>
    <row r="3111" spans="3:7" x14ac:dyDescent="0.25">
      <c r="C3111" s="340" t="s">
        <v>4380</v>
      </c>
      <c r="D3111" s="340" t="s">
        <v>2857</v>
      </c>
      <c r="E3111" s="340" t="str">
        <f t="shared" si="49"/>
        <v>LIVERPOOLSOULE ROAD ELEMENTARY SCHOOL</v>
      </c>
      <c r="F3111" s="369" t="s">
        <v>7719</v>
      </c>
      <c r="G3111" s="342" t="str">
        <f>IFERROR(INDEX($D$2:$D$4444,_xlfn.AGGREGATE(15,3,(($C$2:$C$4444=$G$1)/($C$2:$C$4444=$G$1)*ROW($C$2:$C$4444))-ROW($C$1), ROWS($J$7:J3115))),"")</f>
        <v/>
      </c>
    </row>
    <row r="3112" spans="3:7" x14ac:dyDescent="0.25">
      <c r="C3112" s="340" t="s">
        <v>4380</v>
      </c>
      <c r="D3112" s="340" t="s">
        <v>2858</v>
      </c>
      <c r="E3112" s="340" t="str">
        <f t="shared" si="49"/>
        <v>LIVERPOOLSOULE ROAD MIDDLE SCHOOL</v>
      </c>
      <c r="F3112" s="369" t="s">
        <v>7720</v>
      </c>
      <c r="G3112" s="342" t="str">
        <f>IFERROR(INDEX($D$2:$D$4444,_xlfn.AGGREGATE(15,3,(($C$2:$C$4444=$G$1)/($C$2:$C$4444=$G$1)*ROW($C$2:$C$4444))-ROW($C$1), ROWS($J$7:J3116))),"")</f>
        <v/>
      </c>
    </row>
    <row r="3113" spans="3:7" x14ac:dyDescent="0.25">
      <c r="C3113" s="340" t="s">
        <v>4380</v>
      </c>
      <c r="D3113" s="340" t="s">
        <v>2859</v>
      </c>
      <c r="E3113" s="340" t="str">
        <f t="shared" si="49"/>
        <v>LIVERPOOLLONG BRANCH ELEMENTARY SCHOOL</v>
      </c>
      <c r="F3113" s="369" t="s">
        <v>7721</v>
      </c>
      <c r="G3113" s="342" t="str">
        <f>IFERROR(INDEX($D$2:$D$4444,_xlfn.AGGREGATE(15,3,(($C$2:$C$4444=$G$1)/($C$2:$C$4444=$G$1)*ROW($C$2:$C$4444))-ROW($C$1), ROWS($J$7:J3117))),"")</f>
        <v/>
      </c>
    </row>
    <row r="3114" spans="3:7" x14ac:dyDescent="0.25">
      <c r="C3114" s="340" t="s">
        <v>4380</v>
      </c>
      <c r="D3114" s="340" t="s">
        <v>2860</v>
      </c>
      <c r="E3114" s="340" t="str">
        <f t="shared" si="49"/>
        <v>LIVERPOOLDONLIN DRIVE ELEMENTARY SCHOOL</v>
      </c>
      <c r="F3114" s="369" t="s">
        <v>7722</v>
      </c>
      <c r="G3114" s="342" t="str">
        <f>IFERROR(INDEX($D$2:$D$4444,_xlfn.AGGREGATE(15,3,(($C$2:$C$4444=$G$1)/($C$2:$C$4444=$G$1)*ROW($C$2:$C$4444))-ROW($C$1), ROWS($J$7:J3118))),"")</f>
        <v/>
      </c>
    </row>
    <row r="3115" spans="3:7" x14ac:dyDescent="0.25">
      <c r="C3115" s="340" t="s">
        <v>4380</v>
      </c>
      <c r="D3115" s="340" t="s">
        <v>2861</v>
      </c>
      <c r="E3115" s="340" t="str">
        <f t="shared" si="49"/>
        <v>LIVERPOOLWILLOW FIELD ELEMENTARY SCHOOL</v>
      </c>
      <c r="F3115" s="369" t="s">
        <v>7723</v>
      </c>
      <c r="G3115" s="342" t="str">
        <f>IFERROR(INDEX($D$2:$D$4444,_xlfn.AGGREGATE(15,3,(($C$2:$C$4444=$G$1)/($C$2:$C$4444=$G$1)*ROW($C$2:$C$4444))-ROW($C$1), ROWS($J$7:J3119))),"")</f>
        <v/>
      </c>
    </row>
    <row r="3116" spans="3:7" x14ac:dyDescent="0.25">
      <c r="C3116" s="340" t="s">
        <v>4381</v>
      </c>
      <c r="D3116" s="340" t="s">
        <v>2862</v>
      </c>
      <c r="E3116" s="340" t="str">
        <f t="shared" si="49"/>
        <v>LYNCOURTLYNCOURT SCHOOL</v>
      </c>
      <c r="F3116" s="369" t="s">
        <v>7724</v>
      </c>
      <c r="G3116" s="342" t="str">
        <f>IFERROR(INDEX($D$2:$D$4444,_xlfn.AGGREGATE(15,3,(($C$2:$C$4444=$G$1)/($C$2:$C$4444=$G$1)*ROW($C$2:$C$4444))-ROW($C$1), ROWS($J$7:J3120))),"")</f>
        <v/>
      </c>
    </row>
    <row r="3117" spans="3:7" x14ac:dyDescent="0.25">
      <c r="C3117" s="340" t="s">
        <v>4382</v>
      </c>
      <c r="D3117" s="340" t="s">
        <v>2863</v>
      </c>
      <c r="E3117" s="340" t="str">
        <f t="shared" si="49"/>
        <v>SKANEATELESSKANEATELES SENIOR HIGH SCHOOL</v>
      </c>
      <c r="F3117" s="369" t="s">
        <v>7725</v>
      </c>
      <c r="G3117" s="342" t="str">
        <f>IFERROR(INDEX($D$2:$D$4444,_xlfn.AGGREGATE(15,3,(($C$2:$C$4444=$G$1)/($C$2:$C$4444=$G$1)*ROW($C$2:$C$4444))-ROW($C$1), ROWS($J$7:J3121))),"")</f>
        <v/>
      </c>
    </row>
    <row r="3118" spans="3:7" x14ac:dyDescent="0.25">
      <c r="C3118" s="340" t="s">
        <v>4382</v>
      </c>
      <c r="D3118" s="340" t="s">
        <v>2864</v>
      </c>
      <c r="E3118" s="340" t="str">
        <f t="shared" si="49"/>
        <v>SKANEATELESWATERMAN ELEMENTARY SCHOOL</v>
      </c>
      <c r="F3118" s="369" t="s">
        <v>7726</v>
      </c>
      <c r="G3118" s="342" t="str">
        <f>IFERROR(INDEX($D$2:$D$4444,_xlfn.AGGREGATE(15,3,(($C$2:$C$4444=$G$1)/($C$2:$C$4444=$G$1)*ROW($C$2:$C$4444))-ROW($C$1), ROWS($J$7:J3122))),"")</f>
        <v/>
      </c>
    </row>
    <row r="3119" spans="3:7" x14ac:dyDescent="0.25">
      <c r="C3119" s="340" t="s">
        <v>4382</v>
      </c>
      <c r="D3119" s="340" t="s">
        <v>2865</v>
      </c>
      <c r="E3119" s="340" t="str">
        <f t="shared" si="49"/>
        <v>SKANEATELESSTATE STREET INTERMEDIATE SCHOOL</v>
      </c>
      <c r="F3119" s="369" t="s">
        <v>7727</v>
      </c>
      <c r="G3119" s="342" t="str">
        <f>IFERROR(INDEX($D$2:$D$4444,_xlfn.AGGREGATE(15,3,(($C$2:$C$4444=$G$1)/($C$2:$C$4444=$G$1)*ROW($C$2:$C$4444))-ROW($C$1), ROWS($J$7:J3123))),"")</f>
        <v/>
      </c>
    </row>
    <row r="3120" spans="3:7" x14ac:dyDescent="0.25">
      <c r="C3120" s="340" t="s">
        <v>4382</v>
      </c>
      <c r="D3120" s="340" t="s">
        <v>2866</v>
      </c>
      <c r="E3120" s="340" t="str">
        <f t="shared" si="49"/>
        <v>SKANEATELESSKANEATELES MIDDLE SCHOOL</v>
      </c>
      <c r="F3120" s="369" t="s">
        <v>7728</v>
      </c>
      <c r="G3120" s="342" t="str">
        <f>IFERROR(INDEX($D$2:$D$4444,_xlfn.AGGREGATE(15,3,(($C$2:$C$4444=$G$1)/($C$2:$C$4444=$G$1)*ROW($C$2:$C$4444))-ROW($C$1), ROWS($J$7:J3124))),"")</f>
        <v/>
      </c>
    </row>
    <row r="3121" spans="3:7" x14ac:dyDescent="0.25">
      <c r="C3121" s="340" t="s">
        <v>4383</v>
      </c>
      <c r="D3121" s="340" t="s">
        <v>2867</v>
      </c>
      <c r="E3121" s="340" t="str">
        <f t="shared" si="49"/>
        <v>SYRACUSECLARY MIDDLE SCHOOL</v>
      </c>
      <c r="F3121" s="369" t="s">
        <v>7729</v>
      </c>
      <c r="G3121" s="342" t="str">
        <f>IFERROR(INDEX($D$2:$D$4444,_xlfn.AGGREGATE(15,3,(($C$2:$C$4444=$G$1)/($C$2:$C$4444=$G$1)*ROW($C$2:$C$4444))-ROW($C$1), ROWS($J$7:J3125))),"")</f>
        <v/>
      </c>
    </row>
    <row r="3122" spans="3:7" x14ac:dyDescent="0.25">
      <c r="C3122" s="340" t="s">
        <v>4383</v>
      </c>
      <c r="D3122" s="340" t="s">
        <v>2868</v>
      </c>
      <c r="E3122" s="340" t="str">
        <f t="shared" si="49"/>
        <v>SYRACUSEBELLEVUE ELEMENTARY SCHOOL</v>
      </c>
      <c r="F3122" s="369" t="s">
        <v>7730</v>
      </c>
      <c r="G3122" s="342" t="str">
        <f>IFERROR(INDEX($D$2:$D$4444,_xlfn.AGGREGATE(15,3,(($C$2:$C$4444=$G$1)/($C$2:$C$4444=$G$1)*ROW($C$2:$C$4444))-ROW($C$1), ROWS($J$7:J3126))),"")</f>
        <v/>
      </c>
    </row>
    <row r="3123" spans="3:7" x14ac:dyDescent="0.25">
      <c r="C3123" s="340" t="s">
        <v>4383</v>
      </c>
      <c r="D3123" s="340" t="s">
        <v>2869</v>
      </c>
      <c r="E3123" s="340" t="str">
        <f t="shared" si="49"/>
        <v>SYRACUSEVAN DUYN ELEMENTARY SCHOOL</v>
      </c>
      <c r="F3123" s="369" t="s">
        <v>7731</v>
      </c>
      <c r="G3123" s="342" t="str">
        <f>IFERROR(INDEX($D$2:$D$4444,_xlfn.AGGREGATE(15,3,(($C$2:$C$4444=$G$1)/($C$2:$C$4444=$G$1)*ROW($C$2:$C$4444))-ROW($C$1), ROWS($J$7:J3127))),"")</f>
        <v/>
      </c>
    </row>
    <row r="3124" spans="3:7" x14ac:dyDescent="0.25">
      <c r="C3124" s="340" t="s">
        <v>4383</v>
      </c>
      <c r="D3124" s="340" t="s">
        <v>2870</v>
      </c>
      <c r="E3124" s="340" t="str">
        <f t="shared" si="49"/>
        <v>SYRACUSEEDWARD SMITH K-8 SCHOOL</v>
      </c>
      <c r="F3124" s="369" t="s">
        <v>7732</v>
      </c>
      <c r="G3124" s="342" t="str">
        <f>IFERROR(INDEX($D$2:$D$4444,_xlfn.AGGREGATE(15,3,(($C$2:$C$4444=$G$1)/($C$2:$C$4444=$G$1)*ROW($C$2:$C$4444))-ROW($C$1), ROWS($J$7:J3128))),"")</f>
        <v/>
      </c>
    </row>
    <row r="3125" spans="3:7" x14ac:dyDescent="0.25">
      <c r="C3125" s="340" t="s">
        <v>4383</v>
      </c>
      <c r="D3125" s="340" t="s">
        <v>2871</v>
      </c>
      <c r="E3125" s="340" t="str">
        <f t="shared" si="49"/>
        <v>SYRACUSEROBERTS K-8 SCHOOL</v>
      </c>
      <c r="F3125" s="369" t="s">
        <v>7733</v>
      </c>
      <c r="G3125" s="342" t="str">
        <f>IFERROR(INDEX($D$2:$D$4444,_xlfn.AGGREGATE(15,3,(($C$2:$C$4444=$G$1)/($C$2:$C$4444=$G$1)*ROW($C$2:$C$4444))-ROW($C$1), ROWS($J$7:J3129))),"")</f>
        <v/>
      </c>
    </row>
    <row r="3126" spans="3:7" x14ac:dyDescent="0.25">
      <c r="C3126" s="340" t="s">
        <v>4383</v>
      </c>
      <c r="D3126" s="340" t="s">
        <v>2872</v>
      </c>
      <c r="E3126" s="340" t="str">
        <f t="shared" si="49"/>
        <v>SYRACUSEMEACHEM ELEMENTARY SCHOOL</v>
      </c>
      <c r="F3126" s="369" t="s">
        <v>7734</v>
      </c>
      <c r="G3126" s="342" t="str">
        <f>IFERROR(INDEX($D$2:$D$4444,_xlfn.AGGREGATE(15,3,(($C$2:$C$4444=$G$1)/($C$2:$C$4444=$G$1)*ROW($C$2:$C$4444))-ROW($C$1), ROWS($J$7:J3130))),"")</f>
        <v/>
      </c>
    </row>
    <row r="3127" spans="3:7" x14ac:dyDescent="0.25">
      <c r="C3127" s="340" t="s">
        <v>4383</v>
      </c>
      <c r="D3127" s="340" t="s">
        <v>2873</v>
      </c>
      <c r="E3127" s="340" t="str">
        <f t="shared" si="49"/>
        <v>SYRACUSELEMOYNE ELEMENTARY SCHOOL</v>
      </c>
      <c r="F3127" s="369" t="s">
        <v>7735</v>
      </c>
      <c r="G3127" s="342" t="str">
        <f>IFERROR(INDEX($D$2:$D$4444,_xlfn.AGGREGATE(15,3,(($C$2:$C$4444=$G$1)/($C$2:$C$4444=$G$1)*ROW($C$2:$C$4444))-ROW($C$1), ROWS($J$7:J3131))),"")</f>
        <v/>
      </c>
    </row>
    <row r="3128" spans="3:7" x14ac:dyDescent="0.25">
      <c r="C3128" s="340" t="s">
        <v>4383</v>
      </c>
      <c r="D3128" s="340" t="s">
        <v>2874</v>
      </c>
      <c r="E3128" s="340" t="str">
        <f t="shared" si="49"/>
        <v>SYRACUSESALEM HYDE ELEMENTARY SCHOOL</v>
      </c>
      <c r="F3128" s="369" t="s">
        <v>7736</v>
      </c>
      <c r="G3128" s="342" t="str">
        <f>IFERROR(INDEX($D$2:$D$4444,_xlfn.AGGREGATE(15,3,(($C$2:$C$4444=$G$1)/($C$2:$C$4444=$G$1)*ROW($C$2:$C$4444))-ROW($C$1), ROWS($J$7:J3132))),"")</f>
        <v/>
      </c>
    </row>
    <row r="3129" spans="3:7" x14ac:dyDescent="0.25">
      <c r="C3129" s="340" t="s">
        <v>4383</v>
      </c>
      <c r="D3129" s="340" t="s">
        <v>2875</v>
      </c>
      <c r="E3129" s="340" t="str">
        <f t="shared" si="49"/>
        <v>SYRACUSEHUNTINGTON K-8 SCHOOL</v>
      </c>
      <c r="F3129" s="369" t="s">
        <v>7737</v>
      </c>
      <c r="G3129" s="342" t="str">
        <f>IFERROR(INDEX($D$2:$D$4444,_xlfn.AGGREGATE(15,3,(($C$2:$C$4444=$G$1)/($C$2:$C$4444=$G$1)*ROW($C$2:$C$4444))-ROW($C$1), ROWS($J$7:J3133))),"")</f>
        <v/>
      </c>
    </row>
    <row r="3130" spans="3:7" x14ac:dyDescent="0.25">
      <c r="C3130" s="340" t="s">
        <v>4383</v>
      </c>
      <c r="D3130" s="340" t="s">
        <v>2876</v>
      </c>
      <c r="E3130" s="340" t="str">
        <f t="shared" si="49"/>
        <v>SYRACUSEFRANKLIN ELEMENTARY SCHOOL</v>
      </c>
      <c r="F3130" s="369" t="s">
        <v>7738</v>
      </c>
      <c r="G3130" s="342" t="str">
        <f>IFERROR(INDEX($D$2:$D$4444,_xlfn.AGGREGATE(15,3,(($C$2:$C$4444=$G$1)/($C$2:$C$4444=$G$1)*ROW($C$2:$C$4444))-ROW($C$1), ROWS($J$7:J3134))),"")</f>
        <v/>
      </c>
    </row>
    <row r="3131" spans="3:7" x14ac:dyDescent="0.25">
      <c r="C3131" s="340" t="s">
        <v>4383</v>
      </c>
      <c r="D3131" s="340" t="s">
        <v>2877</v>
      </c>
      <c r="E3131" s="340" t="str">
        <f t="shared" si="49"/>
        <v>SYRACUSEFRAZER K-8 SCHOOL</v>
      </c>
      <c r="F3131" s="369" t="s">
        <v>7739</v>
      </c>
      <c r="G3131" s="342" t="str">
        <f>IFERROR(INDEX($D$2:$D$4444,_xlfn.AGGREGATE(15,3,(($C$2:$C$4444=$G$1)/($C$2:$C$4444=$G$1)*ROW($C$2:$C$4444))-ROW($C$1), ROWS($J$7:J3135))),"")</f>
        <v/>
      </c>
    </row>
    <row r="3132" spans="3:7" x14ac:dyDescent="0.25">
      <c r="C3132" s="340" t="s">
        <v>4383</v>
      </c>
      <c r="D3132" s="340" t="s">
        <v>2878</v>
      </c>
      <c r="E3132" s="340" t="str">
        <f t="shared" si="49"/>
        <v>SYRACUSEPORTER ELEMENTARY SCHOOL</v>
      </c>
      <c r="F3132" s="369" t="s">
        <v>7740</v>
      </c>
      <c r="G3132" s="342" t="str">
        <f>IFERROR(INDEX($D$2:$D$4444,_xlfn.AGGREGATE(15,3,(($C$2:$C$4444=$G$1)/($C$2:$C$4444=$G$1)*ROW($C$2:$C$4444))-ROW($C$1), ROWS($J$7:J3136))),"")</f>
        <v/>
      </c>
    </row>
    <row r="3133" spans="3:7" x14ac:dyDescent="0.25">
      <c r="C3133" s="340" t="s">
        <v>4383</v>
      </c>
      <c r="D3133" s="340" t="s">
        <v>2879</v>
      </c>
      <c r="E3133" s="340" t="str">
        <f t="shared" si="49"/>
        <v>SYRACUSESEYMOUR DUAL LANGUAGE ACADEMY</v>
      </c>
      <c r="F3133" s="369" t="s">
        <v>7741</v>
      </c>
      <c r="G3133" s="342" t="str">
        <f>IFERROR(INDEX($D$2:$D$4444,_xlfn.AGGREGATE(15,3,(($C$2:$C$4444=$G$1)/($C$2:$C$4444=$G$1)*ROW($C$2:$C$4444))-ROW($C$1), ROWS($J$7:J3137))),"")</f>
        <v/>
      </c>
    </row>
    <row r="3134" spans="3:7" x14ac:dyDescent="0.25">
      <c r="C3134" s="340" t="s">
        <v>4383</v>
      </c>
      <c r="D3134" s="340" t="s">
        <v>2880</v>
      </c>
      <c r="E3134" s="340" t="str">
        <f t="shared" si="49"/>
        <v>SYRACUSEHURLBUT W SMITH K-8 SCHOOL</v>
      </c>
      <c r="F3134" s="369" t="s">
        <v>7742</v>
      </c>
      <c r="G3134" s="342" t="str">
        <f>IFERROR(INDEX($D$2:$D$4444,_xlfn.AGGREGATE(15,3,(($C$2:$C$4444=$G$1)/($C$2:$C$4444=$G$1)*ROW($C$2:$C$4444))-ROW($C$1), ROWS($J$7:J3138))),"")</f>
        <v/>
      </c>
    </row>
    <row r="3135" spans="3:7" x14ac:dyDescent="0.25">
      <c r="C3135" s="340" t="s">
        <v>4383</v>
      </c>
      <c r="D3135" s="340" t="s">
        <v>2881</v>
      </c>
      <c r="E3135" s="340" t="str">
        <f t="shared" si="49"/>
        <v>SYRACUSECORCORAN HIGH SCHOOL</v>
      </c>
      <c r="F3135" s="369" t="s">
        <v>7743</v>
      </c>
      <c r="G3135" s="342" t="str">
        <f>IFERROR(INDEX($D$2:$D$4444,_xlfn.AGGREGATE(15,3,(($C$2:$C$4444=$G$1)/($C$2:$C$4444=$G$1)*ROW($C$2:$C$4444))-ROW($C$1), ROWS($J$7:J3139))),"")</f>
        <v/>
      </c>
    </row>
    <row r="3136" spans="3:7" x14ac:dyDescent="0.25">
      <c r="C3136" s="340" t="s">
        <v>4383</v>
      </c>
      <c r="D3136" s="340" t="s">
        <v>2882</v>
      </c>
      <c r="E3136" s="340" t="str">
        <f t="shared" si="49"/>
        <v>SYRACUSEGRANT MIDDLE SCHOOL</v>
      </c>
      <c r="F3136" s="369" t="s">
        <v>7744</v>
      </c>
      <c r="G3136" s="342" t="str">
        <f>IFERROR(INDEX($D$2:$D$4444,_xlfn.AGGREGATE(15,3,(($C$2:$C$4444=$G$1)/($C$2:$C$4444=$G$1)*ROW($C$2:$C$4444))-ROW($C$1), ROWS($J$7:J3140))),"")</f>
        <v/>
      </c>
    </row>
    <row r="3137" spans="3:7" x14ac:dyDescent="0.25">
      <c r="C3137" s="340" t="s">
        <v>4383</v>
      </c>
      <c r="D3137" s="340" t="s">
        <v>2883</v>
      </c>
      <c r="E3137" s="340" t="str">
        <f t="shared" si="49"/>
        <v>SYRACUSENOTTINGHAM HIGH SCHOOL</v>
      </c>
      <c r="F3137" s="369" t="s">
        <v>7745</v>
      </c>
      <c r="G3137" s="342" t="str">
        <f>IFERROR(INDEX($D$2:$D$4444,_xlfn.AGGREGATE(15,3,(($C$2:$C$4444=$G$1)/($C$2:$C$4444=$G$1)*ROW($C$2:$C$4444))-ROW($C$1), ROWS($J$7:J3141))),"")</f>
        <v/>
      </c>
    </row>
    <row r="3138" spans="3:7" x14ac:dyDescent="0.25">
      <c r="C3138" s="340" t="s">
        <v>4383</v>
      </c>
      <c r="D3138" s="340" t="s">
        <v>2884</v>
      </c>
      <c r="E3138" s="340" t="str">
        <f t="shared" si="49"/>
        <v>SYRACUSEHENNINGER HIGH SCHOOL</v>
      </c>
      <c r="F3138" s="369" t="s">
        <v>7746</v>
      </c>
      <c r="G3138" s="342" t="str">
        <f>IFERROR(INDEX($D$2:$D$4444,_xlfn.AGGREGATE(15,3,(($C$2:$C$4444=$G$1)/($C$2:$C$4444=$G$1)*ROW($C$2:$C$4444))-ROW($C$1), ROWS($J$7:J3142))),"")</f>
        <v/>
      </c>
    </row>
    <row r="3139" spans="3:7" x14ac:dyDescent="0.25">
      <c r="C3139" s="340" t="s">
        <v>4383</v>
      </c>
      <c r="D3139" s="340" t="s">
        <v>2885</v>
      </c>
      <c r="E3139" s="340" t="str">
        <f t="shared" ref="E3139:E3202" si="50">C3139&amp;D3139</f>
        <v>SYRACUSEMCKINLEY-BRIGHTON ELEMENTARY SCHOOL</v>
      </c>
      <c r="F3139" s="369" t="s">
        <v>7747</v>
      </c>
      <c r="G3139" s="342" t="str">
        <f>IFERROR(INDEX($D$2:$D$4444,_xlfn.AGGREGATE(15,3,(($C$2:$C$4444=$G$1)/($C$2:$C$4444=$G$1)*ROW($C$2:$C$4444))-ROW($C$1), ROWS($J$7:J3143))),"")</f>
        <v/>
      </c>
    </row>
    <row r="3140" spans="3:7" x14ac:dyDescent="0.25">
      <c r="C3140" s="340" t="s">
        <v>4383</v>
      </c>
      <c r="D3140" s="340" t="s">
        <v>2886</v>
      </c>
      <c r="E3140" s="340" t="str">
        <f t="shared" si="50"/>
        <v>SYRACUSEWEBSTER ELEMENTARY SCHOOL</v>
      </c>
      <c r="F3140" s="369" t="s">
        <v>7748</v>
      </c>
      <c r="G3140" s="342" t="str">
        <f>IFERROR(INDEX($D$2:$D$4444,_xlfn.AGGREGATE(15,3,(($C$2:$C$4444=$G$1)/($C$2:$C$4444=$G$1)*ROW($C$2:$C$4444))-ROW($C$1), ROWS($J$7:J3144))),"")</f>
        <v/>
      </c>
    </row>
    <row r="3141" spans="3:7" x14ac:dyDescent="0.25">
      <c r="C3141" s="340" t="s">
        <v>4383</v>
      </c>
      <c r="D3141" s="340" t="s">
        <v>2887</v>
      </c>
      <c r="E3141" s="340" t="str">
        <f t="shared" si="50"/>
        <v>SYRACUSEINSTITUTE OF TECHNOLOGY AT SYRACUSE CENTRAL</v>
      </c>
      <c r="F3141" s="369" t="s">
        <v>7749</v>
      </c>
      <c r="G3141" s="342" t="str">
        <f>IFERROR(INDEX($D$2:$D$4444,_xlfn.AGGREGATE(15,3,(($C$2:$C$4444=$G$1)/($C$2:$C$4444=$G$1)*ROW($C$2:$C$4444))-ROW($C$1), ROWS($J$7:J3145))),"")</f>
        <v/>
      </c>
    </row>
    <row r="3142" spans="3:7" x14ac:dyDescent="0.25">
      <c r="C3142" s="340" t="s">
        <v>4383</v>
      </c>
      <c r="D3142" s="340" t="s">
        <v>2888</v>
      </c>
      <c r="E3142" s="340" t="str">
        <f t="shared" si="50"/>
        <v>SYRACUSELINCOLN MIDDLE SCHOOL</v>
      </c>
      <c r="F3142" s="369" t="s">
        <v>7750</v>
      </c>
      <c r="G3142" s="342" t="str">
        <f>IFERROR(INDEX($D$2:$D$4444,_xlfn.AGGREGATE(15,3,(($C$2:$C$4444=$G$1)/($C$2:$C$4444=$G$1)*ROW($C$2:$C$4444))-ROW($C$1), ROWS($J$7:J3146))),"")</f>
        <v/>
      </c>
    </row>
    <row r="3143" spans="3:7" x14ac:dyDescent="0.25">
      <c r="C3143" s="340" t="s">
        <v>4383</v>
      </c>
      <c r="D3143" s="340" t="s">
        <v>2889</v>
      </c>
      <c r="E3143" s="340" t="str">
        <f t="shared" si="50"/>
        <v>SYRACUSEDR WEEKS ELEMENTARY SCHOOL</v>
      </c>
      <c r="F3143" s="369" t="s">
        <v>7751</v>
      </c>
      <c r="G3143" s="342" t="str">
        <f>IFERROR(INDEX($D$2:$D$4444,_xlfn.AGGREGATE(15,3,(($C$2:$C$4444=$G$1)/($C$2:$C$4444=$G$1)*ROW($C$2:$C$4444))-ROW($C$1), ROWS($J$7:J3147))),"")</f>
        <v/>
      </c>
    </row>
    <row r="3144" spans="3:7" x14ac:dyDescent="0.25">
      <c r="C3144" s="340" t="s">
        <v>4383</v>
      </c>
      <c r="D3144" s="340" t="s">
        <v>2890</v>
      </c>
      <c r="E3144" s="340" t="str">
        <f t="shared" si="50"/>
        <v>SYRACUSEEXPEDITIONARY LEARNING MIDDLE SCHOOL</v>
      </c>
      <c r="F3144" s="369" t="s">
        <v>7752</v>
      </c>
      <c r="G3144" s="342" t="str">
        <f>IFERROR(INDEX($D$2:$D$4444,_xlfn.AGGREGATE(15,3,(($C$2:$C$4444=$G$1)/($C$2:$C$4444=$G$1)*ROW($C$2:$C$4444))-ROW($C$1), ROWS($J$7:J3148))),"")</f>
        <v/>
      </c>
    </row>
    <row r="3145" spans="3:7" x14ac:dyDescent="0.25">
      <c r="C3145" s="340" t="s">
        <v>4383</v>
      </c>
      <c r="D3145" s="340" t="s">
        <v>2891</v>
      </c>
      <c r="E3145" s="340" t="str">
        <f t="shared" si="50"/>
        <v>SYRACUSESYRACUSE LATIN SCHOOL</v>
      </c>
      <c r="F3145" s="369" t="s">
        <v>7753</v>
      </c>
      <c r="G3145" s="342" t="str">
        <f>IFERROR(INDEX($D$2:$D$4444,_xlfn.AGGREGATE(15,3,(($C$2:$C$4444=$G$1)/($C$2:$C$4444=$G$1)*ROW($C$2:$C$4444))-ROW($C$1), ROWS($J$7:J3149))),"")</f>
        <v/>
      </c>
    </row>
    <row r="3146" spans="3:7" x14ac:dyDescent="0.25">
      <c r="C3146" s="340" t="s">
        <v>4383</v>
      </c>
      <c r="D3146" s="340" t="s">
        <v>2892</v>
      </c>
      <c r="E3146" s="340" t="str">
        <f t="shared" si="50"/>
        <v>SYRACUSEPUBLIC SERVICE LEADERSHIP ACADEMY AT FOWLER</v>
      </c>
      <c r="F3146" s="369" t="s">
        <v>7754</v>
      </c>
      <c r="G3146" s="342" t="str">
        <f>IFERROR(INDEX($D$2:$D$4444,_xlfn.AGGREGATE(15,3,(($C$2:$C$4444=$G$1)/($C$2:$C$4444=$G$1)*ROW($C$2:$C$4444))-ROW($C$1), ROWS($J$7:J3150))),"")</f>
        <v/>
      </c>
    </row>
    <row r="3147" spans="3:7" x14ac:dyDescent="0.25">
      <c r="C3147" s="340" t="s">
        <v>4383</v>
      </c>
      <c r="D3147" s="340" t="s">
        <v>2893</v>
      </c>
      <c r="E3147" s="340" t="str">
        <f t="shared" si="50"/>
        <v>SYRACUSEDELAWARE PRIMARY SCHOOL</v>
      </c>
      <c r="F3147" s="369" t="s">
        <v>7755</v>
      </c>
      <c r="G3147" s="342" t="str">
        <f>IFERROR(INDEX($D$2:$D$4444,_xlfn.AGGREGATE(15,3,(($C$2:$C$4444=$G$1)/($C$2:$C$4444=$G$1)*ROW($C$2:$C$4444))-ROW($C$1), ROWS($J$7:J3151))),"")</f>
        <v/>
      </c>
    </row>
    <row r="3148" spans="3:7" x14ac:dyDescent="0.25">
      <c r="C3148" s="340" t="s">
        <v>4383</v>
      </c>
      <c r="D3148" s="340" t="s">
        <v>9461</v>
      </c>
      <c r="E3148" s="340" t="str">
        <f t="shared" si="50"/>
        <v>SYRACUSESYRACUSE STEM AT BLODGETT</v>
      </c>
      <c r="F3148" s="369" t="s">
        <v>9462</v>
      </c>
      <c r="G3148" s="342" t="str">
        <f>IFERROR(INDEX($D$2:$D$4444,_xlfn.AGGREGATE(15,3,(($C$2:$C$4444=$G$1)/($C$2:$C$4444=$G$1)*ROW($C$2:$C$4444))-ROW($C$1), ROWS($J$7:J3152))),"")</f>
        <v/>
      </c>
    </row>
    <row r="3149" spans="3:7" x14ac:dyDescent="0.25">
      <c r="C3149" s="340" t="s">
        <v>4383</v>
      </c>
      <c r="D3149" s="340" t="s">
        <v>9463</v>
      </c>
      <c r="E3149" s="340" t="str">
        <f t="shared" si="50"/>
        <v>SYRACUSESTEAM AT DR KING ELEMENTARY SCHOOL</v>
      </c>
      <c r="F3149" s="369" t="s">
        <v>9464</v>
      </c>
      <c r="G3149" s="342" t="str">
        <f>IFERROR(INDEX($D$2:$D$4444,_xlfn.AGGREGATE(15,3,(($C$2:$C$4444=$G$1)/($C$2:$C$4444=$G$1)*ROW($C$2:$C$4444))-ROW($C$1), ROWS($J$7:J3153))),"")</f>
        <v/>
      </c>
    </row>
    <row r="3150" spans="3:7" x14ac:dyDescent="0.25">
      <c r="C3150" s="340" t="s">
        <v>4383</v>
      </c>
      <c r="D3150" s="340" t="s">
        <v>9459</v>
      </c>
      <c r="E3150" s="340" t="str">
        <f t="shared" si="50"/>
        <v>SYRACUSEBRIGHTON ACADEMY</v>
      </c>
      <c r="F3150" s="369" t="s">
        <v>9460</v>
      </c>
      <c r="G3150" s="342" t="str">
        <f>IFERROR(INDEX($D$2:$D$4444,_xlfn.AGGREGATE(15,3,(($C$2:$C$4444=$G$1)/($C$2:$C$4444=$G$1)*ROW($C$2:$C$4444))-ROW($C$1), ROWS($J$7:J3154))),"")</f>
        <v/>
      </c>
    </row>
    <row r="3151" spans="3:7" x14ac:dyDescent="0.25">
      <c r="C3151" s="340" t="s">
        <v>4384</v>
      </c>
      <c r="D3151" s="340" t="s">
        <v>2894</v>
      </c>
      <c r="E3151" s="340" t="str">
        <f t="shared" si="50"/>
        <v>TULLYTULLY JUNIOR-SENIOR HIGH SCHOOL</v>
      </c>
      <c r="F3151" s="369" t="s">
        <v>7756</v>
      </c>
      <c r="G3151" s="342" t="str">
        <f>IFERROR(INDEX($D$2:$D$4444,_xlfn.AGGREGATE(15,3,(($C$2:$C$4444=$G$1)/($C$2:$C$4444=$G$1)*ROW($C$2:$C$4444))-ROW($C$1), ROWS($J$7:J3155))),"")</f>
        <v/>
      </c>
    </row>
    <row r="3152" spans="3:7" x14ac:dyDescent="0.25">
      <c r="C3152" s="340" t="s">
        <v>4384</v>
      </c>
      <c r="D3152" s="340" t="s">
        <v>2895</v>
      </c>
      <c r="E3152" s="340" t="str">
        <f t="shared" si="50"/>
        <v>TULLYTULLY ELEMENTARY SCHOOL</v>
      </c>
      <c r="F3152" s="369" t="s">
        <v>7757</v>
      </c>
      <c r="G3152" s="342" t="str">
        <f>IFERROR(INDEX($D$2:$D$4444,_xlfn.AGGREGATE(15,3,(($C$2:$C$4444=$G$1)/($C$2:$C$4444=$G$1)*ROW($C$2:$C$4444))-ROW($C$1), ROWS($J$7:J3156))),"")</f>
        <v/>
      </c>
    </row>
    <row r="3153" spans="3:7" x14ac:dyDescent="0.25">
      <c r="C3153" s="340" t="s">
        <v>4385</v>
      </c>
      <c r="D3153" s="340" t="s">
        <v>2896</v>
      </c>
      <c r="E3153" s="340" t="str">
        <f t="shared" si="50"/>
        <v>CANANDAIGUACANANDAIGUA PRIMARY-ELEMENTARY SCHOOL</v>
      </c>
      <c r="F3153" s="369" t="s">
        <v>7758</v>
      </c>
      <c r="G3153" s="342" t="str">
        <f>IFERROR(INDEX($D$2:$D$4444,_xlfn.AGGREGATE(15,3,(($C$2:$C$4444=$G$1)/($C$2:$C$4444=$G$1)*ROW($C$2:$C$4444))-ROW($C$1), ROWS($J$7:J3157))),"")</f>
        <v/>
      </c>
    </row>
    <row r="3154" spans="3:7" x14ac:dyDescent="0.25">
      <c r="C3154" s="340" t="s">
        <v>4385</v>
      </c>
      <c r="D3154" s="340" t="s">
        <v>2897</v>
      </c>
      <c r="E3154" s="340" t="str">
        <f t="shared" si="50"/>
        <v>CANANDAIGUACANANDAIGUA ACADEMY</v>
      </c>
      <c r="F3154" s="369" t="s">
        <v>7759</v>
      </c>
      <c r="G3154" s="342" t="str">
        <f>IFERROR(INDEX($D$2:$D$4444,_xlfn.AGGREGATE(15,3,(($C$2:$C$4444=$G$1)/($C$2:$C$4444=$G$1)*ROW($C$2:$C$4444))-ROW($C$1), ROWS($J$7:J3158))),"")</f>
        <v/>
      </c>
    </row>
    <row r="3155" spans="3:7" x14ac:dyDescent="0.25">
      <c r="C3155" s="340" t="s">
        <v>4385</v>
      </c>
      <c r="D3155" s="340" t="s">
        <v>2898</v>
      </c>
      <c r="E3155" s="340" t="str">
        <f t="shared" si="50"/>
        <v>CANANDAIGUACANANDAIGUA MIDDLE SCHOOL</v>
      </c>
      <c r="F3155" s="369" t="s">
        <v>7760</v>
      </c>
      <c r="G3155" s="342" t="str">
        <f>IFERROR(INDEX($D$2:$D$4444,_xlfn.AGGREGATE(15,3,(($C$2:$C$4444=$G$1)/($C$2:$C$4444=$G$1)*ROW($C$2:$C$4444))-ROW($C$1), ROWS($J$7:J3159))),"")</f>
        <v/>
      </c>
    </row>
    <row r="3156" spans="3:7" x14ac:dyDescent="0.25">
      <c r="C3156" s="340" t="s">
        <v>111</v>
      </c>
      <c r="D3156" s="340" t="s">
        <v>2899</v>
      </c>
      <c r="E3156" s="340" t="str">
        <f t="shared" si="50"/>
        <v>EAST BLOOMFIELBLOOMFIELD HIGH SCHOOL</v>
      </c>
      <c r="F3156" s="369" t="s">
        <v>7761</v>
      </c>
      <c r="G3156" s="342" t="str">
        <f>IFERROR(INDEX($D$2:$D$4444,_xlfn.AGGREGATE(15,3,(($C$2:$C$4444=$G$1)/($C$2:$C$4444=$G$1)*ROW($C$2:$C$4444))-ROW($C$1), ROWS($J$7:J3160))),"")</f>
        <v/>
      </c>
    </row>
    <row r="3157" spans="3:7" x14ac:dyDescent="0.25">
      <c r="C3157" s="340" t="s">
        <v>111</v>
      </c>
      <c r="D3157" s="340" t="s">
        <v>2900</v>
      </c>
      <c r="E3157" s="340" t="str">
        <f t="shared" si="50"/>
        <v>EAST BLOOMFIELBLOOMFIELD MIDDLE SCHOOL</v>
      </c>
      <c r="F3157" s="369" t="s">
        <v>7762</v>
      </c>
      <c r="G3157" s="342" t="str">
        <f>IFERROR(INDEX($D$2:$D$4444,_xlfn.AGGREGATE(15,3,(($C$2:$C$4444=$G$1)/($C$2:$C$4444=$G$1)*ROW($C$2:$C$4444))-ROW($C$1), ROWS($J$7:J3161))),"")</f>
        <v/>
      </c>
    </row>
    <row r="3158" spans="3:7" x14ac:dyDescent="0.25">
      <c r="C3158" s="340" t="s">
        <v>111</v>
      </c>
      <c r="D3158" s="340" t="s">
        <v>2901</v>
      </c>
      <c r="E3158" s="340" t="str">
        <f t="shared" si="50"/>
        <v>EAST BLOOMFIELBLOOMFIELD ELEMENTARY SCHOOL</v>
      </c>
      <c r="F3158" s="369" t="s">
        <v>7763</v>
      </c>
      <c r="G3158" s="342" t="str">
        <f>IFERROR(INDEX($D$2:$D$4444,_xlfn.AGGREGATE(15,3,(($C$2:$C$4444=$G$1)/($C$2:$C$4444=$G$1)*ROW($C$2:$C$4444))-ROW($C$1), ROWS($J$7:J3162))),"")</f>
        <v/>
      </c>
    </row>
    <row r="3159" spans="3:7" x14ac:dyDescent="0.25">
      <c r="C3159" s="340" t="s">
        <v>4386</v>
      </c>
      <c r="D3159" s="340" t="s">
        <v>2690</v>
      </c>
      <c r="E3159" s="340" t="str">
        <f t="shared" si="50"/>
        <v>GENEVAWEST STREET ELEMENTARY SCHOOL</v>
      </c>
      <c r="F3159" s="369" t="s">
        <v>7764</v>
      </c>
      <c r="G3159" s="342" t="str">
        <f>IFERROR(INDEX($D$2:$D$4444,_xlfn.AGGREGATE(15,3,(($C$2:$C$4444=$G$1)/($C$2:$C$4444=$G$1)*ROW($C$2:$C$4444))-ROW($C$1), ROWS($J$7:J3163))),"")</f>
        <v/>
      </c>
    </row>
    <row r="3160" spans="3:7" x14ac:dyDescent="0.25">
      <c r="C3160" s="340" t="s">
        <v>4386</v>
      </c>
      <c r="D3160" s="340" t="s">
        <v>2902</v>
      </c>
      <c r="E3160" s="340" t="str">
        <f t="shared" si="50"/>
        <v>GENEVANORTH STREET ELEMENTARY SCHOOL</v>
      </c>
      <c r="F3160" s="369" t="s">
        <v>7765</v>
      </c>
      <c r="G3160" s="342" t="str">
        <f>IFERROR(INDEX($D$2:$D$4444,_xlfn.AGGREGATE(15,3,(($C$2:$C$4444=$G$1)/($C$2:$C$4444=$G$1)*ROW($C$2:$C$4444))-ROW($C$1), ROWS($J$7:J3164))),"")</f>
        <v/>
      </c>
    </row>
    <row r="3161" spans="3:7" x14ac:dyDescent="0.25">
      <c r="C3161" s="340" t="s">
        <v>4386</v>
      </c>
      <c r="D3161" s="340" t="s">
        <v>2903</v>
      </c>
      <c r="E3161" s="340" t="str">
        <f t="shared" si="50"/>
        <v>GENEVAGENEVA MIDDLE SCHOOL</v>
      </c>
      <c r="F3161" s="369" t="s">
        <v>7766</v>
      </c>
      <c r="G3161" s="342" t="str">
        <f>IFERROR(INDEX($D$2:$D$4444,_xlfn.AGGREGATE(15,3,(($C$2:$C$4444=$G$1)/($C$2:$C$4444=$G$1)*ROW($C$2:$C$4444))-ROW($C$1), ROWS($J$7:J3165))),"")</f>
        <v/>
      </c>
    </row>
    <row r="3162" spans="3:7" x14ac:dyDescent="0.25">
      <c r="C3162" s="340" t="s">
        <v>4386</v>
      </c>
      <c r="D3162" s="340" t="s">
        <v>2904</v>
      </c>
      <c r="E3162" s="340" t="str">
        <f t="shared" si="50"/>
        <v>GENEVAGENEVA HIGH SCHOOL</v>
      </c>
      <c r="F3162" s="369" t="s">
        <v>7767</v>
      </c>
      <c r="G3162" s="342" t="str">
        <f>IFERROR(INDEX($D$2:$D$4444,_xlfn.AGGREGATE(15,3,(($C$2:$C$4444=$G$1)/($C$2:$C$4444=$G$1)*ROW($C$2:$C$4444))-ROW($C$1), ROWS($J$7:J3166))),"")</f>
        <v/>
      </c>
    </row>
    <row r="3163" spans="3:7" x14ac:dyDescent="0.25">
      <c r="C3163" s="340" t="s">
        <v>112</v>
      </c>
      <c r="D3163" s="340" t="s">
        <v>2905</v>
      </c>
      <c r="E3163" s="340" t="str">
        <f t="shared" si="50"/>
        <v>GORHAM-MIDDLESMARCUS WHITMAN HIGH SCHOOL</v>
      </c>
      <c r="F3163" s="369" t="s">
        <v>7768</v>
      </c>
      <c r="G3163" s="342" t="str">
        <f>IFERROR(INDEX($D$2:$D$4444,_xlfn.AGGREGATE(15,3,(($C$2:$C$4444=$G$1)/($C$2:$C$4444=$G$1)*ROW($C$2:$C$4444))-ROW($C$1), ROWS($J$7:J3167))),"")</f>
        <v/>
      </c>
    </row>
    <row r="3164" spans="3:7" x14ac:dyDescent="0.25">
      <c r="C3164" s="340" t="s">
        <v>112</v>
      </c>
      <c r="D3164" s="340" t="s">
        <v>2906</v>
      </c>
      <c r="E3164" s="340" t="str">
        <f t="shared" si="50"/>
        <v>GORHAM-MIDDLESGORHAM ELEMENTARY SCHOOL</v>
      </c>
      <c r="F3164" s="369" t="s">
        <v>7769</v>
      </c>
      <c r="G3164" s="342" t="str">
        <f>IFERROR(INDEX($D$2:$D$4444,_xlfn.AGGREGATE(15,3,(($C$2:$C$4444=$G$1)/($C$2:$C$4444=$G$1)*ROW($C$2:$C$4444))-ROW($C$1), ROWS($J$7:J3168))),"")</f>
        <v/>
      </c>
    </row>
    <row r="3165" spans="3:7" x14ac:dyDescent="0.25">
      <c r="C3165" s="340" t="s">
        <v>112</v>
      </c>
      <c r="D3165" s="340" t="s">
        <v>2907</v>
      </c>
      <c r="E3165" s="340" t="str">
        <f t="shared" si="50"/>
        <v>GORHAM-MIDDLESMARCUS WHITMAN MIDDLE SCHOOL</v>
      </c>
      <c r="F3165" s="369" t="s">
        <v>7770</v>
      </c>
      <c r="G3165" s="342" t="str">
        <f>IFERROR(INDEX($D$2:$D$4444,_xlfn.AGGREGATE(15,3,(($C$2:$C$4444=$G$1)/($C$2:$C$4444=$G$1)*ROW($C$2:$C$4444))-ROW($C$1), ROWS($J$7:J3169))),"")</f>
        <v/>
      </c>
    </row>
    <row r="3166" spans="3:7" x14ac:dyDescent="0.25">
      <c r="C3166" s="340" t="s">
        <v>112</v>
      </c>
      <c r="D3166" s="340" t="s">
        <v>2908</v>
      </c>
      <c r="E3166" s="340" t="str">
        <f t="shared" si="50"/>
        <v>GORHAM-MIDDLESMIDDLESEX VALLEY ELEMENTARY SCHOOL</v>
      </c>
      <c r="F3166" s="369" t="s">
        <v>7771</v>
      </c>
      <c r="G3166" s="342" t="str">
        <f>IFERROR(INDEX($D$2:$D$4444,_xlfn.AGGREGATE(15,3,(($C$2:$C$4444=$G$1)/($C$2:$C$4444=$G$1)*ROW($C$2:$C$4444))-ROW($C$1), ROWS($J$7:J3170))),"")</f>
        <v/>
      </c>
    </row>
    <row r="3167" spans="3:7" x14ac:dyDescent="0.25">
      <c r="C3167" s="340" t="s">
        <v>113</v>
      </c>
      <c r="D3167" s="340" t="s">
        <v>2909</v>
      </c>
      <c r="E3167" s="340" t="str">
        <f t="shared" si="50"/>
        <v>MANCHSTR-SHRTSRED JACKET ELEMENTARY SCHOOL</v>
      </c>
      <c r="F3167" s="369" t="s">
        <v>7772</v>
      </c>
      <c r="G3167" s="342" t="str">
        <f>IFERROR(INDEX($D$2:$D$4444,_xlfn.AGGREGATE(15,3,(($C$2:$C$4444=$G$1)/($C$2:$C$4444=$G$1)*ROW($C$2:$C$4444))-ROW($C$1), ROWS($J$7:J3171))),"")</f>
        <v/>
      </c>
    </row>
    <row r="3168" spans="3:7" x14ac:dyDescent="0.25">
      <c r="C3168" s="340" t="s">
        <v>113</v>
      </c>
      <c r="D3168" s="340" t="s">
        <v>2910</v>
      </c>
      <c r="E3168" s="340" t="str">
        <f t="shared" si="50"/>
        <v>MANCHSTR-SHRTSRED JACKET HIGH SCHOOL</v>
      </c>
      <c r="F3168" s="369" t="s">
        <v>7773</v>
      </c>
      <c r="G3168" s="342" t="str">
        <f>IFERROR(INDEX($D$2:$D$4444,_xlfn.AGGREGATE(15,3,(($C$2:$C$4444=$G$1)/($C$2:$C$4444=$G$1)*ROW($C$2:$C$4444))-ROW($C$1), ROWS($J$7:J3172))),"")</f>
        <v/>
      </c>
    </row>
    <row r="3169" spans="3:7" x14ac:dyDescent="0.25">
      <c r="C3169" s="340" t="s">
        <v>113</v>
      </c>
      <c r="D3169" s="340" t="s">
        <v>2911</v>
      </c>
      <c r="E3169" s="340" t="str">
        <f t="shared" si="50"/>
        <v>MANCHSTR-SHRTSRED JACKET MIDDLE SCHOOL</v>
      </c>
      <c r="F3169" s="369" t="s">
        <v>7774</v>
      </c>
      <c r="G3169" s="342" t="str">
        <f>IFERROR(INDEX($D$2:$D$4444,_xlfn.AGGREGATE(15,3,(($C$2:$C$4444=$G$1)/($C$2:$C$4444=$G$1)*ROW($C$2:$C$4444))-ROW($C$1), ROWS($J$7:J3173))),"")</f>
        <v/>
      </c>
    </row>
    <row r="3170" spans="3:7" x14ac:dyDescent="0.25">
      <c r="C3170" s="340" t="s">
        <v>4387</v>
      </c>
      <c r="D3170" s="340" t="s">
        <v>2912</v>
      </c>
      <c r="E3170" s="340" t="str">
        <f t="shared" si="50"/>
        <v>NAPLESNAPLES HIGH SCHOOL</v>
      </c>
      <c r="F3170" s="369" t="s">
        <v>7775</v>
      </c>
      <c r="G3170" s="342" t="str">
        <f>IFERROR(INDEX($D$2:$D$4444,_xlfn.AGGREGATE(15,3,(($C$2:$C$4444=$G$1)/($C$2:$C$4444=$G$1)*ROW($C$2:$C$4444))-ROW($C$1), ROWS($J$7:J3174))),"")</f>
        <v/>
      </c>
    </row>
    <row r="3171" spans="3:7" x14ac:dyDescent="0.25">
      <c r="C3171" s="340" t="s">
        <v>4387</v>
      </c>
      <c r="D3171" s="340" t="s">
        <v>2913</v>
      </c>
      <c r="E3171" s="340" t="str">
        <f t="shared" si="50"/>
        <v>NAPLESNAPLES ELEMENTARY SCHOOL</v>
      </c>
      <c r="F3171" s="369" t="s">
        <v>7776</v>
      </c>
      <c r="G3171" s="342" t="str">
        <f>IFERROR(INDEX($D$2:$D$4444,_xlfn.AGGREGATE(15,3,(($C$2:$C$4444=$G$1)/($C$2:$C$4444=$G$1)*ROW($C$2:$C$4444))-ROW($C$1), ROWS($J$7:J3175))),"")</f>
        <v/>
      </c>
    </row>
    <row r="3172" spans="3:7" x14ac:dyDescent="0.25">
      <c r="C3172" s="340" t="s">
        <v>114</v>
      </c>
      <c r="D3172" s="340" t="s">
        <v>2914</v>
      </c>
      <c r="E3172" s="340" t="str">
        <f t="shared" si="50"/>
        <v>PHELPS-CLIFTONMIDLAKES PRIMARY SCHOOL</v>
      </c>
      <c r="F3172" s="369" t="s">
        <v>7777</v>
      </c>
      <c r="G3172" s="342" t="str">
        <f>IFERROR(INDEX($D$2:$D$4444,_xlfn.AGGREGATE(15,3,(($C$2:$C$4444=$G$1)/($C$2:$C$4444=$G$1)*ROW($C$2:$C$4444))-ROW($C$1), ROWS($J$7:J3176))),"")</f>
        <v/>
      </c>
    </row>
    <row r="3173" spans="3:7" x14ac:dyDescent="0.25">
      <c r="C3173" s="340" t="s">
        <v>114</v>
      </c>
      <c r="D3173" s="340" t="s">
        <v>2915</v>
      </c>
      <c r="E3173" s="340" t="str">
        <f t="shared" si="50"/>
        <v>PHELPS-CLIFTONMIDLAKES MIDDLE SCHOOL</v>
      </c>
      <c r="F3173" s="369" t="s">
        <v>7778</v>
      </c>
      <c r="G3173" s="342" t="str">
        <f>IFERROR(INDEX($D$2:$D$4444,_xlfn.AGGREGATE(15,3,(($C$2:$C$4444=$G$1)/($C$2:$C$4444=$G$1)*ROW($C$2:$C$4444))-ROW($C$1), ROWS($J$7:J3177))),"")</f>
        <v/>
      </c>
    </row>
    <row r="3174" spans="3:7" x14ac:dyDescent="0.25">
      <c r="C3174" s="340" t="s">
        <v>114</v>
      </c>
      <c r="D3174" s="340" t="s">
        <v>2916</v>
      </c>
      <c r="E3174" s="340" t="str">
        <f t="shared" si="50"/>
        <v>PHELPS-CLIFTONMIDLAKES INTERMEDIATE SCHOOL</v>
      </c>
      <c r="F3174" s="369" t="s">
        <v>7779</v>
      </c>
      <c r="G3174" s="342" t="str">
        <f>IFERROR(INDEX($D$2:$D$4444,_xlfn.AGGREGATE(15,3,(($C$2:$C$4444=$G$1)/($C$2:$C$4444=$G$1)*ROW($C$2:$C$4444))-ROW($C$1), ROWS($J$7:J3178))),"")</f>
        <v/>
      </c>
    </row>
    <row r="3175" spans="3:7" x14ac:dyDescent="0.25">
      <c r="C3175" s="340" t="s">
        <v>114</v>
      </c>
      <c r="D3175" s="340" t="s">
        <v>2917</v>
      </c>
      <c r="E3175" s="340" t="str">
        <f t="shared" si="50"/>
        <v>PHELPS-CLIFTONMIDLAKES HIGH SCHOOL</v>
      </c>
      <c r="F3175" s="369" t="s">
        <v>7780</v>
      </c>
      <c r="G3175" s="342" t="str">
        <f>IFERROR(INDEX($D$2:$D$4444,_xlfn.AGGREGATE(15,3,(($C$2:$C$4444=$G$1)/($C$2:$C$4444=$G$1)*ROW($C$2:$C$4444))-ROW($C$1), ROWS($J$7:J3179))),"")</f>
        <v/>
      </c>
    </row>
    <row r="3176" spans="3:7" x14ac:dyDescent="0.25">
      <c r="C3176" s="340" t="s">
        <v>4388</v>
      </c>
      <c r="D3176" s="340" t="s">
        <v>2918</v>
      </c>
      <c r="E3176" s="340" t="str">
        <f t="shared" si="50"/>
        <v>HONEOYEHONEOYE ELEMENTARY SCHOOL</v>
      </c>
      <c r="F3176" s="369" t="s">
        <v>7781</v>
      </c>
      <c r="G3176" s="342" t="str">
        <f>IFERROR(INDEX($D$2:$D$4444,_xlfn.AGGREGATE(15,3,(($C$2:$C$4444=$G$1)/($C$2:$C$4444=$G$1)*ROW($C$2:$C$4444))-ROW($C$1), ROWS($J$7:J3180))),"")</f>
        <v/>
      </c>
    </row>
    <row r="3177" spans="3:7" x14ac:dyDescent="0.25">
      <c r="C3177" s="340" t="s">
        <v>4388</v>
      </c>
      <c r="D3177" s="340" t="s">
        <v>2919</v>
      </c>
      <c r="E3177" s="340" t="str">
        <f t="shared" si="50"/>
        <v>HONEOYEHONEOYE MIDDLE/HIGH SCHOOL</v>
      </c>
      <c r="F3177" s="369" t="s">
        <v>7782</v>
      </c>
      <c r="G3177" s="342" t="str">
        <f>IFERROR(INDEX($D$2:$D$4444,_xlfn.AGGREGATE(15,3,(($C$2:$C$4444=$G$1)/($C$2:$C$4444=$G$1)*ROW($C$2:$C$4444))-ROW($C$1), ROWS($J$7:J3181))),"")</f>
        <v/>
      </c>
    </row>
    <row r="3178" spans="3:7" x14ac:dyDescent="0.25">
      <c r="C3178" s="340" t="s">
        <v>4389</v>
      </c>
      <c r="D3178" s="340" t="s">
        <v>2920</v>
      </c>
      <c r="E3178" s="340" t="str">
        <f t="shared" si="50"/>
        <v>VICTORVICTOR INTERMEDIATE SCHOOL</v>
      </c>
      <c r="F3178" s="369" t="s">
        <v>7783</v>
      </c>
      <c r="G3178" s="342" t="str">
        <f>IFERROR(INDEX($D$2:$D$4444,_xlfn.AGGREGATE(15,3,(($C$2:$C$4444=$G$1)/($C$2:$C$4444=$G$1)*ROW($C$2:$C$4444))-ROW($C$1), ROWS($J$7:J3182))),"")</f>
        <v/>
      </c>
    </row>
    <row r="3179" spans="3:7" x14ac:dyDescent="0.25">
      <c r="C3179" s="340" t="s">
        <v>4389</v>
      </c>
      <c r="D3179" s="340" t="s">
        <v>2921</v>
      </c>
      <c r="E3179" s="340" t="str">
        <f t="shared" si="50"/>
        <v>VICTORVICTOR JUNIOR HIGH SCHOOL</v>
      </c>
      <c r="F3179" s="369" t="s">
        <v>7784</v>
      </c>
      <c r="G3179" s="342" t="str">
        <f>IFERROR(INDEX($D$2:$D$4444,_xlfn.AGGREGATE(15,3,(($C$2:$C$4444=$G$1)/($C$2:$C$4444=$G$1)*ROW($C$2:$C$4444))-ROW($C$1), ROWS($J$7:J3183))),"")</f>
        <v/>
      </c>
    </row>
    <row r="3180" spans="3:7" x14ac:dyDescent="0.25">
      <c r="C3180" s="340" t="s">
        <v>4389</v>
      </c>
      <c r="D3180" s="340" t="s">
        <v>2922</v>
      </c>
      <c r="E3180" s="340" t="str">
        <f t="shared" si="50"/>
        <v>VICTORVICTOR PRIMARY SCHOOL</v>
      </c>
      <c r="F3180" s="369" t="s">
        <v>7785</v>
      </c>
      <c r="G3180" s="342" t="str">
        <f>IFERROR(INDEX($D$2:$D$4444,_xlfn.AGGREGATE(15,3,(($C$2:$C$4444=$G$1)/($C$2:$C$4444=$G$1)*ROW($C$2:$C$4444))-ROW($C$1), ROWS($J$7:J3184))),"")</f>
        <v/>
      </c>
    </row>
    <row r="3181" spans="3:7" x14ac:dyDescent="0.25">
      <c r="C3181" s="340" t="s">
        <v>4389</v>
      </c>
      <c r="D3181" s="340" t="s">
        <v>2923</v>
      </c>
      <c r="E3181" s="340" t="str">
        <f t="shared" si="50"/>
        <v>VICTORVICTOR SENIOR HIGH SCHOOL</v>
      </c>
      <c r="F3181" s="369" t="s">
        <v>7786</v>
      </c>
      <c r="G3181" s="342" t="str">
        <f>IFERROR(INDEX($D$2:$D$4444,_xlfn.AGGREGATE(15,3,(($C$2:$C$4444=$G$1)/($C$2:$C$4444=$G$1)*ROW($C$2:$C$4444))-ROW($C$1), ROWS($J$7:J3185))),"")</f>
        <v/>
      </c>
    </row>
    <row r="3182" spans="3:7" x14ac:dyDescent="0.25">
      <c r="C3182" s="340" t="s">
        <v>4389</v>
      </c>
      <c r="D3182" s="340" t="s">
        <v>2924</v>
      </c>
      <c r="E3182" s="340" t="str">
        <f t="shared" si="50"/>
        <v>VICTORVICTOR EARLY CHILDHOOD SCHOOL</v>
      </c>
      <c r="F3182" s="369" t="s">
        <v>7787</v>
      </c>
      <c r="G3182" s="342" t="str">
        <f>IFERROR(INDEX($D$2:$D$4444,_xlfn.AGGREGATE(15,3,(($C$2:$C$4444=$G$1)/($C$2:$C$4444=$G$1)*ROW($C$2:$C$4444))-ROW($C$1), ROWS($J$7:J3186))),"")</f>
        <v/>
      </c>
    </row>
    <row r="3183" spans="3:7" x14ac:dyDescent="0.25">
      <c r="C3183" s="340" t="s">
        <v>115</v>
      </c>
      <c r="D3183" s="340" t="s">
        <v>2925</v>
      </c>
      <c r="E3183" s="340" t="str">
        <f t="shared" si="50"/>
        <v>WASHINGTONVILLLITTLE BRITAIN ELEMENTARY SCHOOL</v>
      </c>
      <c r="F3183" s="369" t="s">
        <v>7788</v>
      </c>
      <c r="G3183" s="342" t="str">
        <f>IFERROR(INDEX($D$2:$D$4444,_xlfn.AGGREGATE(15,3,(($C$2:$C$4444=$G$1)/($C$2:$C$4444=$G$1)*ROW($C$2:$C$4444))-ROW($C$1), ROWS($J$7:J3187))),"")</f>
        <v/>
      </c>
    </row>
    <row r="3184" spans="3:7" x14ac:dyDescent="0.25">
      <c r="C3184" s="340" t="s">
        <v>115</v>
      </c>
      <c r="D3184" s="340" t="s">
        <v>2926</v>
      </c>
      <c r="E3184" s="340" t="str">
        <f t="shared" si="50"/>
        <v>WASHINGTONVILLTAFT ELEMENTARY SCHOOL</v>
      </c>
      <c r="F3184" s="369" t="s">
        <v>7789</v>
      </c>
      <c r="G3184" s="342" t="str">
        <f>IFERROR(INDEX($D$2:$D$4444,_xlfn.AGGREGATE(15,3,(($C$2:$C$4444=$G$1)/($C$2:$C$4444=$G$1)*ROW($C$2:$C$4444))-ROW($C$1), ROWS($J$7:J3188))),"")</f>
        <v/>
      </c>
    </row>
    <row r="3185" spans="3:7" x14ac:dyDescent="0.25">
      <c r="C3185" s="340" t="s">
        <v>115</v>
      </c>
      <c r="D3185" s="340" t="s">
        <v>2927</v>
      </c>
      <c r="E3185" s="340" t="str">
        <f t="shared" si="50"/>
        <v>WASHINGTONVILLWASHINGTONVILLE SENIOR HIGH SCHOOL</v>
      </c>
      <c r="F3185" s="369" t="s">
        <v>7790</v>
      </c>
      <c r="G3185" s="342" t="str">
        <f>IFERROR(INDEX($D$2:$D$4444,_xlfn.AGGREGATE(15,3,(($C$2:$C$4444=$G$1)/($C$2:$C$4444=$G$1)*ROW($C$2:$C$4444))-ROW($C$1), ROWS($J$7:J3189))),"")</f>
        <v/>
      </c>
    </row>
    <row r="3186" spans="3:7" x14ac:dyDescent="0.25">
      <c r="C3186" s="340" t="s">
        <v>115</v>
      </c>
      <c r="D3186" s="340" t="s">
        <v>2928</v>
      </c>
      <c r="E3186" s="340" t="str">
        <f t="shared" si="50"/>
        <v>WASHINGTONVILLWASHINGTONVILLE MIDDLE SCHOOL</v>
      </c>
      <c r="F3186" s="369" t="s">
        <v>7791</v>
      </c>
      <c r="G3186" s="342" t="str">
        <f>IFERROR(INDEX($D$2:$D$4444,_xlfn.AGGREGATE(15,3,(($C$2:$C$4444=$G$1)/($C$2:$C$4444=$G$1)*ROW($C$2:$C$4444))-ROW($C$1), ROWS($J$7:J3190))),"")</f>
        <v/>
      </c>
    </row>
    <row r="3187" spans="3:7" x14ac:dyDescent="0.25">
      <c r="C3187" s="340" t="s">
        <v>115</v>
      </c>
      <c r="D3187" s="340" t="s">
        <v>2929</v>
      </c>
      <c r="E3187" s="340" t="str">
        <f t="shared" si="50"/>
        <v>WASHINGTONVILLROUND HILL ELEMENTARY SCHOOL</v>
      </c>
      <c r="F3187" s="369" t="s">
        <v>7792</v>
      </c>
      <c r="G3187" s="342" t="str">
        <f>IFERROR(INDEX($D$2:$D$4444,_xlfn.AGGREGATE(15,3,(($C$2:$C$4444=$G$1)/($C$2:$C$4444=$G$1)*ROW($C$2:$C$4444))-ROW($C$1), ROWS($J$7:J3191))),"")</f>
        <v/>
      </c>
    </row>
    <row r="3188" spans="3:7" x14ac:dyDescent="0.25">
      <c r="C3188" s="340" t="s">
        <v>4390</v>
      </c>
      <c r="D3188" s="340" t="s">
        <v>2930</v>
      </c>
      <c r="E3188" s="340" t="str">
        <f t="shared" si="50"/>
        <v>CHESTERCHESTER ACADEMY-MIDDLE/HIGH SCHOOL</v>
      </c>
      <c r="F3188" s="369" t="s">
        <v>7793</v>
      </c>
      <c r="G3188" s="342" t="str">
        <f>IFERROR(INDEX($D$2:$D$4444,_xlfn.AGGREGATE(15,3,(($C$2:$C$4444=$G$1)/($C$2:$C$4444=$G$1)*ROW($C$2:$C$4444))-ROW($C$1), ROWS($J$7:J3192))),"")</f>
        <v/>
      </c>
    </row>
    <row r="3189" spans="3:7" x14ac:dyDescent="0.25">
      <c r="C3189" s="340" t="s">
        <v>4390</v>
      </c>
      <c r="D3189" s="340" t="s">
        <v>2931</v>
      </c>
      <c r="E3189" s="340" t="str">
        <f t="shared" si="50"/>
        <v>CHESTERCHESTER ELEMENTARY SCHOOL</v>
      </c>
      <c r="F3189" s="369" t="s">
        <v>7794</v>
      </c>
      <c r="G3189" s="342" t="str">
        <f>IFERROR(INDEX($D$2:$D$4444,_xlfn.AGGREGATE(15,3,(($C$2:$C$4444=$G$1)/($C$2:$C$4444=$G$1)*ROW($C$2:$C$4444))-ROW($C$1), ROWS($J$7:J3193))),"")</f>
        <v/>
      </c>
    </row>
    <row r="3190" spans="3:7" x14ac:dyDescent="0.25">
      <c r="C3190" s="340" t="s">
        <v>4391</v>
      </c>
      <c r="D3190" s="340" t="s">
        <v>2932</v>
      </c>
      <c r="E3190" s="340" t="str">
        <f t="shared" si="50"/>
        <v>CORNWALLWILLOW AVENUE ELEMENTARY SCHOOL</v>
      </c>
      <c r="F3190" s="369" t="s">
        <v>7795</v>
      </c>
      <c r="G3190" s="342" t="str">
        <f>IFERROR(INDEX($D$2:$D$4444,_xlfn.AGGREGATE(15,3,(($C$2:$C$4444=$G$1)/($C$2:$C$4444=$G$1)*ROW($C$2:$C$4444))-ROW($C$1), ROWS($J$7:J3194))),"")</f>
        <v/>
      </c>
    </row>
    <row r="3191" spans="3:7" x14ac:dyDescent="0.25">
      <c r="C3191" s="340" t="s">
        <v>4391</v>
      </c>
      <c r="D3191" s="340" t="s">
        <v>2933</v>
      </c>
      <c r="E3191" s="340" t="str">
        <f t="shared" si="50"/>
        <v>CORNWALLCORNWALL-ON-HUDSON ELEMENTARY SCHOOL</v>
      </c>
      <c r="F3191" s="369" t="s">
        <v>7796</v>
      </c>
      <c r="G3191" s="342" t="str">
        <f>IFERROR(INDEX($D$2:$D$4444,_xlfn.AGGREGATE(15,3,(($C$2:$C$4444=$G$1)/($C$2:$C$4444=$G$1)*ROW($C$2:$C$4444))-ROW($C$1), ROWS($J$7:J3195))),"")</f>
        <v/>
      </c>
    </row>
    <row r="3192" spans="3:7" x14ac:dyDescent="0.25">
      <c r="C3192" s="340" t="s">
        <v>4391</v>
      </c>
      <c r="D3192" s="340" t="s">
        <v>2934</v>
      </c>
      <c r="E3192" s="340" t="str">
        <f t="shared" si="50"/>
        <v>CORNWALLCORNWALL CENTRAL HIGH SCHOOL</v>
      </c>
      <c r="F3192" s="369" t="s">
        <v>7797</v>
      </c>
      <c r="G3192" s="342" t="str">
        <f>IFERROR(INDEX($D$2:$D$4444,_xlfn.AGGREGATE(15,3,(($C$2:$C$4444=$G$1)/($C$2:$C$4444=$G$1)*ROW($C$2:$C$4444))-ROW($C$1), ROWS($J$7:J3196))),"")</f>
        <v/>
      </c>
    </row>
    <row r="3193" spans="3:7" x14ac:dyDescent="0.25">
      <c r="C3193" s="340" t="s">
        <v>4391</v>
      </c>
      <c r="D3193" s="340" t="s">
        <v>2935</v>
      </c>
      <c r="E3193" s="340" t="str">
        <f t="shared" si="50"/>
        <v>CORNWALLCORNWALL ELEMENTARY SCHOOL</v>
      </c>
      <c r="F3193" s="369" t="s">
        <v>7798</v>
      </c>
      <c r="G3193" s="342" t="str">
        <f>IFERROR(INDEX($D$2:$D$4444,_xlfn.AGGREGATE(15,3,(($C$2:$C$4444=$G$1)/($C$2:$C$4444=$G$1)*ROW($C$2:$C$4444))-ROW($C$1), ROWS($J$7:J3197))),"")</f>
        <v/>
      </c>
    </row>
    <row r="3194" spans="3:7" x14ac:dyDescent="0.25">
      <c r="C3194" s="340" t="s">
        <v>4391</v>
      </c>
      <c r="D3194" s="340" t="s">
        <v>2936</v>
      </c>
      <c r="E3194" s="340" t="str">
        <f t="shared" si="50"/>
        <v>CORNWALLCORNWALL MIDDLE SCHOOL</v>
      </c>
      <c r="F3194" s="369" t="s">
        <v>7799</v>
      </c>
      <c r="G3194" s="342" t="str">
        <f>IFERROR(INDEX($D$2:$D$4444,_xlfn.AGGREGATE(15,3,(($C$2:$C$4444=$G$1)/($C$2:$C$4444=$G$1)*ROW($C$2:$C$4444))-ROW($C$1), ROWS($J$7:J3198))),"")</f>
        <v/>
      </c>
    </row>
    <row r="3195" spans="3:7" x14ac:dyDescent="0.25">
      <c r="C3195" s="340" t="s">
        <v>4392</v>
      </c>
      <c r="D3195" s="340" t="s">
        <v>2937</v>
      </c>
      <c r="E3195" s="340" t="str">
        <f t="shared" si="50"/>
        <v>PINE BUSHE J RUSSELL ELEMENTARY SCHOOL</v>
      </c>
      <c r="F3195" s="369" t="s">
        <v>7800</v>
      </c>
      <c r="G3195" s="342" t="str">
        <f>IFERROR(INDEX($D$2:$D$4444,_xlfn.AGGREGATE(15,3,(($C$2:$C$4444=$G$1)/($C$2:$C$4444=$G$1)*ROW($C$2:$C$4444))-ROW($C$1), ROWS($J$7:J3199))),"")</f>
        <v/>
      </c>
    </row>
    <row r="3196" spans="3:7" x14ac:dyDescent="0.25">
      <c r="C3196" s="340" t="s">
        <v>4392</v>
      </c>
      <c r="D3196" s="340" t="s">
        <v>2938</v>
      </c>
      <c r="E3196" s="340" t="str">
        <f t="shared" si="50"/>
        <v>PINE BUSHCRISPELL MIDDLE SCHOOL</v>
      </c>
      <c r="F3196" s="369" t="s">
        <v>7801</v>
      </c>
      <c r="G3196" s="342" t="str">
        <f>IFERROR(INDEX($D$2:$D$4444,_xlfn.AGGREGATE(15,3,(($C$2:$C$4444=$G$1)/($C$2:$C$4444=$G$1)*ROW($C$2:$C$4444))-ROW($C$1), ROWS($J$7:J3200))),"")</f>
        <v/>
      </c>
    </row>
    <row r="3197" spans="3:7" x14ac:dyDescent="0.25">
      <c r="C3197" s="340" t="s">
        <v>4392</v>
      </c>
      <c r="D3197" s="340" t="s">
        <v>2939</v>
      </c>
      <c r="E3197" s="340" t="str">
        <f t="shared" si="50"/>
        <v>PINE BUSHPINE BUSH SENIOR HIGH SCHOOL</v>
      </c>
      <c r="F3197" s="369" t="s">
        <v>7802</v>
      </c>
      <c r="G3197" s="342" t="str">
        <f>IFERROR(INDEX($D$2:$D$4444,_xlfn.AGGREGATE(15,3,(($C$2:$C$4444=$G$1)/($C$2:$C$4444=$G$1)*ROW($C$2:$C$4444))-ROW($C$1), ROWS($J$7:J3201))),"")</f>
        <v/>
      </c>
    </row>
    <row r="3198" spans="3:7" x14ac:dyDescent="0.25">
      <c r="C3198" s="340" t="s">
        <v>4392</v>
      </c>
      <c r="D3198" s="340" t="s">
        <v>2940</v>
      </c>
      <c r="E3198" s="340" t="str">
        <f t="shared" si="50"/>
        <v>PINE BUSHCIRCLEVILLE ELEMENTARY SCHOOL</v>
      </c>
      <c r="F3198" s="369" t="s">
        <v>7803</v>
      </c>
      <c r="G3198" s="342" t="str">
        <f>IFERROR(INDEX($D$2:$D$4444,_xlfn.AGGREGATE(15,3,(($C$2:$C$4444=$G$1)/($C$2:$C$4444=$G$1)*ROW($C$2:$C$4444))-ROW($C$1), ROWS($J$7:J3202))),"")</f>
        <v/>
      </c>
    </row>
    <row r="3199" spans="3:7" x14ac:dyDescent="0.25">
      <c r="C3199" s="340" t="s">
        <v>4392</v>
      </c>
      <c r="D3199" s="340" t="s">
        <v>2941</v>
      </c>
      <c r="E3199" s="340" t="str">
        <f t="shared" si="50"/>
        <v>PINE BUSHCIRCLEVILLE MIDDLE SCHOOL</v>
      </c>
      <c r="F3199" s="369" t="s">
        <v>7804</v>
      </c>
      <c r="G3199" s="342" t="str">
        <f>IFERROR(INDEX($D$2:$D$4444,_xlfn.AGGREGATE(15,3,(($C$2:$C$4444=$G$1)/($C$2:$C$4444=$G$1)*ROW($C$2:$C$4444))-ROW($C$1), ROWS($J$7:J3203))),"")</f>
        <v/>
      </c>
    </row>
    <row r="3200" spans="3:7" x14ac:dyDescent="0.25">
      <c r="C3200" s="340" t="s">
        <v>4392</v>
      </c>
      <c r="D3200" s="340" t="s">
        <v>2942</v>
      </c>
      <c r="E3200" s="340" t="str">
        <f t="shared" si="50"/>
        <v>PINE BUSHPAKANASINK ELEMENTARY SCHOOL</v>
      </c>
      <c r="F3200" s="369" t="s">
        <v>7805</v>
      </c>
      <c r="G3200" s="342" t="str">
        <f>IFERROR(INDEX($D$2:$D$4444,_xlfn.AGGREGATE(15,3,(($C$2:$C$4444=$G$1)/($C$2:$C$4444=$G$1)*ROW($C$2:$C$4444))-ROW($C$1), ROWS($J$7:J3204))),"")</f>
        <v/>
      </c>
    </row>
    <row r="3201" spans="3:7" x14ac:dyDescent="0.25">
      <c r="C3201" s="340" t="s">
        <v>4392</v>
      </c>
      <c r="D3201" s="340" t="s">
        <v>228</v>
      </c>
      <c r="E3201" s="340" t="str">
        <f t="shared" si="50"/>
        <v>PINE BUSHPINE BUSH ELEMENTARY SCHOOL</v>
      </c>
      <c r="F3201" s="369" t="s">
        <v>7806</v>
      </c>
      <c r="G3201" s="342" t="str">
        <f>IFERROR(INDEX($D$2:$D$4444,_xlfn.AGGREGATE(15,3,(($C$2:$C$4444=$G$1)/($C$2:$C$4444=$G$1)*ROW($C$2:$C$4444))-ROW($C$1), ROWS($J$7:J3205))),"")</f>
        <v/>
      </c>
    </row>
    <row r="3202" spans="3:7" x14ac:dyDescent="0.25">
      <c r="C3202" s="340" t="s">
        <v>4393</v>
      </c>
      <c r="D3202" s="340" t="s">
        <v>2943</v>
      </c>
      <c r="E3202" s="340" t="str">
        <f t="shared" si="50"/>
        <v>GOSHENGOSHEN CENTRAL HIGH SCHOOL</v>
      </c>
      <c r="F3202" s="369" t="s">
        <v>7807</v>
      </c>
      <c r="G3202" s="342" t="str">
        <f>IFERROR(INDEX($D$2:$D$4444,_xlfn.AGGREGATE(15,3,(($C$2:$C$4444=$G$1)/($C$2:$C$4444=$G$1)*ROW($C$2:$C$4444))-ROW($C$1), ROWS($J$7:J3206))),"")</f>
        <v/>
      </c>
    </row>
    <row r="3203" spans="3:7" x14ac:dyDescent="0.25">
      <c r="C3203" s="340" t="s">
        <v>4393</v>
      </c>
      <c r="D3203" s="340" t="s">
        <v>2944</v>
      </c>
      <c r="E3203" s="340" t="str">
        <f t="shared" ref="E3203:E3266" si="51">C3203&amp;D3203</f>
        <v>GOSHENSCOTCHTOWN AVENUE SCHOOL</v>
      </c>
      <c r="F3203" s="369" t="s">
        <v>7808</v>
      </c>
      <c r="G3203" s="342" t="str">
        <f>IFERROR(INDEX($D$2:$D$4444,_xlfn.AGGREGATE(15,3,(($C$2:$C$4444=$G$1)/($C$2:$C$4444=$G$1)*ROW($C$2:$C$4444))-ROW($C$1), ROWS($J$7:J3207))),"")</f>
        <v/>
      </c>
    </row>
    <row r="3204" spans="3:7" x14ac:dyDescent="0.25">
      <c r="C3204" s="340" t="s">
        <v>4393</v>
      </c>
      <c r="D3204" s="340" t="s">
        <v>2945</v>
      </c>
      <c r="E3204" s="340" t="str">
        <f t="shared" si="51"/>
        <v>GOSHENC J HOOKER MIDDLE SCHOOL</v>
      </c>
      <c r="F3204" s="369" t="s">
        <v>7809</v>
      </c>
      <c r="G3204" s="342" t="str">
        <f>IFERROR(INDEX($D$2:$D$4444,_xlfn.AGGREGATE(15,3,(($C$2:$C$4444=$G$1)/($C$2:$C$4444=$G$1)*ROW($C$2:$C$4444))-ROW($C$1), ROWS($J$7:J3208))),"")</f>
        <v/>
      </c>
    </row>
    <row r="3205" spans="3:7" x14ac:dyDescent="0.25">
      <c r="C3205" s="340" t="s">
        <v>4393</v>
      </c>
      <c r="D3205" s="340" t="s">
        <v>2946</v>
      </c>
      <c r="E3205" s="340" t="str">
        <f t="shared" si="51"/>
        <v>GOSHENGOSHEN INTERMEDIATE SCHOOL</v>
      </c>
      <c r="F3205" s="369" t="s">
        <v>7810</v>
      </c>
      <c r="G3205" s="342" t="str">
        <f>IFERROR(INDEX($D$2:$D$4444,_xlfn.AGGREGATE(15,3,(($C$2:$C$4444=$G$1)/($C$2:$C$4444=$G$1)*ROW($C$2:$C$4444))-ROW($C$1), ROWS($J$7:J3209))),"")</f>
        <v/>
      </c>
    </row>
    <row r="3206" spans="3:7" x14ac:dyDescent="0.25">
      <c r="C3206" s="340" t="s">
        <v>116</v>
      </c>
      <c r="D3206" s="340" t="s">
        <v>2947</v>
      </c>
      <c r="E3206" s="340" t="str">
        <f t="shared" si="51"/>
        <v>HIGHLAND FALLSFORT MONTGOMERY ELEMENTARY SCHOOL</v>
      </c>
      <c r="F3206" s="369" t="s">
        <v>7811</v>
      </c>
      <c r="G3206" s="342" t="str">
        <f>IFERROR(INDEX($D$2:$D$4444,_xlfn.AGGREGATE(15,3,(($C$2:$C$4444=$G$1)/($C$2:$C$4444=$G$1)*ROW($C$2:$C$4444))-ROW($C$1), ROWS($J$7:J3210))),"")</f>
        <v/>
      </c>
    </row>
    <row r="3207" spans="3:7" x14ac:dyDescent="0.25">
      <c r="C3207" s="340" t="s">
        <v>116</v>
      </c>
      <c r="D3207" s="340" t="s">
        <v>2948</v>
      </c>
      <c r="E3207" s="340" t="str">
        <f t="shared" si="51"/>
        <v>HIGHLAND FALLSJAMES I O'NEILL HIGH SCHOOL</v>
      </c>
      <c r="F3207" s="369" t="s">
        <v>7812</v>
      </c>
      <c r="G3207" s="342" t="str">
        <f>IFERROR(INDEX($D$2:$D$4444,_xlfn.AGGREGATE(15,3,(($C$2:$C$4444=$G$1)/($C$2:$C$4444=$G$1)*ROW($C$2:$C$4444))-ROW($C$1), ROWS($J$7:J3211))),"")</f>
        <v/>
      </c>
    </row>
    <row r="3208" spans="3:7" x14ac:dyDescent="0.25">
      <c r="C3208" s="340" t="s">
        <v>116</v>
      </c>
      <c r="D3208" s="340" t="s">
        <v>2949</v>
      </c>
      <c r="E3208" s="340" t="str">
        <f t="shared" si="51"/>
        <v>HIGHLAND FALLSHIGHLAND FALLS INTERMEDIATE SCHOOL</v>
      </c>
      <c r="F3208" s="369" t="s">
        <v>7813</v>
      </c>
      <c r="G3208" s="342" t="str">
        <f>IFERROR(INDEX($D$2:$D$4444,_xlfn.AGGREGATE(15,3,(($C$2:$C$4444=$G$1)/($C$2:$C$4444=$G$1)*ROW($C$2:$C$4444))-ROW($C$1), ROWS($J$7:J3212))),"")</f>
        <v/>
      </c>
    </row>
    <row r="3209" spans="3:7" x14ac:dyDescent="0.25">
      <c r="C3209" s="340" t="s">
        <v>4394</v>
      </c>
      <c r="D3209" s="340" t="s">
        <v>2950</v>
      </c>
      <c r="E3209" s="340" t="str">
        <f t="shared" si="51"/>
        <v>MIDDLETOWNWILLIAM A CARTER SCHOOL</v>
      </c>
      <c r="F3209" s="369" t="s">
        <v>7814</v>
      </c>
      <c r="G3209" s="342" t="str">
        <f>IFERROR(INDEX($D$2:$D$4444,_xlfn.AGGREGATE(15,3,(($C$2:$C$4444=$G$1)/($C$2:$C$4444=$G$1)*ROW($C$2:$C$4444))-ROW($C$1), ROWS($J$7:J3213))),"")</f>
        <v/>
      </c>
    </row>
    <row r="3210" spans="3:7" x14ac:dyDescent="0.25">
      <c r="C3210" s="340" t="s">
        <v>4394</v>
      </c>
      <c r="D3210" s="340" t="s">
        <v>2951</v>
      </c>
      <c r="E3210" s="340" t="str">
        <f t="shared" si="51"/>
        <v>MIDDLETOWNMIDDLETOWN HIGH SCHOOL</v>
      </c>
      <c r="F3210" s="369" t="s">
        <v>7815</v>
      </c>
      <c r="G3210" s="342" t="str">
        <f>IFERROR(INDEX($D$2:$D$4444,_xlfn.AGGREGATE(15,3,(($C$2:$C$4444=$G$1)/($C$2:$C$4444=$G$1)*ROW($C$2:$C$4444))-ROW($C$1), ROWS($J$7:J3214))),"")</f>
        <v/>
      </c>
    </row>
    <row r="3211" spans="3:7" x14ac:dyDescent="0.25">
      <c r="C3211" s="340" t="s">
        <v>4394</v>
      </c>
      <c r="D3211" s="340" t="s">
        <v>2952</v>
      </c>
      <c r="E3211" s="340" t="str">
        <f t="shared" si="51"/>
        <v>MIDDLETOWNMIDDLETOWN TWIN TOWERS MIDDLE SCHOOL</v>
      </c>
      <c r="F3211" s="369" t="s">
        <v>7816</v>
      </c>
      <c r="G3211" s="342" t="str">
        <f>IFERROR(INDEX($D$2:$D$4444,_xlfn.AGGREGATE(15,3,(($C$2:$C$4444=$G$1)/($C$2:$C$4444=$G$1)*ROW($C$2:$C$4444))-ROW($C$1), ROWS($J$7:J3215))),"")</f>
        <v/>
      </c>
    </row>
    <row r="3212" spans="3:7" x14ac:dyDescent="0.25">
      <c r="C3212" s="340" t="s">
        <v>4394</v>
      </c>
      <c r="D3212" s="340" t="s">
        <v>2953</v>
      </c>
      <c r="E3212" s="340" t="str">
        <f t="shared" si="51"/>
        <v>MIDDLETOWNMONHAGEN MIDDLE SCHOOL</v>
      </c>
      <c r="F3212" s="369" t="s">
        <v>7817</v>
      </c>
      <c r="G3212" s="342" t="str">
        <f>IFERROR(INDEX($D$2:$D$4444,_xlfn.AGGREGATE(15,3,(($C$2:$C$4444=$G$1)/($C$2:$C$4444=$G$1)*ROW($C$2:$C$4444))-ROW($C$1), ROWS($J$7:J3216))),"")</f>
        <v/>
      </c>
    </row>
    <row r="3213" spans="3:7" x14ac:dyDescent="0.25">
      <c r="C3213" s="340" t="s">
        <v>4394</v>
      </c>
      <c r="D3213" s="340" t="s">
        <v>2954</v>
      </c>
      <c r="E3213" s="340" t="str">
        <f t="shared" si="51"/>
        <v>MIDDLETOWNMAPLE HILL ELEMENTARY SCHOOL</v>
      </c>
      <c r="F3213" s="369" t="s">
        <v>7818</v>
      </c>
      <c r="G3213" s="342" t="str">
        <f>IFERROR(INDEX($D$2:$D$4444,_xlfn.AGGREGATE(15,3,(($C$2:$C$4444=$G$1)/($C$2:$C$4444=$G$1)*ROW($C$2:$C$4444))-ROW($C$1), ROWS($J$7:J3217))),"")</f>
        <v/>
      </c>
    </row>
    <row r="3214" spans="3:7" x14ac:dyDescent="0.25">
      <c r="C3214" s="340" t="s">
        <v>4394</v>
      </c>
      <c r="D3214" s="340" t="s">
        <v>2955</v>
      </c>
      <c r="E3214" s="340" t="str">
        <f t="shared" si="51"/>
        <v>MIDDLETOWNPRESIDENTIAL PARK ELEMENTARY SCHOOL</v>
      </c>
      <c r="F3214" s="369" t="s">
        <v>7819</v>
      </c>
      <c r="G3214" s="342" t="str">
        <f>IFERROR(INDEX($D$2:$D$4444,_xlfn.AGGREGATE(15,3,(($C$2:$C$4444=$G$1)/($C$2:$C$4444=$G$1)*ROW($C$2:$C$4444))-ROW($C$1), ROWS($J$7:J3218))),"")</f>
        <v/>
      </c>
    </row>
    <row r="3215" spans="3:7" x14ac:dyDescent="0.25">
      <c r="C3215" s="340" t="s">
        <v>117</v>
      </c>
      <c r="D3215" s="340" t="s">
        <v>2956</v>
      </c>
      <c r="E3215" s="340" t="str">
        <f t="shared" si="51"/>
        <v>MINISINK VALLEMINISINK VALLEY HIGH SCHOOL</v>
      </c>
      <c r="F3215" s="369" t="s">
        <v>7820</v>
      </c>
      <c r="G3215" s="342" t="str">
        <f>IFERROR(INDEX($D$2:$D$4444,_xlfn.AGGREGATE(15,3,(($C$2:$C$4444=$G$1)/($C$2:$C$4444=$G$1)*ROW($C$2:$C$4444))-ROW($C$1), ROWS($J$7:J3219))),"")</f>
        <v/>
      </c>
    </row>
    <row r="3216" spans="3:7" x14ac:dyDescent="0.25">
      <c r="C3216" s="340" t="s">
        <v>117</v>
      </c>
      <c r="D3216" s="340" t="s">
        <v>2957</v>
      </c>
      <c r="E3216" s="340" t="str">
        <f t="shared" si="51"/>
        <v>MINISINK VALLEMINISINK VALLEY ELEMENTARY SCHOOL</v>
      </c>
      <c r="F3216" s="369" t="s">
        <v>7821</v>
      </c>
      <c r="G3216" s="342" t="str">
        <f>IFERROR(INDEX($D$2:$D$4444,_xlfn.AGGREGATE(15,3,(($C$2:$C$4444=$G$1)/($C$2:$C$4444=$G$1)*ROW($C$2:$C$4444))-ROW($C$1), ROWS($J$7:J3220))),"")</f>
        <v/>
      </c>
    </row>
    <row r="3217" spans="3:7" x14ac:dyDescent="0.25">
      <c r="C3217" s="340" t="s">
        <v>117</v>
      </c>
      <c r="D3217" s="340" t="s">
        <v>2958</v>
      </c>
      <c r="E3217" s="340" t="str">
        <f t="shared" si="51"/>
        <v>MINISINK VALLEMINISINK VALLEY MIDDLE SCHOOL</v>
      </c>
      <c r="F3217" s="369" t="s">
        <v>7822</v>
      </c>
      <c r="G3217" s="342" t="str">
        <f>IFERROR(INDEX($D$2:$D$4444,_xlfn.AGGREGATE(15,3,(($C$2:$C$4444=$G$1)/($C$2:$C$4444=$G$1)*ROW($C$2:$C$4444))-ROW($C$1), ROWS($J$7:J3221))),"")</f>
        <v/>
      </c>
    </row>
    <row r="3218" spans="3:7" x14ac:dyDescent="0.25">
      <c r="C3218" s="340" t="s">
        <v>117</v>
      </c>
      <c r="D3218" s="340" t="s">
        <v>2959</v>
      </c>
      <c r="E3218" s="340" t="str">
        <f t="shared" si="51"/>
        <v>MINISINK VALLEOTISVILLE ELEMENTARY SCHOOL</v>
      </c>
      <c r="F3218" s="369" t="s">
        <v>7823</v>
      </c>
      <c r="G3218" s="342" t="str">
        <f>IFERROR(INDEX($D$2:$D$4444,_xlfn.AGGREGATE(15,3,(($C$2:$C$4444=$G$1)/($C$2:$C$4444=$G$1)*ROW($C$2:$C$4444))-ROW($C$1), ROWS($J$7:J3222))),"")</f>
        <v/>
      </c>
    </row>
    <row r="3219" spans="3:7" x14ac:dyDescent="0.25">
      <c r="C3219" s="340" t="s">
        <v>117</v>
      </c>
      <c r="D3219" s="340" t="s">
        <v>2960</v>
      </c>
      <c r="E3219" s="340" t="str">
        <f t="shared" si="51"/>
        <v>MINISINK VALLEMINISINK VALLEY INTERMEDIATE SCHOOL</v>
      </c>
      <c r="F3219" s="369" t="s">
        <v>7824</v>
      </c>
      <c r="G3219" s="342" t="str">
        <f>IFERROR(INDEX($D$2:$D$4444,_xlfn.AGGREGATE(15,3,(($C$2:$C$4444=$G$1)/($C$2:$C$4444=$G$1)*ROW($C$2:$C$4444))-ROW($C$1), ROWS($J$7:J3223))),"")</f>
        <v/>
      </c>
    </row>
    <row r="3220" spans="3:7" x14ac:dyDescent="0.25">
      <c r="C3220" s="340" t="s">
        <v>118</v>
      </c>
      <c r="D3220" s="340" t="s">
        <v>2961</v>
      </c>
      <c r="E3220" s="340" t="str">
        <f t="shared" si="51"/>
        <v>MONROE WOODBURPINE TREE ELEMENTARY SCHOOL</v>
      </c>
      <c r="F3220" s="369" t="s">
        <v>7825</v>
      </c>
      <c r="G3220" s="342" t="str">
        <f>IFERROR(INDEX($D$2:$D$4444,_xlfn.AGGREGATE(15,3,(($C$2:$C$4444=$G$1)/($C$2:$C$4444=$G$1)*ROW($C$2:$C$4444))-ROW($C$1), ROWS($J$7:J3224))),"")</f>
        <v/>
      </c>
    </row>
    <row r="3221" spans="3:7" x14ac:dyDescent="0.25">
      <c r="C3221" s="340" t="s">
        <v>118</v>
      </c>
      <c r="D3221" s="340" t="s">
        <v>9465</v>
      </c>
      <c r="E3221" s="340" t="str">
        <f t="shared" si="51"/>
        <v>MONROE WOODBURCENTRAL VALLEY ELEMENTARY SCHOOL</v>
      </c>
      <c r="F3221" s="369" t="s">
        <v>7826</v>
      </c>
      <c r="G3221" s="342" t="str">
        <f>IFERROR(INDEX($D$2:$D$4444,_xlfn.AGGREGATE(15,3,(($C$2:$C$4444=$G$1)/($C$2:$C$4444=$G$1)*ROW($C$2:$C$4444))-ROW($C$1), ROWS($J$7:J3225))),"")</f>
        <v/>
      </c>
    </row>
    <row r="3222" spans="3:7" x14ac:dyDescent="0.25">
      <c r="C3222" s="340" t="s">
        <v>118</v>
      </c>
      <c r="D3222" s="340" t="s">
        <v>2962</v>
      </c>
      <c r="E3222" s="340" t="str">
        <f t="shared" si="51"/>
        <v>MONROE WOODBURNORTH MAIN STREET SCHOOL</v>
      </c>
      <c r="F3222" s="369" t="s">
        <v>7827</v>
      </c>
      <c r="G3222" s="342" t="str">
        <f>IFERROR(INDEX($D$2:$D$4444,_xlfn.AGGREGATE(15,3,(($C$2:$C$4444=$G$1)/($C$2:$C$4444=$G$1)*ROW($C$2:$C$4444))-ROW($C$1), ROWS($J$7:J3226))),"")</f>
        <v/>
      </c>
    </row>
    <row r="3223" spans="3:7" x14ac:dyDescent="0.25">
      <c r="C3223" s="340" t="s">
        <v>118</v>
      </c>
      <c r="D3223" s="340" t="s">
        <v>2963</v>
      </c>
      <c r="E3223" s="340" t="str">
        <f t="shared" si="51"/>
        <v>MONROE WOODBURSMITH CLOVE ELEMENTARY SCHOOL</v>
      </c>
      <c r="F3223" s="369" t="s">
        <v>7828</v>
      </c>
      <c r="G3223" s="342" t="str">
        <f>IFERROR(INDEX($D$2:$D$4444,_xlfn.AGGREGATE(15,3,(($C$2:$C$4444=$G$1)/($C$2:$C$4444=$G$1)*ROW($C$2:$C$4444))-ROW($C$1), ROWS($J$7:J3227))),"")</f>
        <v/>
      </c>
    </row>
    <row r="3224" spans="3:7" x14ac:dyDescent="0.25">
      <c r="C3224" s="340" t="s">
        <v>118</v>
      </c>
      <c r="D3224" s="340" t="s">
        <v>2964</v>
      </c>
      <c r="E3224" s="340" t="str">
        <f t="shared" si="51"/>
        <v>MONROE WOODBURMONROE-WOODBURY HIGH SCHOOL</v>
      </c>
      <c r="F3224" s="369" t="s">
        <v>7829</v>
      </c>
      <c r="G3224" s="342" t="str">
        <f>IFERROR(INDEX($D$2:$D$4444,_xlfn.AGGREGATE(15,3,(($C$2:$C$4444=$G$1)/($C$2:$C$4444=$G$1)*ROW($C$2:$C$4444))-ROW($C$1), ROWS($J$7:J3228))),"")</f>
        <v/>
      </c>
    </row>
    <row r="3225" spans="3:7" x14ac:dyDescent="0.25">
      <c r="C3225" s="340" t="s">
        <v>118</v>
      </c>
      <c r="D3225" s="340" t="s">
        <v>2965</v>
      </c>
      <c r="E3225" s="340" t="str">
        <f t="shared" si="51"/>
        <v>MONROE WOODBURMONROE-WOODBURY MIDDLE SCHOOL</v>
      </c>
      <c r="F3225" s="369" t="s">
        <v>7830</v>
      </c>
      <c r="G3225" s="342" t="str">
        <f>IFERROR(INDEX($D$2:$D$4444,_xlfn.AGGREGATE(15,3,(($C$2:$C$4444=$G$1)/($C$2:$C$4444=$G$1)*ROW($C$2:$C$4444))-ROW($C$1), ROWS($J$7:J3229))),"")</f>
        <v/>
      </c>
    </row>
    <row r="3226" spans="3:7" x14ac:dyDescent="0.25">
      <c r="C3226" s="340" t="s">
        <v>118</v>
      </c>
      <c r="D3226" s="340" t="s">
        <v>2966</v>
      </c>
      <c r="E3226" s="340" t="str">
        <f t="shared" si="51"/>
        <v>MONROE WOODBURSAPPHIRE ELEMENTARY SCHOOL</v>
      </c>
      <c r="F3226" s="369" t="s">
        <v>7831</v>
      </c>
      <c r="G3226" s="342" t="str">
        <f>IFERROR(INDEX($D$2:$D$4444,_xlfn.AGGREGATE(15,3,(($C$2:$C$4444=$G$1)/($C$2:$C$4444=$G$1)*ROW($C$2:$C$4444))-ROW($C$1), ROWS($J$7:J3230))),"")</f>
        <v/>
      </c>
    </row>
    <row r="3227" spans="3:7" x14ac:dyDescent="0.25">
      <c r="C3227" s="340" t="s">
        <v>4395</v>
      </c>
      <c r="D3227" s="340" t="s">
        <v>2967</v>
      </c>
      <c r="E3227" s="340" t="str">
        <f t="shared" si="51"/>
        <v>KIRYAS JOELKIRYAS JOEL VILLAGE SCHOOL</v>
      </c>
      <c r="F3227" s="369" t="s">
        <v>7832</v>
      </c>
      <c r="G3227" s="342" t="str">
        <f>IFERROR(INDEX($D$2:$D$4444,_xlfn.AGGREGATE(15,3,(($C$2:$C$4444=$G$1)/($C$2:$C$4444=$G$1)*ROW($C$2:$C$4444))-ROW($C$1), ROWS($J$7:J3231))),"")</f>
        <v/>
      </c>
    </row>
    <row r="3228" spans="3:7" x14ac:dyDescent="0.25">
      <c r="C3228" s="340" t="s">
        <v>119</v>
      </c>
      <c r="D3228" s="340" t="s">
        <v>2968</v>
      </c>
      <c r="E3228" s="340" t="str">
        <f t="shared" si="51"/>
        <v>VALLEY-MONTGMREAST COLDENHAM ELEMENTARY SCHOOL</v>
      </c>
      <c r="F3228" s="369" t="s">
        <v>7833</v>
      </c>
      <c r="G3228" s="342" t="str">
        <f>IFERROR(INDEX($D$2:$D$4444,_xlfn.AGGREGATE(15,3,(($C$2:$C$4444=$G$1)/($C$2:$C$4444=$G$1)*ROW($C$2:$C$4444))-ROW($C$1), ROWS($J$7:J3232))),"")</f>
        <v/>
      </c>
    </row>
    <row r="3229" spans="3:7" x14ac:dyDescent="0.25">
      <c r="C3229" s="340" t="s">
        <v>119</v>
      </c>
      <c r="D3229" s="340" t="s">
        <v>2969</v>
      </c>
      <c r="E3229" s="340" t="str">
        <f t="shared" si="51"/>
        <v>VALLEY-MONTGMRMONTGOMERY ELEMENTARY SCHOOL</v>
      </c>
      <c r="F3229" s="369" t="s">
        <v>7834</v>
      </c>
      <c r="G3229" s="342" t="str">
        <f>IFERROR(INDEX($D$2:$D$4444,_xlfn.AGGREGATE(15,3,(($C$2:$C$4444=$G$1)/($C$2:$C$4444=$G$1)*ROW($C$2:$C$4444))-ROW($C$1), ROWS($J$7:J3233))),"")</f>
        <v/>
      </c>
    </row>
    <row r="3230" spans="3:7" x14ac:dyDescent="0.25">
      <c r="C3230" s="340" t="s">
        <v>119</v>
      </c>
      <c r="D3230" s="340" t="s">
        <v>2970</v>
      </c>
      <c r="E3230" s="340" t="str">
        <f t="shared" si="51"/>
        <v>VALLEY-MONTGMRWALDEN ELEMENTARY SCHOOL</v>
      </c>
      <c r="F3230" s="369" t="s">
        <v>7835</v>
      </c>
      <c r="G3230" s="342" t="str">
        <f>IFERROR(INDEX($D$2:$D$4444,_xlfn.AGGREGATE(15,3,(($C$2:$C$4444=$G$1)/($C$2:$C$4444=$G$1)*ROW($C$2:$C$4444))-ROW($C$1), ROWS($J$7:J3234))),"")</f>
        <v/>
      </c>
    </row>
    <row r="3231" spans="3:7" x14ac:dyDescent="0.25">
      <c r="C3231" s="340" t="s">
        <v>119</v>
      </c>
      <c r="D3231" s="340" t="s">
        <v>2971</v>
      </c>
      <c r="E3231" s="340" t="str">
        <f t="shared" si="51"/>
        <v>VALLEY-MONTGMRVALLEY CENTRAL HIGH SCHOOL</v>
      </c>
      <c r="F3231" s="369" t="s">
        <v>7836</v>
      </c>
      <c r="G3231" s="342" t="str">
        <f>IFERROR(INDEX($D$2:$D$4444,_xlfn.AGGREGATE(15,3,(($C$2:$C$4444=$G$1)/($C$2:$C$4444=$G$1)*ROW($C$2:$C$4444))-ROW($C$1), ROWS($J$7:J3235))),"")</f>
        <v/>
      </c>
    </row>
    <row r="3232" spans="3:7" x14ac:dyDescent="0.25">
      <c r="C3232" s="340" t="s">
        <v>119</v>
      </c>
      <c r="D3232" s="340" t="s">
        <v>2972</v>
      </c>
      <c r="E3232" s="340" t="str">
        <f t="shared" si="51"/>
        <v>VALLEY-MONTGMRVALLEY CENTRAL MIDDLE SCHOOL</v>
      </c>
      <c r="F3232" s="369" t="s">
        <v>7837</v>
      </c>
      <c r="G3232" s="342" t="str">
        <f>IFERROR(INDEX($D$2:$D$4444,_xlfn.AGGREGATE(15,3,(($C$2:$C$4444=$G$1)/($C$2:$C$4444=$G$1)*ROW($C$2:$C$4444))-ROW($C$1), ROWS($J$7:J3236))),"")</f>
        <v/>
      </c>
    </row>
    <row r="3233" spans="3:7" x14ac:dyDescent="0.25">
      <c r="C3233" s="340" t="s">
        <v>119</v>
      </c>
      <c r="D3233" s="340" t="s">
        <v>2973</v>
      </c>
      <c r="E3233" s="340" t="str">
        <f t="shared" si="51"/>
        <v>VALLEY-MONTGMRBEREA ELEMENTARY SCHOOL</v>
      </c>
      <c r="F3233" s="369" t="s">
        <v>7838</v>
      </c>
      <c r="G3233" s="342" t="str">
        <f>IFERROR(INDEX($D$2:$D$4444,_xlfn.AGGREGATE(15,3,(($C$2:$C$4444=$G$1)/($C$2:$C$4444=$G$1)*ROW($C$2:$C$4444))-ROW($C$1), ROWS($J$7:J3237))),"")</f>
        <v/>
      </c>
    </row>
    <row r="3234" spans="3:7" x14ac:dyDescent="0.25">
      <c r="C3234" s="340" t="s">
        <v>4396</v>
      </c>
      <c r="D3234" s="340" t="s">
        <v>2974</v>
      </c>
      <c r="E3234" s="340" t="str">
        <f t="shared" si="51"/>
        <v>NEWBURGHBALMVILLE SCHOOL</v>
      </c>
      <c r="F3234" s="369" t="s">
        <v>7839</v>
      </c>
      <c r="G3234" s="342" t="str">
        <f>IFERROR(INDEX($D$2:$D$4444,_xlfn.AGGREGATE(15,3,(($C$2:$C$4444=$G$1)/($C$2:$C$4444=$G$1)*ROW($C$2:$C$4444))-ROW($C$1), ROWS($J$7:J3238))),"")</f>
        <v/>
      </c>
    </row>
    <row r="3235" spans="3:7" x14ac:dyDescent="0.25">
      <c r="C3235" s="340" t="s">
        <v>4396</v>
      </c>
      <c r="D3235" s="340" t="s">
        <v>2975</v>
      </c>
      <c r="E3235" s="340" t="str">
        <f t="shared" si="51"/>
        <v>NEWBURGHHERITAGE MIDDLE SCHOOL</v>
      </c>
      <c r="F3235" s="369" t="s">
        <v>7840</v>
      </c>
      <c r="G3235" s="342" t="str">
        <f>IFERROR(INDEX($D$2:$D$4444,_xlfn.AGGREGATE(15,3,(($C$2:$C$4444=$G$1)/($C$2:$C$4444=$G$1)*ROW($C$2:$C$4444))-ROW($C$1), ROWS($J$7:J3239))),"")</f>
        <v/>
      </c>
    </row>
    <row r="3236" spans="3:7" x14ac:dyDescent="0.25">
      <c r="C3236" s="340" t="s">
        <v>4396</v>
      </c>
      <c r="D3236" s="340" t="s">
        <v>2976</v>
      </c>
      <c r="E3236" s="340" t="str">
        <f t="shared" si="51"/>
        <v>NEWBURGHFOSTERTOWN ETC MAGNET SCHOOL</v>
      </c>
      <c r="F3236" s="369" t="s">
        <v>7841</v>
      </c>
      <c r="G3236" s="342" t="str">
        <f>IFERROR(INDEX($D$2:$D$4444,_xlfn.AGGREGATE(15,3,(($C$2:$C$4444=$G$1)/($C$2:$C$4444=$G$1)*ROW($C$2:$C$4444))-ROW($C$1), ROWS($J$7:J3240))),"")</f>
        <v/>
      </c>
    </row>
    <row r="3237" spans="3:7" x14ac:dyDescent="0.25">
      <c r="C3237" s="340" t="s">
        <v>4396</v>
      </c>
      <c r="D3237" s="340" t="s">
        <v>9466</v>
      </c>
      <c r="E3237" s="340" t="str">
        <f t="shared" si="51"/>
        <v>NEWBURGHGARDNERTOWN LEADERSHIP  ACADEMY ELEMENTARY SCHOOL</v>
      </c>
      <c r="F3237" s="369" t="s">
        <v>7842</v>
      </c>
      <c r="G3237" s="342" t="str">
        <f>IFERROR(INDEX($D$2:$D$4444,_xlfn.AGGREGATE(15,3,(($C$2:$C$4444=$G$1)/($C$2:$C$4444=$G$1)*ROW($C$2:$C$4444))-ROW($C$1), ROWS($J$7:J3241))),"")</f>
        <v/>
      </c>
    </row>
    <row r="3238" spans="3:7" x14ac:dyDescent="0.25">
      <c r="C3238" s="340" t="s">
        <v>4396</v>
      </c>
      <c r="D3238" s="340" t="s">
        <v>2977</v>
      </c>
      <c r="E3238" s="340" t="str">
        <f t="shared" si="51"/>
        <v>NEWBURGHGAMS HIGH TECH MAGNET SCHOOL</v>
      </c>
      <c r="F3238" s="369" t="s">
        <v>7843</v>
      </c>
      <c r="G3238" s="342" t="str">
        <f>IFERROR(INDEX($D$2:$D$4444,_xlfn.AGGREGATE(15,3,(($C$2:$C$4444=$G$1)/($C$2:$C$4444=$G$1)*ROW($C$2:$C$4444))-ROW($C$1), ROWS($J$7:J3242))),"")</f>
        <v/>
      </c>
    </row>
    <row r="3239" spans="3:7" x14ac:dyDescent="0.25">
      <c r="C3239" s="340" t="s">
        <v>4396</v>
      </c>
      <c r="D3239" s="340" t="s">
        <v>2978</v>
      </c>
      <c r="E3239" s="340" t="str">
        <f t="shared" si="51"/>
        <v>NEWBURGHHORIZON-ON-THE-HUDSON MAGNET SCHOOL</v>
      </c>
      <c r="F3239" s="369" t="s">
        <v>7844</v>
      </c>
      <c r="G3239" s="342" t="str">
        <f>IFERROR(INDEX($D$2:$D$4444,_xlfn.AGGREGATE(15,3,(($C$2:$C$4444=$G$1)/($C$2:$C$4444=$G$1)*ROW($C$2:$C$4444))-ROW($C$1), ROWS($J$7:J3243))),"")</f>
        <v/>
      </c>
    </row>
    <row r="3240" spans="3:7" x14ac:dyDescent="0.25">
      <c r="C3240" s="340" t="s">
        <v>4396</v>
      </c>
      <c r="D3240" s="340" t="s">
        <v>2979</v>
      </c>
      <c r="E3240" s="340" t="str">
        <f t="shared" si="51"/>
        <v>NEWBURGHNEW WINDSOR SCHOOL</v>
      </c>
      <c r="F3240" s="369" t="s">
        <v>7845</v>
      </c>
      <c r="G3240" s="342" t="str">
        <f>IFERROR(INDEX($D$2:$D$4444,_xlfn.AGGREGATE(15,3,(($C$2:$C$4444=$G$1)/($C$2:$C$4444=$G$1)*ROW($C$2:$C$4444))-ROW($C$1), ROWS($J$7:J3244))),"")</f>
        <v/>
      </c>
    </row>
    <row r="3241" spans="3:7" x14ac:dyDescent="0.25">
      <c r="C3241" s="340" t="s">
        <v>4396</v>
      </c>
      <c r="D3241" s="340" t="s">
        <v>9467</v>
      </c>
      <c r="E3241" s="340" t="str">
        <f t="shared" si="51"/>
        <v>NEWBURGHVAILS GATE SCIENCE, TECHNOLOGY, ENGINEERING, ARTS AND MATH ACADEMY</v>
      </c>
      <c r="F3241" s="369" t="s">
        <v>7846</v>
      </c>
      <c r="G3241" s="342" t="str">
        <f>IFERROR(INDEX($D$2:$D$4444,_xlfn.AGGREGATE(15,3,(($C$2:$C$4444=$G$1)/($C$2:$C$4444=$G$1)*ROW($C$2:$C$4444))-ROW($C$1), ROWS($J$7:J3245))),"")</f>
        <v/>
      </c>
    </row>
    <row r="3242" spans="3:7" x14ac:dyDescent="0.25">
      <c r="C3242" s="340" t="s">
        <v>4396</v>
      </c>
      <c r="D3242" s="340" t="s">
        <v>2980</v>
      </c>
      <c r="E3242" s="340" t="str">
        <f t="shared" si="51"/>
        <v>NEWBURGHSOUTH MIDDLE SCHOOL</v>
      </c>
      <c r="F3242" s="369" t="s">
        <v>7847</v>
      </c>
      <c r="G3242" s="342" t="str">
        <f>IFERROR(INDEX($D$2:$D$4444,_xlfn.AGGREGATE(15,3,(($C$2:$C$4444=$G$1)/($C$2:$C$4444=$G$1)*ROW($C$2:$C$4444))-ROW($C$1), ROWS($J$7:J3246))),"")</f>
        <v/>
      </c>
    </row>
    <row r="3243" spans="3:7" x14ac:dyDescent="0.25">
      <c r="C3243" s="340" t="s">
        <v>4396</v>
      </c>
      <c r="D3243" s="340" t="s">
        <v>9468</v>
      </c>
      <c r="E3243" s="340" t="str">
        <f t="shared" si="51"/>
        <v>NEWBURGHNEWBURGH FREE ACADEMY</v>
      </c>
      <c r="F3243" s="369" t="s">
        <v>7848</v>
      </c>
      <c r="G3243" s="342" t="str">
        <f>IFERROR(INDEX($D$2:$D$4444,_xlfn.AGGREGATE(15,3,(($C$2:$C$4444=$G$1)/($C$2:$C$4444=$G$1)*ROW($C$2:$C$4444))-ROW($C$1), ROWS($J$7:J3247))),"")</f>
        <v/>
      </c>
    </row>
    <row r="3244" spans="3:7" x14ac:dyDescent="0.25">
      <c r="C3244" s="340" t="s">
        <v>4396</v>
      </c>
      <c r="D3244" s="340" t="s">
        <v>2981</v>
      </c>
      <c r="E3244" s="340" t="str">
        <f t="shared" si="51"/>
        <v>NEWBURGHTEMPLE HILL SCHOOL</v>
      </c>
      <c r="F3244" s="369" t="s">
        <v>7849</v>
      </c>
      <c r="G3244" s="342" t="str">
        <f>IFERROR(INDEX($D$2:$D$4444,_xlfn.AGGREGATE(15,3,(($C$2:$C$4444=$G$1)/($C$2:$C$4444=$G$1)*ROW($C$2:$C$4444))-ROW($C$1), ROWS($J$7:J3248))),"")</f>
        <v/>
      </c>
    </row>
    <row r="3245" spans="3:7" x14ac:dyDescent="0.25">
      <c r="C3245" s="340" t="s">
        <v>4396</v>
      </c>
      <c r="D3245" s="340" t="s">
        <v>2982</v>
      </c>
      <c r="E3245" s="340" t="str">
        <f t="shared" si="51"/>
        <v>NEWBURGHMEADOW HILL GLOBAL EXPLORATIONS MAGNET SCHOOL</v>
      </c>
      <c r="F3245" s="369" t="s">
        <v>7850</v>
      </c>
      <c r="G3245" s="342" t="str">
        <f>IFERROR(INDEX($D$2:$D$4444,_xlfn.AGGREGATE(15,3,(($C$2:$C$4444=$G$1)/($C$2:$C$4444=$G$1)*ROW($C$2:$C$4444))-ROW($C$1), ROWS($J$7:J3249))),"")</f>
        <v/>
      </c>
    </row>
    <row r="3246" spans="3:7" x14ac:dyDescent="0.25">
      <c r="C3246" s="340" t="s">
        <v>4397</v>
      </c>
      <c r="D3246" s="340" t="s">
        <v>2983</v>
      </c>
      <c r="E3246" s="340" t="str">
        <f t="shared" si="51"/>
        <v>PORT JERVISANNA S KUHL ELEMENTARY SCHOOL</v>
      </c>
      <c r="F3246" s="369" t="s">
        <v>7851</v>
      </c>
      <c r="G3246" s="342" t="str">
        <f>IFERROR(INDEX($D$2:$D$4444,_xlfn.AGGREGATE(15,3,(($C$2:$C$4444=$G$1)/($C$2:$C$4444=$G$1)*ROW($C$2:$C$4444))-ROW($C$1), ROWS($J$7:J3250))),"")</f>
        <v/>
      </c>
    </row>
    <row r="3247" spans="3:7" x14ac:dyDescent="0.25">
      <c r="C3247" s="340" t="s">
        <v>4397</v>
      </c>
      <c r="D3247" s="340" t="s">
        <v>9469</v>
      </c>
      <c r="E3247" s="340" t="str">
        <f t="shared" si="51"/>
        <v>PORT JERVISN A HAMILTON BICENTENNIAL SCHOOL</v>
      </c>
      <c r="F3247" s="369" t="s">
        <v>7852</v>
      </c>
      <c r="G3247" s="342" t="str">
        <f>IFERROR(INDEX($D$2:$D$4444,_xlfn.AGGREGATE(15,3,(($C$2:$C$4444=$G$1)/($C$2:$C$4444=$G$1)*ROW($C$2:$C$4444))-ROW($C$1), ROWS($J$7:J3251))),"")</f>
        <v/>
      </c>
    </row>
    <row r="3248" spans="3:7" x14ac:dyDescent="0.25">
      <c r="C3248" s="340" t="s">
        <v>4397</v>
      </c>
      <c r="D3248" s="340" t="s">
        <v>2984</v>
      </c>
      <c r="E3248" s="340" t="str">
        <f t="shared" si="51"/>
        <v>PORT JERVISPORT JERVIS MIDDLE SCHOOL</v>
      </c>
      <c r="F3248" s="369" t="s">
        <v>7853</v>
      </c>
      <c r="G3248" s="342" t="str">
        <f>IFERROR(INDEX($D$2:$D$4444,_xlfn.AGGREGATE(15,3,(($C$2:$C$4444=$G$1)/($C$2:$C$4444=$G$1)*ROW($C$2:$C$4444))-ROW($C$1), ROWS($J$7:J3252))),"")</f>
        <v/>
      </c>
    </row>
    <row r="3249" spans="3:7" x14ac:dyDescent="0.25">
      <c r="C3249" s="340" t="s">
        <v>4397</v>
      </c>
      <c r="D3249" s="340" t="s">
        <v>2985</v>
      </c>
      <c r="E3249" s="340" t="str">
        <f t="shared" si="51"/>
        <v>PORT JERVISPORT JERVIS SENIOR HIGH SCHOOL</v>
      </c>
      <c r="F3249" s="369" t="s">
        <v>7854</v>
      </c>
      <c r="G3249" s="342" t="str">
        <f>IFERROR(INDEX($D$2:$D$4444,_xlfn.AGGREGATE(15,3,(($C$2:$C$4444=$G$1)/($C$2:$C$4444=$G$1)*ROW($C$2:$C$4444))-ROW($C$1), ROWS($J$7:J3253))),"")</f>
        <v/>
      </c>
    </row>
    <row r="3250" spans="3:7" x14ac:dyDescent="0.25">
      <c r="C3250" s="340" t="s">
        <v>4398</v>
      </c>
      <c r="D3250" s="340" t="s">
        <v>2986</v>
      </c>
      <c r="E3250" s="340" t="str">
        <f t="shared" si="51"/>
        <v>TUXEDOGEORGE F BAKER HIGH SCHOOL</v>
      </c>
      <c r="F3250" s="369" t="s">
        <v>7855</v>
      </c>
      <c r="G3250" s="342" t="str">
        <f>IFERROR(INDEX($D$2:$D$4444,_xlfn.AGGREGATE(15,3,(($C$2:$C$4444=$G$1)/($C$2:$C$4444=$G$1)*ROW($C$2:$C$4444))-ROW($C$1), ROWS($J$7:J3254))),"")</f>
        <v/>
      </c>
    </row>
    <row r="3251" spans="3:7" x14ac:dyDescent="0.25">
      <c r="C3251" s="340" t="s">
        <v>4398</v>
      </c>
      <c r="D3251" s="340" t="s">
        <v>2987</v>
      </c>
      <c r="E3251" s="340" t="str">
        <f t="shared" si="51"/>
        <v>TUXEDOGEORGE GRANT MASON ELEMENTARY SCHOOL</v>
      </c>
      <c r="F3251" s="369" t="s">
        <v>7856</v>
      </c>
      <c r="G3251" s="342" t="str">
        <f>IFERROR(INDEX($D$2:$D$4444,_xlfn.AGGREGATE(15,3,(($C$2:$C$4444=$G$1)/($C$2:$C$4444=$G$1)*ROW($C$2:$C$4444))-ROW($C$1), ROWS($J$7:J3255))),"")</f>
        <v/>
      </c>
    </row>
    <row r="3252" spans="3:7" x14ac:dyDescent="0.25">
      <c r="C3252" s="340" t="s">
        <v>120</v>
      </c>
      <c r="D3252" s="340" t="s">
        <v>2988</v>
      </c>
      <c r="E3252" s="340" t="str">
        <f t="shared" si="51"/>
        <v>WARWICK VALLEYWARWICK VALLEY HIGH SCHOOL</v>
      </c>
      <c r="F3252" s="369" t="s">
        <v>7857</v>
      </c>
      <c r="G3252" s="342" t="str">
        <f>IFERROR(INDEX($D$2:$D$4444,_xlfn.AGGREGATE(15,3,(($C$2:$C$4444=$G$1)/($C$2:$C$4444=$G$1)*ROW($C$2:$C$4444))-ROW($C$1), ROWS($J$7:J3256))),"")</f>
        <v/>
      </c>
    </row>
    <row r="3253" spans="3:7" x14ac:dyDescent="0.25">
      <c r="C3253" s="340" t="s">
        <v>120</v>
      </c>
      <c r="D3253" s="340" t="s">
        <v>2989</v>
      </c>
      <c r="E3253" s="340" t="str">
        <f t="shared" si="51"/>
        <v>WARWICK VALLEYWARWICK VALLEY MIDDLE SCHOOL</v>
      </c>
      <c r="F3253" s="369" t="s">
        <v>7858</v>
      </c>
      <c r="G3253" s="342" t="str">
        <f>IFERROR(INDEX($D$2:$D$4444,_xlfn.AGGREGATE(15,3,(($C$2:$C$4444=$G$1)/($C$2:$C$4444=$G$1)*ROW($C$2:$C$4444))-ROW($C$1), ROWS($J$7:J3257))),"")</f>
        <v/>
      </c>
    </row>
    <row r="3254" spans="3:7" x14ac:dyDescent="0.25">
      <c r="C3254" s="340" t="s">
        <v>120</v>
      </c>
      <c r="D3254" s="340" t="s">
        <v>2990</v>
      </c>
      <c r="E3254" s="340" t="str">
        <f t="shared" si="51"/>
        <v>WARWICK VALLEYPARK AVENUE ELEMENTARY SCHOOL</v>
      </c>
      <c r="F3254" s="369" t="s">
        <v>7859</v>
      </c>
      <c r="G3254" s="342" t="str">
        <f>IFERROR(INDEX($D$2:$D$4444,_xlfn.AGGREGATE(15,3,(($C$2:$C$4444=$G$1)/($C$2:$C$4444=$G$1)*ROW($C$2:$C$4444))-ROW($C$1), ROWS($J$7:J3258))),"")</f>
        <v/>
      </c>
    </row>
    <row r="3255" spans="3:7" x14ac:dyDescent="0.25">
      <c r="C3255" s="340" t="s">
        <v>120</v>
      </c>
      <c r="D3255" s="340" t="s">
        <v>2991</v>
      </c>
      <c r="E3255" s="340" t="str">
        <f t="shared" si="51"/>
        <v>WARWICK VALLEYSANFORDVILLE ELEMENTARY SCHOOL</v>
      </c>
      <c r="F3255" s="369" t="s">
        <v>7860</v>
      </c>
      <c r="G3255" s="342" t="str">
        <f>IFERROR(INDEX($D$2:$D$4444,_xlfn.AGGREGATE(15,3,(($C$2:$C$4444=$G$1)/($C$2:$C$4444=$G$1)*ROW($C$2:$C$4444))-ROW($C$1), ROWS($J$7:J3259))),"")</f>
        <v/>
      </c>
    </row>
    <row r="3256" spans="3:7" x14ac:dyDescent="0.25">
      <c r="C3256" s="340" t="s">
        <v>121</v>
      </c>
      <c r="D3256" s="340" t="s">
        <v>2992</v>
      </c>
      <c r="E3256" s="340" t="str">
        <f t="shared" si="51"/>
        <v>GREENWOOD LAKEGREENWOOD LAKE MIDDLE SCHOOL</v>
      </c>
      <c r="F3256" s="369" t="s">
        <v>7861</v>
      </c>
      <c r="G3256" s="342" t="str">
        <f>IFERROR(INDEX($D$2:$D$4444,_xlfn.AGGREGATE(15,3,(($C$2:$C$4444=$G$1)/($C$2:$C$4444=$G$1)*ROW($C$2:$C$4444))-ROW($C$1), ROWS($J$7:J3260))),"")</f>
        <v/>
      </c>
    </row>
    <row r="3257" spans="3:7" x14ac:dyDescent="0.25">
      <c r="C3257" s="340" t="s">
        <v>121</v>
      </c>
      <c r="D3257" s="340" t="s">
        <v>2993</v>
      </c>
      <c r="E3257" s="340" t="str">
        <f t="shared" si="51"/>
        <v>GREENWOOD LAKEGREENWOOD LAKE ELEMENTARY SCHOOL</v>
      </c>
      <c r="F3257" s="369" t="s">
        <v>7862</v>
      </c>
      <c r="G3257" s="342" t="str">
        <f>IFERROR(INDEX($D$2:$D$4444,_xlfn.AGGREGATE(15,3,(($C$2:$C$4444=$G$1)/($C$2:$C$4444=$G$1)*ROW($C$2:$C$4444))-ROW($C$1), ROWS($J$7:J3261))),"")</f>
        <v/>
      </c>
    </row>
    <row r="3258" spans="3:7" x14ac:dyDescent="0.25">
      <c r="C3258" s="340" t="s">
        <v>4399</v>
      </c>
      <c r="D3258" s="340" t="s">
        <v>2994</v>
      </c>
      <c r="E3258" s="340" t="str">
        <f t="shared" si="51"/>
        <v>FLORIDAS S SEWARD INSTITUTE</v>
      </c>
      <c r="F3258" s="369" t="s">
        <v>7863</v>
      </c>
      <c r="G3258" s="342" t="str">
        <f>IFERROR(INDEX($D$2:$D$4444,_xlfn.AGGREGATE(15,3,(($C$2:$C$4444=$G$1)/($C$2:$C$4444=$G$1)*ROW($C$2:$C$4444))-ROW($C$1), ROWS($J$7:J3262))),"")</f>
        <v/>
      </c>
    </row>
    <row r="3259" spans="3:7" x14ac:dyDescent="0.25">
      <c r="C3259" s="340" t="s">
        <v>4399</v>
      </c>
      <c r="D3259" s="340" t="s">
        <v>2995</v>
      </c>
      <c r="E3259" s="340" t="str">
        <f t="shared" si="51"/>
        <v>FLORIDAGOLDEN HILL ELEMENTARY</v>
      </c>
      <c r="F3259" s="369" t="s">
        <v>7864</v>
      </c>
      <c r="G3259" s="342" t="str">
        <f>IFERROR(INDEX($D$2:$D$4444,_xlfn.AGGREGATE(15,3,(($C$2:$C$4444=$G$1)/($C$2:$C$4444=$G$1)*ROW($C$2:$C$4444))-ROW($C$1), ROWS($J$7:J3263))),"")</f>
        <v/>
      </c>
    </row>
    <row r="3260" spans="3:7" x14ac:dyDescent="0.25">
      <c r="C3260" s="340" t="s">
        <v>4400</v>
      </c>
      <c r="D3260" s="340" t="s">
        <v>2996</v>
      </c>
      <c r="E3260" s="340" t="str">
        <f t="shared" si="51"/>
        <v>ALBIONRONALD L SODOMA ELEMENTARY SCHOOL</v>
      </c>
      <c r="F3260" s="369" t="s">
        <v>7865</v>
      </c>
      <c r="G3260" s="342" t="str">
        <f>IFERROR(INDEX($D$2:$D$4444,_xlfn.AGGREGATE(15,3,(($C$2:$C$4444=$G$1)/($C$2:$C$4444=$G$1)*ROW($C$2:$C$4444))-ROW($C$1), ROWS($J$7:J3264))),"")</f>
        <v/>
      </c>
    </row>
    <row r="3261" spans="3:7" x14ac:dyDescent="0.25">
      <c r="C3261" s="340" t="s">
        <v>4400</v>
      </c>
      <c r="D3261" s="340" t="s">
        <v>2997</v>
      </c>
      <c r="E3261" s="340" t="str">
        <f t="shared" si="51"/>
        <v>ALBIONCHARLES D'AMICO HIGH SCHOOL</v>
      </c>
      <c r="F3261" s="369" t="s">
        <v>7866</v>
      </c>
      <c r="G3261" s="342" t="str">
        <f>IFERROR(INDEX($D$2:$D$4444,_xlfn.AGGREGATE(15,3,(($C$2:$C$4444=$G$1)/($C$2:$C$4444=$G$1)*ROW($C$2:$C$4444))-ROW($C$1), ROWS($J$7:J3265))),"")</f>
        <v/>
      </c>
    </row>
    <row r="3262" spans="3:7" x14ac:dyDescent="0.25">
      <c r="C3262" s="340" t="s">
        <v>4400</v>
      </c>
      <c r="D3262" s="340" t="s">
        <v>2998</v>
      </c>
      <c r="E3262" s="340" t="str">
        <f t="shared" si="51"/>
        <v>ALBIONCARL I BERGERSON MIDDLE SCHOOL</v>
      </c>
      <c r="F3262" s="369" t="s">
        <v>7867</v>
      </c>
      <c r="G3262" s="342" t="str">
        <f>IFERROR(INDEX($D$2:$D$4444,_xlfn.AGGREGATE(15,3,(($C$2:$C$4444=$G$1)/($C$2:$C$4444=$G$1)*ROW($C$2:$C$4444))-ROW($C$1), ROWS($J$7:J3266))),"")</f>
        <v/>
      </c>
    </row>
    <row r="3263" spans="3:7" x14ac:dyDescent="0.25">
      <c r="C3263" s="340" t="s">
        <v>4401</v>
      </c>
      <c r="D3263" s="340" t="s">
        <v>2999</v>
      </c>
      <c r="E3263" s="340" t="str">
        <f t="shared" si="51"/>
        <v>KENDALLKENDALL JUNIOR-SENIOR HIGH SCHOOL</v>
      </c>
      <c r="F3263" s="369" t="s">
        <v>7868</v>
      </c>
      <c r="G3263" s="342" t="str">
        <f>IFERROR(INDEX($D$2:$D$4444,_xlfn.AGGREGATE(15,3,(($C$2:$C$4444=$G$1)/($C$2:$C$4444=$G$1)*ROW($C$2:$C$4444))-ROW($C$1), ROWS($J$7:J3267))),"")</f>
        <v/>
      </c>
    </row>
    <row r="3264" spans="3:7" x14ac:dyDescent="0.25">
      <c r="C3264" s="340" t="s">
        <v>4401</v>
      </c>
      <c r="D3264" s="340" t="s">
        <v>3000</v>
      </c>
      <c r="E3264" s="340" t="str">
        <f t="shared" si="51"/>
        <v>KENDALLKENDALL ELEMENTARY SCHOOL</v>
      </c>
      <c r="F3264" s="369" t="s">
        <v>7869</v>
      </c>
      <c r="G3264" s="342" t="str">
        <f>IFERROR(INDEX($D$2:$D$4444,_xlfn.AGGREGATE(15,3,(($C$2:$C$4444=$G$1)/($C$2:$C$4444=$G$1)*ROW($C$2:$C$4444))-ROW($C$1), ROWS($J$7:J3268))),"")</f>
        <v/>
      </c>
    </row>
    <row r="3265" spans="3:7" x14ac:dyDescent="0.25">
      <c r="C3265" s="340" t="s">
        <v>4402</v>
      </c>
      <c r="D3265" s="340" t="s">
        <v>3001</v>
      </c>
      <c r="E3265" s="340" t="str">
        <f t="shared" si="51"/>
        <v>HOLLEYHOLLEY JUNIOR SENIOR HIGH SCHOOL</v>
      </c>
      <c r="F3265" s="369" t="s">
        <v>7870</v>
      </c>
      <c r="G3265" s="342" t="str">
        <f>IFERROR(INDEX($D$2:$D$4444,_xlfn.AGGREGATE(15,3,(($C$2:$C$4444=$G$1)/($C$2:$C$4444=$G$1)*ROW($C$2:$C$4444))-ROW($C$1), ROWS($J$7:J3269))),"")</f>
        <v/>
      </c>
    </row>
    <row r="3266" spans="3:7" x14ac:dyDescent="0.25">
      <c r="C3266" s="340" t="s">
        <v>4402</v>
      </c>
      <c r="D3266" s="340" t="s">
        <v>3002</v>
      </c>
      <c r="E3266" s="340" t="str">
        <f t="shared" si="51"/>
        <v>HOLLEYHOLLEY ELEMENTARY SCHOOL</v>
      </c>
      <c r="F3266" s="369" t="s">
        <v>7871</v>
      </c>
      <c r="G3266" s="342" t="str">
        <f>IFERROR(INDEX($D$2:$D$4444,_xlfn.AGGREGATE(15,3,(($C$2:$C$4444=$G$1)/($C$2:$C$4444=$G$1)*ROW($C$2:$C$4444))-ROW($C$1), ROWS($J$7:J3270))),"")</f>
        <v/>
      </c>
    </row>
    <row r="3267" spans="3:7" x14ac:dyDescent="0.25">
      <c r="C3267" s="340" t="s">
        <v>4403</v>
      </c>
      <c r="D3267" s="340" t="s">
        <v>3003</v>
      </c>
      <c r="E3267" s="340" t="str">
        <f t="shared" ref="E3267:E3330" si="52">C3267&amp;D3267</f>
        <v>MEDINAOAK ORCHARD SCHOOL</v>
      </c>
      <c r="F3267" s="369" t="s">
        <v>7872</v>
      </c>
      <c r="G3267" s="342" t="str">
        <f>IFERROR(INDEX($D$2:$D$4444,_xlfn.AGGREGATE(15,3,(($C$2:$C$4444=$G$1)/($C$2:$C$4444=$G$1)*ROW($C$2:$C$4444))-ROW($C$1), ROWS($J$7:J3271))),"")</f>
        <v/>
      </c>
    </row>
    <row r="3268" spans="3:7" x14ac:dyDescent="0.25">
      <c r="C3268" s="340" t="s">
        <v>4403</v>
      </c>
      <c r="D3268" s="340" t="s">
        <v>3004</v>
      </c>
      <c r="E3268" s="340" t="str">
        <f t="shared" si="52"/>
        <v>MEDINACLIFFORD WISE INTERMEDIATE/MIDDLE SCHOOL</v>
      </c>
      <c r="F3268" s="369" t="s">
        <v>7873</v>
      </c>
      <c r="G3268" s="342" t="str">
        <f>IFERROR(INDEX($D$2:$D$4444,_xlfn.AGGREGATE(15,3,(($C$2:$C$4444=$G$1)/($C$2:$C$4444=$G$1)*ROW($C$2:$C$4444))-ROW($C$1), ROWS($J$7:J3272))),"")</f>
        <v/>
      </c>
    </row>
    <row r="3269" spans="3:7" x14ac:dyDescent="0.25">
      <c r="C3269" s="340" t="s">
        <v>4403</v>
      </c>
      <c r="D3269" s="340" t="s">
        <v>3005</v>
      </c>
      <c r="E3269" s="340" t="str">
        <f t="shared" si="52"/>
        <v>MEDINAMEDINA HIGH SCHOOL</v>
      </c>
      <c r="F3269" s="369" t="s">
        <v>7874</v>
      </c>
      <c r="G3269" s="342" t="str">
        <f>IFERROR(INDEX($D$2:$D$4444,_xlfn.AGGREGATE(15,3,(($C$2:$C$4444=$G$1)/($C$2:$C$4444=$G$1)*ROW($C$2:$C$4444))-ROW($C$1), ROWS($J$7:J3273))),"")</f>
        <v/>
      </c>
    </row>
    <row r="3270" spans="3:7" x14ac:dyDescent="0.25">
      <c r="C3270" s="340" t="s">
        <v>4404</v>
      </c>
      <c r="D3270" s="340" t="s">
        <v>3006</v>
      </c>
      <c r="E3270" s="340" t="str">
        <f t="shared" si="52"/>
        <v>LYNDONVILLELYNDONVILLE ELEMENTARY SCHOOL</v>
      </c>
      <c r="F3270" s="369" t="s">
        <v>7875</v>
      </c>
      <c r="G3270" s="342" t="str">
        <f>IFERROR(INDEX($D$2:$D$4444,_xlfn.AGGREGATE(15,3,(($C$2:$C$4444=$G$1)/($C$2:$C$4444=$G$1)*ROW($C$2:$C$4444))-ROW($C$1), ROWS($J$7:J3274))),"")</f>
        <v/>
      </c>
    </row>
    <row r="3271" spans="3:7" x14ac:dyDescent="0.25">
      <c r="C3271" s="340" t="s">
        <v>4404</v>
      </c>
      <c r="D3271" s="340" t="s">
        <v>3007</v>
      </c>
      <c r="E3271" s="340" t="str">
        <f t="shared" si="52"/>
        <v>LYNDONVILLEL A WEBBER MIDDLE-HIGH SCHOOL</v>
      </c>
      <c r="F3271" s="369" t="s">
        <v>7876</v>
      </c>
      <c r="G3271" s="342" t="str">
        <f>IFERROR(INDEX($D$2:$D$4444,_xlfn.AGGREGATE(15,3,(($C$2:$C$4444=$G$1)/($C$2:$C$4444=$G$1)*ROW($C$2:$C$4444))-ROW($C$1), ROWS($J$7:J3275))),"")</f>
        <v/>
      </c>
    </row>
    <row r="3272" spans="3:7" x14ac:dyDescent="0.25">
      <c r="C3272" s="340" t="s">
        <v>4405</v>
      </c>
      <c r="D3272" s="340" t="s">
        <v>3008</v>
      </c>
      <c r="E3272" s="340" t="str">
        <f t="shared" si="52"/>
        <v>ALTMAR PARISHALTMAR-PARISH-WILLIAMSTOWN JR/SR HIGH SCHOOL</v>
      </c>
      <c r="F3272" s="369" t="s">
        <v>7877</v>
      </c>
      <c r="G3272" s="342" t="str">
        <f>IFERROR(INDEX($D$2:$D$4444,_xlfn.AGGREGATE(15,3,(($C$2:$C$4444=$G$1)/($C$2:$C$4444=$G$1)*ROW($C$2:$C$4444))-ROW($C$1), ROWS($J$7:J3276))),"")</f>
        <v/>
      </c>
    </row>
    <row r="3273" spans="3:7" x14ac:dyDescent="0.25">
      <c r="C3273" s="340" t="s">
        <v>4405</v>
      </c>
      <c r="D3273" s="340" t="s">
        <v>3009</v>
      </c>
      <c r="E3273" s="340" t="str">
        <f t="shared" si="52"/>
        <v>ALTMAR PARISHALTMAR-PARISH-WILLIAMSTOWN ELEMENTARY SCHOOL</v>
      </c>
      <c r="F3273" s="369" t="s">
        <v>7878</v>
      </c>
      <c r="G3273" s="342" t="str">
        <f>IFERROR(INDEX($D$2:$D$4444,_xlfn.AGGREGATE(15,3,(($C$2:$C$4444=$G$1)/($C$2:$C$4444=$G$1)*ROW($C$2:$C$4444))-ROW($C$1), ROWS($J$7:J3277))),"")</f>
        <v/>
      </c>
    </row>
    <row r="3274" spans="3:7" x14ac:dyDescent="0.25">
      <c r="C3274" s="340" t="s">
        <v>4406</v>
      </c>
      <c r="D3274" s="340" t="s">
        <v>3010</v>
      </c>
      <c r="E3274" s="340" t="str">
        <f t="shared" si="52"/>
        <v>FULTONFAIRGRIEVE SCHOOL</v>
      </c>
      <c r="F3274" s="369" t="s">
        <v>7879</v>
      </c>
      <c r="G3274" s="342" t="str">
        <f>IFERROR(INDEX($D$2:$D$4444,_xlfn.AGGREGATE(15,3,(($C$2:$C$4444=$G$1)/($C$2:$C$4444=$G$1)*ROW($C$2:$C$4444))-ROW($C$1), ROWS($J$7:J3278))),"")</f>
        <v/>
      </c>
    </row>
    <row r="3275" spans="3:7" x14ac:dyDescent="0.25">
      <c r="C3275" s="340" t="s">
        <v>4406</v>
      </c>
      <c r="D3275" s="340" t="s">
        <v>3011</v>
      </c>
      <c r="E3275" s="340" t="str">
        <f t="shared" si="52"/>
        <v>FULTONG RAY BODLEY HIGH SCHOOL</v>
      </c>
      <c r="F3275" s="369" t="s">
        <v>7880</v>
      </c>
      <c r="G3275" s="342" t="str">
        <f>IFERROR(INDEX($D$2:$D$4444,_xlfn.AGGREGATE(15,3,(($C$2:$C$4444=$G$1)/($C$2:$C$4444=$G$1)*ROW($C$2:$C$4444))-ROW($C$1), ROWS($J$7:J3279))),"")</f>
        <v/>
      </c>
    </row>
    <row r="3276" spans="3:7" x14ac:dyDescent="0.25">
      <c r="C3276" s="340" t="s">
        <v>4406</v>
      </c>
      <c r="D3276" s="340" t="s">
        <v>3012</v>
      </c>
      <c r="E3276" s="340" t="str">
        <f t="shared" si="52"/>
        <v>FULTONFULTON JUNIOR HIGH SCHOOL</v>
      </c>
      <c r="F3276" s="369" t="s">
        <v>7881</v>
      </c>
      <c r="G3276" s="342" t="str">
        <f>IFERROR(INDEX($D$2:$D$4444,_xlfn.AGGREGATE(15,3,(($C$2:$C$4444=$G$1)/($C$2:$C$4444=$G$1)*ROW($C$2:$C$4444))-ROW($C$1), ROWS($J$7:J3280))),"")</f>
        <v/>
      </c>
    </row>
    <row r="3277" spans="3:7" x14ac:dyDescent="0.25">
      <c r="C3277" s="340" t="s">
        <v>4406</v>
      </c>
      <c r="D3277" s="340" t="s">
        <v>3013</v>
      </c>
      <c r="E3277" s="340" t="str">
        <f t="shared" si="52"/>
        <v>FULTONGRANBY ELEMENTARY SCHOOL</v>
      </c>
      <c r="F3277" s="369" t="s">
        <v>7882</v>
      </c>
      <c r="G3277" s="342" t="str">
        <f>IFERROR(INDEX($D$2:$D$4444,_xlfn.AGGREGATE(15,3,(($C$2:$C$4444=$G$1)/($C$2:$C$4444=$G$1)*ROW($C$2:$C$4444))-ROW($C$1), ROWS($J$7:J3281))),"")</f>
        <v/>
      </c>
    </row>
    <row r="3278" spans="3:7" x14ac:dyDescent="0.25">
      <c r="C3278" s="340" t="s">
        <v>4406</v>
      </c>
      <c r="D3278" s="340" t="s">
        <v>3014</v>
      </c>
      <c r="E3278" s="340" t="str">
        <f t="shared" si="52"/>
        <v>FULTONJ E LANIGAN SCHOOL</v>
      </c>
      <c r="F3278" s="369" t="s">
        <v>7883</v>
      </c>
      <c r="G3278" s="342" t="str">
        <f>IFERROR(INDEX($D$2:$D$4444,_xlfn.AGGREGATE(15,3,(($C$2:$C$4444=$G$1)/($C$2:$C$4444=$G$1)*ROW($C$2:$C$4444))-ROW($C$1), ROWS($J$7:J3282))),"")</f>
        <v/>
      </c>
    </row>
    <row r="3279" spans="3:7" x14ac:dyDescent="0.25">
      <c r="C3279" s="340" t="s">
        <v>4406</v>
      </c>
      <c r="D3279" s="340" t="s">
        <v>3015</v>
      </c>
      <c r="E3279" s="340" t="str">
        <f t="shared" si="52"/>
        <v>FULTONVOLNEY ELEMENTARY SCHOOL</v>
      </c>
      <c r="F3279" s="369" t="s">
        <v>7884</v>
      </c>
      <c r="G3279" s="342" t="str">
        <f>IFERROR(INDEX($D$2:$D$4444,_xlfn.AGGREGATE(15,3,(($C$2:$C$4444=$G$1)/($C$2:$C$4444=$G$1)*ROW($C$2:$C$4444))-ROW($C$1), ROWS($J$7:J3283))),"")</f>
        <v/>
      </c>
    </row>
    <row r="3280" spans="3:7" x14ac:dyDescent="0.25">
      <c r="C3280" s="340" t="s">
        <v>4407</v>
      </c>
      <c r="D3280" s="340" t="s">
        <v>3016</v>
      </c>
      <c r="E3280" s="340" t="str">
        <f t="shared" si="52"/>
        <v>HANNIBALKENNEY MIDDLE SCHOOL</v>
      </c>
      <c r="F3280" s="369" t="s">
        <v>7885</v>
      </c>
      <c r="G3280" s="342" t="str">
        <f>IFERROR(INDEX($D$2:$D$4444,_xlfn.AGGREGATE(15,3,(($C$2:$C$4444=$G$1)/($C$2:$C$4444=$G$1)*ROW($C$2:$C$4444))-ROW($C$1), ROWS($J$7:J3284))),"")</f>
        <v/>
      </c>
    </row>
    <row r="3281" spans="3:7" x14ac:dyDescent="0.25">
      <c r="C3281" s="340" t="s">
        <v>4407</v>
      </c>
      <c r="D3281" s="340" t="s">
        <v>3017</v>
      </c>
      <c r="E3281" s="340" t="str">
        <f t="shared" si="52"/>
        <v>HANNIBALHANNIBAL HIGH SCHOOL</v>
      </c>
      <c r="F3281" s="369" t="s">
        <v>7886</v>
      </c>
      <c r="G3281" s="342" t="str">
        <f>IFERROR(INDEX($D$2:$D$4444,_xlfn.AGGREGATE(15,3,(($C$2:$C$4444=$G$1)/($C$2:$C$4444=$G$1)*ROW($C$2:$C$4444))-ROW($C$1), ROWS($J$7:J3285))),"")</f>
        <v/>
      </c>
    </row>
    <row r="3282" spans="3:7" x14ac:dyDescent="0.25">
      <c r="C3282" s="340" t="s">
        <v>4407</v>
      </c>
      <c r="D3282" s="340" t="s">
        <v>3018</v>
      </c>
      <c r="E3282" s="340" t="str">
        <f t="shared" si="52"/>
        <v>HANNIBALFAIRLEY SCHOOL</v>
      </c>
      <c r="F3282" s="369" t="s">
        <v>7887</v>
      </c>
      <c r="G3282" s="342" t="str">
        <f>IFERROR(INDEX($D$2:$D$4444,_xlfn.AGGREGATE(15,3,(($C$2:$C$4444=$G$1)/($C$2:$C$4444=$G$1)*ROW($C$2:$C$4444))-ROW($C$1), ROWS($J$7:J3286))),"")</f>
        <v/>
      </c>
    </row>
    <row r="3283" spans="3:7" x14ac:dyDescent="0.25">
      <c r="C3283" s="340" t="s">
        <v>122</v>
      </c>
      <c r="D3283" s="340" t="s">
        <v>3019</v>
      </c>
      <c r="E3283" s="340" t="str">
        <f t="shared" si="52"/>
        <v>CENTRAL SQUAREAURA A COLE ELEMENTARY SCHOOL</v>
      </c>
      <c r="F3283" s="369" t="s">
        <v>7888</v>
      </c>
      <c r="G3283" s="342" t="str">
        <f>IFERROR(INDEX($D$2:$D$4444,_xlfn.AGGREGATE(15,3,(($C$2:$C$4444=$G$1)/($C$2:$C$4444=$G$1)*ROW($C$2:$C$4444))-ROW($C$1), ROWS($J$7:J3287))),"")</f>
        <v/>
      </c>
    </row>
    <row r="3284" spans="3:7" x14ac:dyDescent="0.25">
      <c r="C3284" s="340" t="s">
        <v>122</v>
      </c>
      <c r="D3284" s="340" t="s">
        <v>3020</v>
      </c>
      <c r="E3284" s="340" t="str">
        <f t="shared" si="52"/>
        <v>CENTRAL SQUAREBREWERTON ELEMENTARY SCHOOL</v>
      </c>
      <c r="F3284" s="369" t="s">
        <v>7889</v>
      </c>
      <c r="G3284" s="342" t="str">
        <f>IFERROR(INDEX($D$2:$D$4444,_xlfn.AGGREGATE(15,3,(($C$2:$C$4444=$G$1)/($C$2:$C$4444=$G$1)*ROW($C$2:$C$4444))-ROW($C$1), ROWS($J$7:J3288))),"")</f>
        <v/>
      </c>
    </row>
    <row r="3285" spans="3:7" x14ac:dyDescent="0.25">
      <c r="C3285" s="340" t="s">
        <v>122</v>
      </c>
      <c r="D3285" s="340" t="s">
        <v>3021</v>
      </c>
      <c r="E3285" s="340" t="str">
        <f t="shared" si="52"/>
        <v>CENTRAL SQUAREPAUL V MOORE HIGH SCHOOL</v>
      </c>
      <c r="F3285" s="369" t="s">
        <v>7890</v>
      </c>
      <c r="G3285" s="342" t="str">
        <f>IFERROR(INDEX($D$2:$D$4444,_xlfn.AGGREGATE(15,3,(($C$2:$C$4444=$G$1)/($C$2:$C$4444=$G$1)*ROW($C$2:$C$4444))-ROW($C$1), ROWS($J$7:J3289))),"")</f>
        <v/>
      </c>
    </row>
    <row r="3286" spans="3:7" x14ac:dyDescent="0.25">
      <c r="C3286" s="340" t="s">
        <v>122</v>
      </c>
      <c r="D3286" s="340" t="s">
        <v>9470</v>
      </c>
      <c r="E3286" s="340" t="str">
        <f t="shared" si="52"/>
        <v>CENTRAL SQUAREMILLARD HAWK ELEMENTARY SCHOOL</v>
      </c>
      <c r="F3286" s="369" t="s">
        <v>7891</v>
      </c>
      <c r="G3286" s="342" t="str">
        <f>IFERROR(INDEX($D$2:$D$4444,_xlfn.AGGREGATE(15,3,(($C$2:$C$4444=$G$1)/($C$2:$C$4444=$G$1)*ROW($C$2:$C$4444))-ROW($C$1), ROWS($J$7:J3290))),"")</f>
        <v/>
      </c>
    </row>
    <row r="3287" spans="3:7" x14ac:dyDescent="0.25">
      <c r="C3287" s="340" t="s">
        <v>122</v>
      </c>
      <c r="D3287" s="340" t="s">
        <v>3022</v>
      </c>
      <c r="E3287" s="340" t="str">
        <f t="shared" si="52"/>
        <v>CENTRAL SQUAREHASTINGS MALLORY ELEMENTARY SCHOOL</v>
      </c>
      <c r="F3287" s="369" t="s">
        <v>7892</v>
      </c>
      <c r="G3287" s="342" t="str">
        <f>IFERROR(INDEX($D$2:$D$4444,_xlfn.AGGREGATE(15,3,(($C$2:$C$4444=$G$1)/($C$2:$C$4444=$G$1)*ROW($C$2:$C$4444))-ROW($C$1), ROWS($J$7:J3291))),"")</f>
        <v/>
      </c>
    </row>
    <row r="3288" spans="3:7" x14ac:dyDescent="0.25">
      <c r="C3288" s="340" t="s">
        <v>122</v>
      </c>
      <c r="D3288" s="340" t="s">
        <v>3023</v>
      </c>
      <c r="E3288" s="340" t="str">
        <f t="shared" si="52"/>
        <v>CENTRAL SQUARECENTRAL SQUARE MIDDLE SCHOOL</v>
      </c>
      <c r="F3288" s="369" t="s">
        <v>7893</v>
      </c>
      <c r="G3288" s="342" t="str">
        <f>IFERROR(INDEX($D$2:$D$4444,_xlfn.AGGREGATE(15,3,(($C$2:$C$4444=$G$1)/($C$2:$C$4444=$G$1)*ROW($C$2:$C$4444))-ROW($C$1), ROWS($J$7:J3292))),"")</f>
        <v/>
      </c>
    </row>
    <row r="3289" spans="3:7" x14ac:dyDescent="0.25">
      <c r="C3289" s="340" t="s">
        <v>4408</v>
      </c>
      <c r="D3289" s="340" t="s">
        <v>3024</v>
      </c>
      <c r="E3289" s="340" t="str">
        <f t="shared" si="52"/>
        <v>MEXICOMEXICO ELEMENTARY SCHOOL</v>
      </c>
      <c r="F3289" s="369" t="s">
        <v>7894</v>
      </c>
      <c r="G3289" s="342" t="str">
        <f>IFERROR(INDEX($D$2:$D$4444,_xlfn.AGGREGATE(15,3,(($C$2:$C$4444=$G$1)/($C$2:$C$4444=$G$1)*ROW($C$2:$C$4444))-ROW($C$1), ROWS($J$7:J3293))),"")</f>
        <v/>
      </c>
    </row>
    <row r="3290" spans="3:7" x14ac:dyDescent="0.25">
      <c r="C3290" s="340" t="s">
        <v>4408</v>
      </c>
      <c r="D3290" s="340" t="s">
        <v>3025</v>
      </c>
      <c r="E3290" s="340" t="str">
        <f t="shared" si="52"/>
        <v>MEXICOPALERMO ELEMENTARY SCHOOL</v>
      </c>
      <c r="F3290" s="369" t="s">
        <v>7895</v>
      </c>
      <c r="G3290" s="342" t="str">
        <f>IFERROR(INDEX($D$2:$D$4444,_xlfn.AGGREGATE(15,3,(($C$2:$C$4444=$G$1)/($C$2:$C$4444=$G$1)*ROW($C$2:$C$4444))-ROW($C$1), ROWS($J$7:J3294))),"")</f>
        <v/>
      </c>
    </row>
    <row r="3291" spans="3:7" x14ac:dyDescent="0.25">
      <c r="C3291" s="340" t="s">
        <v>4408</v>
      </c>
      <c r="D3291" s="340" t="s">
        <v>3026</v>
      </c>
      <c r="E3291" s="340" t="str">
        <f t="shared" si="52"/>
        <v>MEXICOMEXICO HIGH SCHOOL</v>
      </c>
      <c r="F3291" s="369" t="s">
        <v>7896</v>
      </c>
      <c r="G3291" s="342" t="str">
        <f>IFERROR(INDEX($D$2:$D$4444,_xlfn.AGGREGATE(15,3,(($C$2:$C$4444=$G$1)/($C$2:$C$4444=$G$1)*ROW($C$2:$C$4444))-ROW($C$1), ROWS($J$7:J3295))),"")</f>
        <v/>
      </c>
    </row>
    <row r="3292" spans="3:7" x14ac:dyDescent="0.25">
      <c r="C3292" s="340" t="s">
        <v>4408</v>
      </c>
      <c r="D3292" s="340" t="s">
        <v>3027</v>
      </c>
      <c r="E3292" s="340" t="str">
        <f t="shared" si="52"/>
        <v>MEXICONEW HAVEN ELEMENTARY SCHOOL</v>
      </c>
      <c r="F3292" s="369" t="s">
        <v>7897</v>
      </c>
      <c r="G3292" s="342" t="str">
        <f>IFERROR(INDEX($D$2:$D$4444,_xlfn.AGGREGATE(15,3,(($C$2:$C$4444=$G$1)/($C$2:$C$4444=$G$1)*ROW($C$2:$C$4444))-ROW($C$1), ROWS($J$7:J3296))),"")</f>
        <v/>
      </c>
    </row>
    <row r="3293" spans="3:7" x14ac:dyDescent="0.25">
      <c r="C3293" s="340" t="s">
        <v>4408</v>
      </c>
      <c r="D3293" s="340" t="s">
        <v>3028</v>
      </c>
      <c r="E3293" s="340" t="str">
        <f t="shared" si="52"/>
        <v>MEXICOMEXICO MIDDLE SCHOOL</v>
      </c>
      <c r="F3293" s="369" t="s">
        <v>7898</v>
      </c>
      <c r="G3293" s="342" t="str">
        <f>IFERROR(INDEX($D$2:$D$4444,_xlfn.AGGREGATE(15,3,(($C$2:$C$4444=$G$1)/($C$2:$C$4444=$G$1)*ROW($C$2:$C$4444))-ROW($C$1), ROWS($J$7:J3297))),"")</f>
        <v/>
      </c>
    </row>
    <row r="3294" spans="3:7" x14ac:dyDescent="0.25">
      <c r="C3294" s="340" t="s">
        <v>4409</v>
      </c>
      <c r="D3294" s="340" t="s">
        <v>3029</v>
      </c>
      <c r="E3294" s="340" t="str">
        <f t="shared" si="52"/>
        <v>OSWEGOCHARLES E RILEY ELEMENTARY SCHOOL</v>
      </c>
      <c r="F3294" s="369" t="s">
        <v>7899</v>
      </c>
      <c r="G3294" s="342" t="str">
        <f>IFERROR(INDEX($D$2:$D$4444,_xlfn.AGGREGATE(15,3,(($C$2:$C$4444=$G$1)/($C$2:$C$4444=$G$1)*ROW($C$2:$C$4444))-ROW($C$1), ROWS($J$7:J3298))),"")</f>
        <v/>
      </c>
    </row>
    <row r="3295" spans="3:7" x14ac:dyDescent="0.25">
      <c r="C3295" s="340" t="s">
        <v>4409</v>
      </c>
      <c r="D3295" s="340" t="s">
        <v>3030</v>
      </c>
      <c r="E3295" s="340" t="str">
        <f t="shared" si="52"/>
        <v>OSWEGOLEIGHTON ELEMENTARY SCHOOL</v>
      </c>
      <c r="F3295" s="369" t="s">
        <v>7900</v>
      </c>
      <c r="G3295" s="342" t="str">
        <f>IFERROR(INDEX($D$2:$D$4444,_xlfn.AGGREGATE(15,3,(($C$2:$C$4444=$G$1)/($C$2:$C$4444=$G$1)*ROW($C$2:$C$4444))-ROW($C$1), ROWS($J$7:J3299))),"")</f>
        <v/>
      </c>
    </row>
    <row r="3296" spans="3:7" x14ac:dyDescent="0.25">
      <c r="C3296" s="340" t="s">
        <v>4409</v>
      </c>
      <c r="D3296" s="340" t="s">
        <v>3031</v>
      </c>
      <c r="E3296" s="340" t="str">
        <f t="shared" si="52"/>
        <v>OSWEGOFITZHUGH PARK ELEMENTARY SCHOOL</v>
      </c>
      <c r="F3296" s="369" t="s">
        <v>7901</v>
      </c>
      <c r="G3296" s="342" t="str">
        <f>IFERROR(INDEX($D$2:$D$4444,_xlfn.AGGREGATE(15,3,(($C$2:$C$4444=$G$1)/($C$2:$C$4444=$G$1)*ROW($C$2:$C$4444))-ROW($C$1), ROWS($J$7:J3300))),"")</f>
        <v/>
      </c>
    </row>
    <row r="3297" spans="3:7" x14ac:dyDescent="0.25">
      <c r="C3297" s="340" t="s">
        <v>4409</v>
      </c>
      <c r="D3297" s="340" t="s">
        <v>3032</v>
      </c>
      <c r="E3297" s="340" t="str">
        <f t="shared" si="52"/>
        <v>OSWEGOKINGSFORD PARK ELEMENTARY SCHOOL</v>
      </c>
      <c r="F3297" s="369" t="s">
        <v>7902</v>
      </c>
      <c r="G3297" s="342" t="str">
        <f>IFERROR(INDEX($D$2:$D$4444,_xlfn.AGGREGATE(15,3,(($C$2:$C$4444=$G$1)/($C$2:$C$4444=$G$1)*ROW($C$2:$C$4444))-ROW($C$1), ROWS($J$7:J3301))),"")</f>
        <v/>
      </c>
    </row>
    <row r="3298" spans="3:7" x14ac:dyDescent="0.25">
      <c r="C3298" s="340" t="s">
        <v>4409</v>
      </c>
      <c r="D3298" s="340" t="s">
        <v>3033</v>
      </c>
      <c r="E3298" s="340" t="str">
        <f t="shared" si="52"/>
        <v>OSWEGOMINETTO ELEMENTARY SCHOOL</v>
      </c>
      <c r="F3298" s="369" t="s">
        <v>7903</v>
      </c>
      <c r="G3298" s="342" t="str">
        <f>IFERROR(INDEX($D$2:$D$4444,_xlfn.AGGREGATE(15,3,(($C$2:$C$4444=$G$1)/($C$2:$C$4444=$G$1)*ROW($C$2:$C$4444))-ROW($C$1), ROWS($J$7:J3302))),"")</f>
        <v/>
      </c>
    </row>
    <row r="3299" spans="3:7" x14ac:dyDescent="0.25">
      <c r="C3299" s="340" t="s">
        <v>4409</v>
      </c>
      <c r="D3299" s="340" t="s">
        <v>3034</v>
      </c>
      <c r="E3299" s="340" t="str">
        <f t="shared" si="52"/>
        <v>OSWEGOOSWEGO MIDDLE SCHOOL</v>
      </c>
      <c r="F3299" s="369" t="s">
        <v>7904</v>
      </c>
      <c r="G3299" s="342" t="str">
        <f>IFERROR(INDEX($D$2:$D$4444,_xlfn.AGGREGATE(15,3,(($C$2:$C$4444=$G$1)/($C$2:$C$4444=$G$1)*ROW($C$2:$C$4444))-ROW($C$1), ROWS($J$7:J3303))),"")</f>
        <v/>
      </c>
    </row>
    <row r="3300" spans="3:7" x14ac:dyDescent="0.25">
      <c r="C3300" s="340" t="s">
        <v>4409</v>
      </c>
      <c r="D3300" s="340" t="s">
        <v>3035</v>
      </c>
      <c r="E3300" s="340" t="str">
        <f t="shared" si="52"/>
        <v>OSWEGOOSWEGO HIGH SCHOOL</v>
      </c>
      <c r="F3300" s="369" t="s">
        <v>7905</v>
      </c>
      <c r="G3300" s="342" t="str">
        <f>IFERROR(INDEX($D$2:$D$4444,_xlfn.AGGREGATE(15,3,(($C$2:$C$4444=$G$1)/($C$2:$C$4444=$G$1)*ROW($C$2:$C$4444))-ROW($C$1), ROWS($J$7:J3304))),"")</f>
        <v/>
      </c>
    </row>
    <row r="3301" spans="3:7" x14ac:dyDescent="0.25">
      <c r="C3301" s="340" t="s">
        <v>4410</v>
      </c>
      <c r="D3301" s="340" t="s">
        <v>3036</v>
      </c>
      <c r="E3301" s="340" t="str">
        <f t="shared" si="52"/>
        <v>PULASKIPULASKI HIGH SCHOOL</v>
      </c>
      <c r="F3301" s="369" t="s">
        <v>7906</v>
      </c>
      <c r="G3301" s="342" t="str">
        <f>IFERROR(INDEX($D$2:$D$4444,_xlfn.AGGREGATE(15,3,(($C$2:$C$4444=$G$1)/($C$2:$C$4444=$G$1)*ROW($C$2:$C$4444))-ROW($C$1), ROWS($J$7:J3305))),"")</f>
        <v/>
      </c>
    </row>
    <row r="3302" spans="3:7" x14ac:dyDescent="0.25">
      <c r="C3302" s="340" t="s">
        <v>4410</v>
      </c>
      <c r="D3302" s="340" t="s">
        <v>3037</v>
      </c>
      <c r="E3302" s="340" t="str">
        <f t="shared" si="52"/>
        <v>PULASKIPULASKI ELEMENTARY SCHOOL</v>
      </c>
      <c r="F3302" s="369" t="s">
        <v>7907</v>
      </c>
      <c r="G3302" s="342" t="str">
        <f>IFERROR(INDEX($D$2:$D$4444,_xlfn.AGGREGATE(15,3,(($C$2:$C$4444=$G$1)/($C$2:$C$4444=$G$1)*ROW($C$2:$C$4444))-ROW($C$1), ROWS($J$7:J3306))),"")</f>
        <v/>
      </c>
    </row>
    <row r="3303" spans="3:7" x14ac:dyDescent="0.25">
      <c r="C3303" s="340" t="s">
        <v>4410</v>
      </c>
      <c r="D3303" s="340" t="s">
        <v>3038</v>
      </c>
      <c r="E3303" s="340" t="str">
        <f t="shared" si="52"/>
        <v>PULASKIPULASKI MIDDLE SCHOOL</v>
      </c>
      <c r="F3303" s="369" t="s">
        <v>7908</v>
      </c>
      <c r="G3303" s="342" t="str">
        <f>IFERROR(INDEX($D$2:$D$4444,_xlfn.AGGREGATE(15,3,(($C$2:$C$4444=$G$1)/($C$2:$C$4444=$G$1)*ROW($C$2:$C$4444))-ROW($C$1), ROWS($J$7:J3307))),"")</f>
        <v/>
      </c>
    </row>
    <row r="3304" spans="3:7" x14ac:dyDescent="0.25">
      <c r="C3304" s="340" t="s">
        <v>4411</v>
      </c>
      <c r="D3304" s="340" t="s">
        <v>3039</v>
      </c>
      <c r="E3304" s="340" t="str">
        <f t="shared" si="52"/>
        <v>SANDY CREEKSANDY CREEK HIGH SCHOOL</v>
      </c>
      <c r="F3304" s="369" t="s">
        <v>7909</v>
      </c>
      <c r="G3304" s="342" t="str">
        <f>IFERROR(INDEX($D$2:$D$4444,_xlfn.AGGREGATE(15,3,(($C$2:$C$4444=$G$1)/($C$2:$C$4444=$G$1)*ROW($C$2:$C$4444))-ROW($C$1), ROWS($J$7:J3308))),"")</f>
        <v/>
      </c>
    </row>
    <row r="3305" spans="3:7" x14ac:dyDescent="0.25">
      <c r="C3305" s="340" t="s">
        <v>4411</v>
      </c>
      <c r="D3305" s="340" t="s">
        <v>3040</v>
      </c>
      <c r="E3305" s="340" t="str">
        <f t="shared" si="52"/>
        <v>SANDY CREEKSANDY CREEK ELEMENTARY SCHOOL</v>
      </c>
      <c r="F3305" s="369" t="s">
        <v>7910</v>
      </c>
      <c r="G3305" s="342" t="str">
        <f>IFERROR(INDEX($D$2:$D$4444,_xlfn.AGGREGATE(15,3,(($C$2:$C$4444=$G$1)/($C$2:$C$4444=$G$1)*ROW($C$2:$C$4444))-ROW($C$1), ROWS($J$7:J3309))),"")</f>
        <v/>
      </c>
    </row>
    <row r="3306" spans="3:7" x14ac:dyDescent="0.25">
      <c r="C3306" s="340" t="s">
        <v>4411</v>
      </c>
      <c r="D3306" s="340" t="s">
        <v>3041</v>
      </c>
      <c r="E3306" s="340" t="str">
        <f t="shared" si="52"/>
        <v>SANDY CREEKSANDY CREEK MIDDLE SCHOOL</v>
      </c>
      <c r="F3306" s="369" t="s">
        <v>7911</v>
      </c>
      <c r="G3306" s="342" t="str">
        <f>IFERROR(INDEX($D$2:$D$4444,_xlfn.AGGREGATE(15,3,(($C$2:$C$4444=$G$1)/($C$2:$C$4444=$G$1)*ROW($C$2:$C$4444))-ROW($C$1), ROWS($J$7:J3310))),"")</f>
        <v/>
      </c>
    </row>
    <row r="3307" spans="3:7" x14ac:dyDescent="0.25">
      <c r="C3307" s="340" t="s">
        <v>4412</v>
      </c>
      <c r="D3307" s="340" t="s">
        <v>3042</v>
      </c>
      <c r="E3307" s="340" t="str">
        <f t="shared" si="52"/>
        <v>PHOENIXMICHAEL A MAROUN ELEMENTARY SCHOOL</v>
      </c>
      <c r="F3307" s="369" t="s">
        <v>7912</v>
      </c>
      <c r="G3307" s="342" t="str">
        <f>IFERROR(INDEX($D$2:$D$4444,_xlfn.AGGREGATE(15,3,(($C$2:$C$4444=$G$1)/($C$2:$C$4444=$G$1)*ROW($C$2:$C$4444))-ROW($C$1), ROWS($J$7:J3311))),"")</f>
        <v/>
      </c>
    </row>
    <row r="3308" spans="3:7" x14ac:dyDescent="0.25">
      <c r="C3308" s="340" t="s">
        <v>4412</v>
      </c>
      <c r="D3308" s="340" t="s">
        <v>3043</v>
      </c>
      <c r="E3308" s="340" t="str">
        <f t="shared" si="52"/>
        <v>PHOENIXEMERSON J DILLON MIDDLE SCHOOL</v>
      </c>
      <c r="F3308" s="369" t="s">
        <v>7913</v>
      </c>
      <c r="G3308" s="342" t="str">
        <f>IFERROR(INDEX($D$2:$D$4444,_xlfn.AGGREGATE(15,3,(($C$2:$C$4444=$G$1)/($C$2:$C$4444=$G$1)*ROW($C$2:$C$4444))-ROW($C$1), ROWS($J$7:J3312))),"")</f>
        <v/>
      </c>
    </row>
    <row r="3309" spans="3:7" x14ac:dyDescent="0.25">
      <c r="C3309" s="340" t="s">
        <v>4412</v>
      </c>
      <c r="D3309" s="340" t="s">
        <v>3044</v>
      </c>
      <c r="E3309" s="340" t="str">
        <f t="shared" si="52"/>
        <v>PHOENIXJOHN C BIRDLEBOUGH HIGH SCHOOL</v>
      </c>
      <c r="F3309" s="369" t="s">
        <v>7914</v>
      </c>
      <c r="G3309" s="342" t="str">
        <f>IFERROR(INDEX($D$2:$D$4444,_xlfn.AGGREGATE(15,3,(($C$2:$C$4444=$G$1)/($C$2:$C$4444=$G$1)*ROW($C$2:$C$4444))-ROW($C$1), ROWS($J$7:J3313))),"")</f>
        <v/>
      </c>
    </row>
    <row r="3310" spans="3:7" x14ac:dyDescent="0.25">
      <c r="C3310" s="340" t="s">
        <v>123</v>
      </c>
      <c r="D3310" s="340" t="s">
        <v>3045</v>
      </c>
      <c r="E3310" s="340" t="str">
        <f t="shared" si="52"/>
        <v>GLBTSVLLE-MT UGILBERTSVILLE-MOUNT UPTON ELEMENTARY SCHOOL</v>
      </c>
      <c r="F3310" s="369" t="s">
        <v>7915</v>
      </c>
      <c r="G3310" s="342" t="str">
        <f>IFERROR(INDEX($D$2:$D$4444,_xlfn.AGGREGATE(15,3,(($C$2:$C$4444=$G$1)/($C$2:$C$4444=$G$1)*ROW($C$2:$C$4444))-ROW($C$1), ROWS($J$7:J3314))),"")</f>
        <v/>
      </c>
    </row>
    <row r="3311" spans="3:7" x14ac:dyDescent="0.25">
      <c r="C3311" s="340" t="s">
        <v>123</v>
      </c>
      <c r="D3311" s="340" t="s">
        <v>3046</v>
      </c>
      <c r="E3311" s="340" t="str">
        <f t="shared" si="52"/>
        <v>GLBTSVLLE-MT UGILBERTSVILLE-MOUNT UPTON JUNIOR-SENIOR HIGH SCHOOL</v>
      </c>
      <c r="F3311" s="369" t="s">
        <v>7916</v>
      </c>
      <c r="G3311" s="342" t="str">
        <f>IFERROR(INDEX($D$2:$D$4444,_xlfn.AGGREGATE(15,3,(($C$2:$C$4444=$G$1)/($C$2:$C$4444=$G$1)*ROW($C$2:$C$4444))-ROW($C$1), ROWS($J$7:J3315))),"")</f>
        <v/>
      </c>
    </row>
    <row r="3312" spans="3:7" x14ac:dyDescent="0.25">
      <c r="C3312" s="340" t="s">
        <v>4413</v>
      </c>
      <c r="D3312" s="340" t="s">
        <v>3047</v>
      </c>
      <c r="E3312" s="340" t="str">
        <f t="shared" si="52"/>
        <v>EDMESTONEDMESTON CENTRAL SCHOOL</v>
      </c>
      <c r="F3312" s="369" t="s">
        <v>7917</v>
      </c>
      <c r="G3312" s="342" t="str">
        <f>IFERROR(INDEX($D$2:$D$4444,_xlfn.AGGREGATE(15,3,(($C$2:$C$4444=$G$1)/($C$2:$C$4444=$G$1)*ROW($C$2:$C$4444))-ROW($C$1), ROWS($J$7:J3316))),"")</f>
        <v/>
      </c>
    </row>
    <row r="3313" spans="3:7" x14ac:dyDescent="0.25">
      <c r="C3313" s="340" t="s">
        <v>4414</v>
      </c>
      <c r="D3313" s="340" t="s">
        <v>3048</v>
      </c>
      <c r="E3313" s="340" t="str">
        <f t="shared" si="52"/>
        <v>LAURENSLAURENS CENTRAL SCHOOL</v>
      </c>
      <c r="F3313" s="369" t="s">
        <v>7918</v>
      </c>
      <c r="G3313" s="342" t="str">
        <f>IFERROR(INDEX($D$2:$D$4444,_xlfn.AGGREGATE(15,3,(($C$2:$C$4444=$G$1)/($C$2:$C$4444=$G$1)*ROW($C$2:$C$4444))-ROW($C$1), ROWS($J$7:J3317))),"")</f>
        <v/>
      </c>
    </row>
    <row r="3314" spans="3:7" x14ac:dyDescent="0.25">
      <c r="C3314" s="340" t="s">
        <v>4415</v>
      </c>
      <c r="D3314" s="340" t="s">
        <v>3049</v>
      </c>
      <c r="E3314" s="340" t="str">
        <f t="shared" si="52"/>
        <v>SCHENEVUSSCHENEVUS CENTRAL SCHOOL</v>
      </c>
      <c r="F3314" s="369" t="s">
        <v>7919</v>
      </c>
      <c r="G3314" s="342" t="str">
        <f>IFERROR(INDEX($D$2:$D$4444,_xlfn.AGGREGATE(15,3,(($C$2:$C$4444=$G$1)/($C$2:$C$4444=$G$1)*ROW($C$2:$C$4444))-ROW($C$1), ROWS($J$7:J3318))),"")</f>
        <v/>
      </c>
    </row>
    <row r="3315" spans="3:7" x14ac:dyDescent="0.25">
      <c r="C3315" s="340" t="s">
        <v>4416</v>
      </c>
      <c r="D3315" s="340" t="s">
        <v>3050</v>
      </c>
      <c r="E3315" s="340" t="str">
        <f t="shared" si="52"/>
        <v>MILFORDMILFORD CENTRAL SCHOOL</v>
      </c>
      <c r="F3315" s="369" t="s">
        <v>7920</v>
      </c>
      <c r="G3315" s="342" t="str">
        <f>IFERROR(INDEX($D$2:$D$4444,_xlfn.AGGREGATE(15,3,(($C$2:$C$4444=$G$1)/($C$2:$C$4444=$G$1)*ROW($C$2:$C$4444))-ROW($C$1), ROWS($J$7:J3319))),"")</f>
        <v/>
      </c>
    </row>
    <row r="3316" spans="3:7" x14ac:dyDescent="0.25">
      <c r="C3316" s="340" t="s">
        <v>4417</v>
      </c>
      <c r="D3316" s="340" t="s">
        <v>3051</v>
      </c>
      <c r="E3316" s="340" t="str">
        <f t="shared" si="52"/>
        <v>MORRISMORRIS CENTRAL SCHOOL</v>
      </c>
      <c r="F3316" s="369" t="s">
        <v>7921</v>
      </c>
      <c r="G3316" s="342" t="str">
        <f>IFERROR(INDEX($D$2:$D$4444,_xlfn.AGGREGATE(15,3,(($C$2:$C$4444=$G$1)/($C$2:$C$4444=$G$1)*ROW($C$2:$C$4444))-ROW($C$1), ROWS($J$7:J3320))),"")</f>
        <v/>
      </c>
    </row>
    <row r="3317" spans="3:7" x14ac:dyDescent="0.25">
      <c r="C3317" s="340" t="s">
        <v>4418</v>
      </c>
      <c r="D3317" s="340" t="s">
        <v>3052</v>
      </c>
      <c r="E3317" s="340" t="str">
        <f t="shared" si="52"/>
        <v>ONEONTAONEONTA SENIOR HIGH SCHOOL</v>
      </c>
      <c r="F3317" s="369" t="s">
        <v>7922</v>
      </c>
      <c r="G3317" s="342" t="str">
        <f>IFERROR(INDEX($D$2:$D$4444,_xlfn.AGGREGATE(15,3,(($C$2:$C$4444=$G$1)/($C$2:$C$4444=$G$1)*ROW($C$2:$C$4444))-ROW($C$1), ROWS($J$7:J3321))),"")</f>
        <v/>
      </c>
    </row>
    <row r="3318" spans="3:7" x14ac:dyDescent="0.25">
      <c r="C3318" s="340" t="s">
        <v>4418</v>
      </c>
      <c r="D3318" s="340" t="s">
        <v>3053</v>
      </c>
      <c r="E3318" s="340" t="str">
        <f t="shared" si="52"/>
        <v>ONEONTAVALLEYVIEW ELEMENTARY SCHOOL</v>
      </c>
      <c r="F3318" s="369" t="s">
        <v>7923</v>
      </c>
      <c r="G3318" s="342" t="str">
        <f>IFERROR(INDEX($D$2:$D$4444,_xlfn.AGGREGATE(15,3,(($C$2:$C$4444=$G$1)/($C$2:$C$4444=$G$1)*ROW($C$2:$C$4444))-ROW($C$1), ROWS($J$7:J3322))),"")</f>
        <v/>
      </c>
    </row>
    <row r="3319" spans="3:7" x14ac:dyDescent="0.25">
      <c r="C3319" s="340" t="s">
        <v>4418</v>
      </c>
      <c r="D3319" s="340" t="s">
        <v>3054</v>
      </c>
      <c r="E3319" s="340" t="str">
        <f t="shared" si="52"/>
        <v>ONEONTAGREATER PLAINS ELEMENTARY SCHOOL</v>
      </c>
      <c r="F3319" s="369" t="s">
        <v>7924</v>
      </c>
      <c r="G3319" s="342" t="str">
        <f>IFERROR(INDEX($D$2:$D$4444,_xlfn.AGGREGATE(15,3,(($C$2:$C$4444=$G$1)/($C$2:$C$4444=$G$1)*ROW($C$2:$C$4444))-ROW($C$1), ROWS($J$7:J3323))),"")</f>
        <v/>
      </c>
    </row>
    <row r="3320" spans="3:7" x14ac:dyDescent="0.25">
      <c r="C3320" s="340" t="s">
        <v>4418</v>
      </c>
      <c r="D3320" s="340" t="s">
        <v>3055</v>
      </c>
      <c r="E3320" s="340" t="str">
        <f t="shared" si="52"/>
        <v>ONEONTAONEONTA MIDDLE SCHOOL</v>
      </c>
      <c r="F3320" s="369" t="s">
        <v>7925</v>
      </c>
      <c r="G3320" s="342" t="str">
        <f>IFERROR(INDEX($D$2:$D$4444,_xlfn.AGGREGATE(15,3,(($C$2:$C$4444=$G$1)/($C$2:$C$4444=$G$1)*ROW($C$2:$C$4444))-ROW($C$1), ROWS($J$7:J3324))),"")</f>
        <v/>
      </c>
    </row>
    <row r="3321" spans="3:7" x14ac:dyDescent="0.25">
      <c r="C3321" s="340" t="s">
        <v>4418</v>
      </c>
      <c r="D3321" s="340" t="s">
        <v>3056</v>
      </c>
      <c r="E3321" s="340" t="str">
        <f t="shared" si="52"/>
        <v>ONEONTARIVERSIDE ELEMENTARY SCHOOL</v>
      </c>
      <c r="F3321" s="369" t="s">
        <v>7926</v>
      </c>
      <c r="G3321" s="342" t="str">
        <f>IFERROR(INDEX($D$2:$D$4444,_xlfn.AGGREGATE(15,3,(($C$2:$C$4444=$G$1)/($C$2:$C$4444=$G$1)*ROW($C$2:$C$4444))-ROW($C$1), ROWS($J$7:J3325))),"")</f>
        <v/>
      </c>
    </row>
    <row r="3322" spans="3:7" x14ac:dyDescent="0.25">
      <c r="C3322" s="340" t="s">
        <v>124</v>
      </c>
      <c r="D3322" s="340" t="s">
        <v>3057</v>
      </c>
      <c r="E3322" s="340" t="str">
        <f t="shared" si="52"/>
        <v>OTEGO-UNADILLAUNADILLA ELEMENTARY SCHOOL</v>
      </c>
      <c r="F3322" s="369" t="s">
        <v>7927</v>
      </c>
      <c r="G3322" s="342" t="str">
        <f>IFERROR(INDEX($D$2:$D$4444,_xlfn.AGGREGATE(15,3,(($C$2:$C$4444=$G$1)/($C$2:$C$4444=$G$1)*ROW($C$2:$C$4444))-ROW($C$1), ROWS($J$7:J3326))),"")</f>
        <v/>
      </c>
    </row>
    <row r="3323" spans="3:7" x14ac:dyDescent="0.25">
      <c r="C3323" s="340" t="s">
        <v>124</v>
      </c>
      <c r="D3323" s="340" t="s">
        <v>3058</v>
      </c>
      <c r="E3323" s="340" t="str">
        <f t="shared" si="52"/>
        <v>OTEGO-UNADILLAUNATEGO JUNIOR-SENIOR HIGH SCHOOL</v>
      </c>
      <c r="F3323" s="369" t="s">
        <v>7928</v>
      </c>
      <c r="G3323" s="342" t="str">
        <f>IFERROR(INDEX($D$2:$D$4444,_xlfn.AGGREGATE(15,3,(($C$2:$C$4444=$G$1)/($C$2:$C$4444=$G$1)*ROW($C$2:$C$4444))-ROW($C$1), ROWS($J$7:J3327))),"")</f>
        <v/>
      </c>
    </row>
    <row r="3324" spans="3:7" x14ac:dyDescent="0.25">
      <c r="C3324" s="340" t="s">
        <v>124</v>
      </c>
      <c r="D3324" s="340" t="s">
        <v>3059</v>
      </c>
      <c r="E3324" s="340" t="str">
        <f t="shared" si="52"/>
        <v>OTEGO-UNADILLAUNATEGO MIDDLE SCHOOL</v>
      </c>
      <c r="F3324" s="369" t="s">
        <v>7929</v>
      </c>
      <c r="G3324" s="342" t="str">
        <f>IFERROR(INDEX($D$2:$D$4444,_xlfn.AGGREGATE(15,3,(($C$2:$C$4444=$G$1)/($C$2:$C$4444=$G$1)*ROW($C$2:$C$4444))-ROW($C$1), ROWS($J$7:J3328))),"")</f>
        <v/>
      </c>
    </row>
    <row r="3325" spans="3:7" x14ac:dyDescent="0.25">
      <c r="C3325" s="340" t="s">
        <v>4419</v>
      </c>
      <c r="D3325" s="340" t="s">
        <v>3060</v>
      </c>
      <c r="E3325" s="340" t="str">
        <f t="shared" si="52"/>
        <v>COOPERSTOWNCOOPERSTOWN ELEMENTARY SCHOOL</v>
      </c>
      <c r="F3325" s="369" t="s">
        <v>7930</v>
      </c>
      <c r="G3325" s="342" t="str">
        <f>IFERROR(INDEX($D$2:$D$4444,_xlfn.AGGREGATE(15,3,(($C$2:$C$4444=$G$1)/($C$2:$C$4444=$G$1)*ROW($C$2:$C$4444))-ROW($C$1), ROWS($J$7:J3329))),"")</f>
        <v/>
      </c>
    </row>
    <row r="3326" spans="3:7" x14ac:dyDescent="0.25">
      <c r="C3326" s="340" t="s">
        <v>4419</v>
      </c>
      <c r="D3326" s="340" t="s">
        <v>3061</v>
      </c>
      <c r="E3326" s="340" t="str">
        <f t="shared" si="52"/>
        <v>COOPERSTOWNCOOPERSTOWN JUNIOR/SENIOR HIGH SCHOOL</v>
      </c>
      <c r="F3326" s="369" t="s">
        <v>7931</v>
      </c>
      <c r="G3326" s="342" t="str">
        <f>IFERROR(INDEX($D$2:$D$4444,_xlfn.AGGREGATE(15,3,(($C$2:$C$4444=$G$1)/($C$2:$C$4444=$G$1)*ROW($C$2:$C$4444))-ROW($C$1), ROWS($J$7:J3330))),"")</f>
        <v/>
      </c>
    </row>
    <row r="3327" spans="3:7" x14ac:dyDescent="0.25">
      <c r="C3327" s="340" t="s">
        <v>125</v>
      </c>
      <c r="D3327" s="340" t="s">
        <v>9472</v>
      </c>
      <c r="E3327" s="340" t="str">
        <f t="shared" si="52"/>
        <v>RICHFIELD SPRIRICHFIELD SPRINGS ELEMENTARY SCHOOL</v>
      </c>
      <c r="F3327" s="369" t="s">
        <v>7932</v>
      </c>
      <c r="G3327" s="342" t="str">
        <f>IFERROR(INDEX($D$2:$D$4444,_xlfn.AGGREGATE(15,3,(($C$2:$C$4444=$G$1)/($C$2:$C$4444=$G$1)*ROW($C$2:$C$4444))-ROW($C$1), ROWS($J$7:J3331))),"")</f>
        <v/>
      </c>
    </row>
    <row r="3328" spans="3:7" x14ac:dyDescent="0.25">
      <c r="C3328" s="340" t="s">
        <v>125</v>
      </c>
      <c r="D3328" s="340" t="s">
        <v>9471</v>
      </c>
      <c r="E3328" s="340" t="str">
        <f t="shared" si="52"/>
        <v>RICHFIELD SPRIRICHFIELD SPRINGS JUNIOR/SENIOR HIGH SCHOOL</v>
      </c>
      <c r="F3328" s="369" t="s">
        <v>7933</v>
      </c>
      <c r="G3328" s="342" t="str">
        <f>IFERROR(INDEX($D$2:$D$4444,_xlfn.AGGREGATE(15,3,(($C$2:$C$4444=$G$1)/($C$2:$C$4444=$G$1)*ROW($C$2:$C$4444))-ROW($C$1), ROWS($J$7:J3332))),"")</f>
        <v/>
      </c>
    </row>
    <row r="3329" spans="3:7" x14ac:dyDescent="0.25">
      <c r="C3329" s="340" t="s">
        <v>126</v>
      </c>
      <c r="D3329" s="340" t="s">
        <v>3062</v>
      </c>
      <c r="E3329" s="340" t="str">
        <f t="shared" si="52"/>
        <v>CHERRY VLY-SPRCHERRY VALLEY-SPRINGFIELD CENTRAL SCHOOL</v>
      </c>
      <c r="F3329" s="369" t="s">
        <v>7934</v>
      </c>
      <c r="G3329" s="342" t="str">
        <f>IFERROR(INDEX($D$2:$D$4444,_xlfn.AGGREGATE(15,3,(($C$2:$C$4444=$G$1)/($C$2:$C$4444=$G$1)*ROW($C$2:$C$4444))-ROW($C$1), ROWS($J$7:J3333))),"")</f>
        <v/>
      </c>
    </row>
    <row r="3330" spans="3:7" x14ac:dyDescent="0.25">
      <c r="C3330" s="340" t="s">
        <v>4420</v>
      </c>
      <c r="D3330" s="340" t="s">
        <v>3063</v>
      </c>
      <c r="E3330" s="340" t="str">
        <f t="shared" si="52"/>
        <v>WORCESTERWORCESTER SCHOOL</v>
      </c>
      <c r="F3330" s="369" t="s">
        <v>7935</v>
      </c>
      <c r="G3330" s="342" t="str">
        <f>IFERROR(INDEX($D$2:$D$4444,_xlfn.AGGREGATE(15,3,(($C$2:$C$4444=$G$1)/($C$2:$C$4444=$G$1)*ROW($C$2:$C$4444))-ROW($C$1), ROWS($J$7:J3334))),"")</f>
        <v/>
      </c>
    </row>
    <row r="3331" spans="3:7" x14ac:dyDescent="0.25">
      <c r="C3331" s="340" t="s">
        <v>4421</v>
      </c>
      <c r="D3331" s="340" t="s">
        <v>3064</v>
      </c>
      <c r="E3331" s="340" t="str">
        <f t="shared" ref="E3331:E3394" si="53">C3331&amp;D3331</f>
        <v>MAHOPACMAHOPAC HIGH SCHOOL</v>
      </c>
      <c r="F3331" s="369" t="s">
        <v>7936</v>
      </c>
      <c r="G3331" s="342" t="str">
        <f>IFERROR(INDEX($D$2:$D$4444,_xlfn.AGGREGATE(15,3,(($C$2:$C$4444=$G$1)/($C$2:$C$4444=$G$1)*ROW($C$2:$C$4444))-ROW($C$1), ROWS($J$7:J3335))),"")</f>
        <v/>
      </c>
    </row>
    <row r="3332" spans="3:7" x14ac:dyDescent="0.25">
      <c r="C3332" s="340" t="s">
        <v>4421</v>
      </c>
      <c r="D3332" s="340" t="s">
        <v>3065</v>
      </c>
      <c r="E3332" s="340" t="str">
        <f t="shared" si="53"/>
        <v>MAHOPACAUSTIN ROAD ELEMENTARY SCHOOL</v>
      </c>
      <c r="F3332" s="369" t="s">
        <v>7937</v>
      </c>
      <c r="G3332" s="342" t="str">
        <f>IFERROR(INDEX($D$2:$D$4444,_xlfn.AGGREGATE(15,3,(($C$2:$C$4444=$G$1)/($C$2:$C$4444=$G$1)*ROW($C$2:$C$4444))-ROW($C$1), ROWS($J$7:J3336))),"")</f>
        <v/>
      </c>
    </row>
    <row r="3333" spans="3:7" x14ac:dyDescent="0.25">
      <c r="C3333" s="340" t="s">
        <v>4421</v>
      </c>
      <c r="D3333" s="340" t="s">
        <v>3066</v>
      </c>
      <c r="E3333" s="340" t="str">
        <f t="shared" si="53"/>
        <v>MAHOPACMAHOPAC MIDDLE SCHOOL</v>
      </c>
      <c r="F3333" s="369" t="s">
        <v>7938</v>
      </c>
      <c r="G3333" s="342" t="str">
        <f>IFERROR(INDEX($D$2:$D$4444,_xlfn.AGGREGATE(15,3,(($C$2:$C$4444=$G$1)/($C$2:$C$4444=$G$1)*ROW($C$2:$C$4444))-ROW($C$1), ROWS($J$7:J3337))),"")</f>
        <v/>
      </c>
    </row>
    <row r="3334" spans="3:7" x14ac:dyDescent="0.25">
      <c r="C3334" s="340" t="s">
        <v>4421</v>
      </c>
      <c r="D3334" s="340" t="s">
        <v>3067</v>
      </c>
      <c r="E3334" s="340" t="str">
        <f t="shared" si="53"/>
        <v>MAHOPACLAKEVIEW ELEMENTARY SCHOOL</v>
      </c>
      <c r="F3334" s="369" t="s">
        <v>7939</v>
      </c>
      <c r="G3334" s="342" t="str">
        <f>IFERROR(INDEX($D$2:$D$4444,_xlfn.AGGREGATE(15,3,(($C$2:$C$4444=$G$1)/($C$2:$C$4444=$G$1)*ROW($C$2:$C$4444))-ROW($C$1), ROWS($J$7:J3338))),"")</f>
        <v/>
      </c>
    </row>
    <row r="3335" spans="3:7" x14ac:dyDescent="0.25">
      <c r="C3335" s="340" t="s">
        <v>4421</v>
      </c>
      <c r="D3335" s="340" t="s">
        <v>3068</v>
      </c>
      <c r="E3335" s="340" t="str">
        <f t="shared" si="53"/>
        <v>MAHOPACFULMAR ROAD ELEMENTARY SCHOOL</v>
      </c>
      <c r="F3335" s="369" t="s">
        <v>7940</v>
      </c>
      <c r="G3335" s="342" t="str">
        <f>IFERROR(INDEX($D$2:$D$4444,_xlfn.AGGREGATE(15,3,(($C$2:$C$4444=$G$1)/($C$2:$C$4444=$G$1)*ROW($C$2:$C$4444))-ROW($C$1), ROWS($J$7:J3339))),"")</f>
        <v/>
      </c>
    </row>
    <row r="3336" spans="3:7" x14ac:dyDescent="0.25">
      <c r="C3336" s="340" t="s">
        <v>4421</v>
      </c>
      <c r="D3336" s="340" t="s">
        <v>3069</v>
      </c>
      <c r="E3336" s="340" t="str">
        <f t="shared" si="53"/>
        <v>MAHOPACMAHOPAC FALLS SCHOOL</v>
      </c>
      <c r="F3336" s="369" t="s">
        <v>7941</v>
      </c>
      <c r="G3336" s="342" t="str">
        <f>IFERROR(INDEX($D$2:$D$4444,_xlfn.AGGREGATE(15,3,(($C$2:$C$4444=$G$1)/($C$2:$C$4444=$G$1)*ROW($C$2:$C$4444))-ROW($C$1), ROWS($J$7:J3340))),"")</f>
        <v/>
      </c>
    </row>
    <row r="3337" spans="3:7" x14ac:dyDescent="0.25">
      <c r="C3337" s="340" t="s">
        <v>4422</v>
      </c>
      <c r="D3337" s="340" t="s">
        <v>3070</v>
      </c>
      <c r="E3337" s="340" t="str">
        <f t="shared" si="53"/>
        <v>CARMELKENT PRIMARY SCHOOL</v>
      </c>
      <c r="F3337" s="369" t="s">
        <v>7942</v>
      </c>
      <c r="G3337" s="342" t="str">
        <f>IFERROR(INDEX($D$2:$D$4444,_xlfn.AGGREGATE(15,3,(($C$2:$C$4444=$G$1)/($C$2:$C$4444=$G$1)*ROW($C$2:$C$4444))-ROW($C$1), ROWS($J$7:J3341))),"")</f>
        <v/>
      </c>
    </row>
    <row r="3338" spans="3:7" x14ac:dyDescent="0.25">
      <c r="C3338" s="340" t="s">
        <v>4422</v>
      </c>
      <c r="D3338" s="340" t="s">
        <v>3071</v>
      </c>
      <c r="E3338" s="340" t="str">
        <f t="shared" si="53"/>
        <v>CARMELKENT ELEMENTARY SCHOOL</v>
      </c>
      <c r="F3338" s="369" t="s">
        <v>7943</v>
      </c>
      <c r="G3338" s="342" t="str">
        <f>IFERROR(INDEX($D$2:$D$4444,_xlfn.AGGREGATE(15,3,(($C$2:$C$4444=$G$1)/($C$2:$C$4444=$G$1)*ROW($C$2:$C$4444))-ROW($C$1), ROWS($J$7:J3342))),"")</f>
        <v/>
      </c>
    </row>
    <row r="3339" spans="3:7" x14ac:dyDescent="0.25">
      <c r="C3339" s="340" t="s">
        <v>4422</v>
      </c>
      <c r="D3339" s="340" t="s">
        <v>3072</v>
      </c>
      <c r="E3339" s="340" t="str">
        <f t="shared" si="53"/>
        <v>CARMELMATTHEW PATERSON ELEMENTARY SCHOOL</v>
      </c>
      <c r="F3339" s="369" t="s">
        <v>7944</v>
      </c>
      <c r="G3339" s="342" t="str">
        <f>IFERROR(INDEX($D$2:$D$4444,_xlfn.AGGREGATE(15,3,(($C$2:$C$4444=$G$1)/($C$2:$C$4444=$G$1)*ROW($C$2:$C$4444))-ROW($C$1), ROWS($J$7:J3343))),"")</f>
        <v/>
      </c>
    </row>
    <row r="3340" spans="3:7" x14ac:dyDescent="0.25">
      <c r="C3340" s="340" t="s">
        <v>4422</v>
      </c>
      <c r="D3340" s="340" t="s">
        <v>3073</v>
      </c>
      <c r="E3340" s="340" t="str">
        <f t="shared" si="53"/>
        <v>CARMELCARMEL HIGH SCHOOL</v>
      </c>
      <c r="F3340" s="369" t="s">
        <v>7945</v>
      </c>
      <c r="G3340" s="342" t="str">
        <f>IFERROR(INDEX($D$2:$D$4444,_xlfn.AGGREGATE(15,3,(($C$2:$C$4444=$G$1)/($C$2:$C$4444=$G$1)*ROW($C$2:$C$4444))-ROW($C$1), ROWS($J$7:J3344))),"")</f>
        <v/>
      </c>
    </row>
    <row r="3341" spans="3:7" x14ac:dyDescent="0.25">
      <c r="C3341" s="340" t="s">
        <v>4422</v>
      </c>
      <c r="D3341" s="340" t="s">
        <v>3074</v>
      </c>
      <c r="E3341" s="340" t="str">
        <f t="shared" si="53"/>
        <v>CARMELGEORGE FISCHER MIDDLE SCHOOL</v>
      </c>
      <c r="F3341" s="369" t="s">
        <v>7946</v>
      </c>
      <c r="G3341" s="342" t="str">
        <f>IFERROR(INDEX($D$2:$D$4444,_xlfn.AGGREGATE(15,3,(($C$2:$C$4444=$G$1)/($C$2:$C$4444=$G$1)*ROW($C$2:$C$4444))-ROW($C$1), ROWS($J$7:J3345))),"")</f>
        <v/>
      </c>
    </row>
    <row r="3342" spans="3:7" x14ac:dyDescent="0.25">
      <c r="C3342" s="340" t="s">
        <v>4423</v>
      </c>
      <c r="D3342" s="340" t="s">
        <v>9475</v>
      </c>
      <c r="E3342" s="340" t="str">
        <f t="shared" si="53"/>
        <v>HALDANEHALDANE ELEMENTARY SCHOOL</v>
      </c>
      <c r="F3342" s="369" t="s">
        <v>7947</v>
      </c>
      <c r="G3342" s="342" t="str">
        <f>IFERROR(INDEX($D$2:$D$4444,_xlfn.AGGREGATE(15,3,(($C$2:$C$4444=$G$1)/($C$2:$C$4444=$G$1)*ROW($C$2:$C$4444))-ROW($C$1), ROWS($J$7:J3346))),"")</f>
        <v/>
      </c>
    </row>
    <row r="3343" spans="3:7" x14ac:dyDescent="0.25">
      <c r="C3343" s="340" t="s">
        <v>4423</v>
      </c>
      <c r="D3343" s="340" t="s">
        <v>3075</v>
      </c>
      <c r="E3343" s="340" t="str">
        <f t="shared" si="53"/>
        <v>HALDANEHALDANE HIGH SCHOOL</v>
      </c>
      <c r="F3343" s="369" t="s">
        <v>7948</v>
      </c>
      <c r="G3343" s="342" t="str">
        <f>IFERROR(INDEX($D$2:$D$4444,_xlfn.AGGREGATE(15,3,(($C$2:$C$4444=$G$1)/($C$2:$C$4444=$G$1)*ROW($C$2:$C$4444))-ROW($C$1), ROWS($J$7:J3347))),"")</f>
        <v/>
      </c>
    </row>
    <row r="3344" spans="3:7" x14ac:dyDescent="0.25">
      <c r="C3344" s="340" t="s">
        <v>4423</v>
      </c>
      <c r="D3344" s="340" t="s">
        <v>9473</v>
      </c>
      <c r="E3344" s="340" t="str">
        <f t="shared" si="53"/>
        <v>HALDANEHALDANE MIDDLE SCHOOL</v>
      </c>
      <c r="F3344" s="369" t="s">
        <v>9474</v>
      </c>
      <c r="G3344" s="342" t="str">
        <f>IFERROR(INDEX($D$2:$D$4444,_xlfn.AGGREGATE(15,3,(($C$2:$C$4444=$G$1)/($C$2:$C$4444=$G$1)*ROW($C$2:$C$4444))-ROW($C$1), ROWS($J$7:J3348))),"")</f>
        <v/>
      </c>
    </row>
    <row r="3345" spans="3:7" x14ac:dyDescent="0.25">
      <c r="C3345" s="340" t="s">
        <v>4424</v>
      </c>
      <c r="D3345" s="340" t="s">
        <v>3076</v>
      </c>
      <c r="E3345" s="340" t="str">
        <f t="shared" si="53"/>
        <v>GARRISONGARRISON SCHOOL</v>
      </c>
      <c r="F3345" s="369" t="s">
        <v>7949</v>
      </c>
      <c r="G3345" s="342" t="str">
        <f>IFERROR(INDEX($D$2:$D$4444,_xlfn.AGGREGATE(15,3,(($C$2:$C$4444=$G$1)/($C$2:$C$4444=$G$1)*ROW($C$2:$C$4444))-ROW($C$1), ROWS($J$7:J3349))),"")</f>
        <v/>
      </c>
    </row>
    <row r="3346" spans="3:7" x14ac:dyDescent="0.25">
      <c r="C3346" s="340" t="s">
        <v>4425</v>
      </c>
      <c r="D3346" s="340" t="s">
        <v>3077</v>
      </c>
      <c r="E3346" s="340" t="str">
        <f t="shared" si="53"/>
        <v>PUTNAM VALLEYPUTNAM VALLEY HIGH SCHOOL</v>
      </c>
      <c r="F3346" s="369" t="s">
        <v>7950</v>
      </c>
      <c r="G3346" s="342" t="str">
        <f>IFERROR(INDEX($D$2:$D$4444,_xlfn.AGGREGATE(15,3,(($C$2:$C$4444=$G$1)/($C$2:$C$4444=$G$1)*ROW($C$2:$C$4444))-ROW($C$1), ROWS($J$7:J3350))),"")</f>
        <v/>
      </c>
    </row>
    <row r="3347" spans="3:7" x14ac:dyDescent="0.25">
      <c r="C3347" s="340" t="s">
        <v>4425</v>
      </c>
      <c r="D3347" s="340" t="s">
        <v>3078</v>
      </c>
      <c r="E3347" s="340" t="str">
        <f t="shared" si="53"/>
        <v>PUTNAM VALLEYPUTNAM VALLEY MIDDLE SCHOOL</v>
      </c>
      <c r="F3347" s="369" t="s">
        <v>7951</v>
      </c>
      <c r="G3347" s="342" t="str">
        <f>IFERROR(INDEX($D$2:$D$4444,_xlfn.AGGREGATE(15,3,(($C$2:$C$4444=$G$1)/($C$2:$C$4444=$G$1)*ROW($C$2:$C$4444))-ROW($C$1), ROWS($J$7:J3351))),"")</f>
        <v/>
      </c>
    </row>
    <row r="3348" spans="3:7" x14ac:dyDescent="0.25">
      <c r="C3348" s="340" t="s">
        <v>4425</v>
      </c>
      <c r="D3348" s="340" t="s">
        <v>3079</v>
      </c>
      <c r="E3348" s="340" t="str">
        <f t="shared" si="53"/>
        <v>PUTNAM VALLEYPUTNAM VALLEY ELEMENTARY SCHOOL</v>
      </c>
      <c r="F3348" s="369" t="s">
        <v>7952</v>
      </c>
      <c r="G3348" s="342" t="str">
        <f>IFERROR(INDEX($D$2:$D$4444,_xlfn.AGGREGATE(15,3,(($C$2:$C$4444=$G$1)/($C$2:$C$4444=$G$1)*ROW($C$2:$C$4444))-ROW($C$1), ROWS($J$7:J3352))),"")</f>
        <v/>
      </c>
    </row>
    <row r="3349" spans="3:7" x14ac:dyDescent="0.25">
      <c r="C3349" s="340" t="s">
        <v>4426</v>
      </c>
      <c r="D3349" s="340" t="s">
        <v>3080</v>
      </c>
      <c r="E3349" s="340" t="str">
        <f t="shared" si="53"/>
        <v>BREWSTERC V STARR INTERMEDIATE SCHOOL</v>
      </c>
      <c r="F3349" s="369" t="s">
        <v>7953</v>
      </c>
      <c r="G3349" s="342" t="str">
        <f>IFERROR(INDEX($D$2:$D$4444,_xlfn.AGGREGATE(15,3,(($C$2:$C$4444=$G$1)/($C$2:$C$4444=$G$1)*ROW($C$2:$C$4444))-ROW($C$1), ROWS($J$7:J3353))),"")</f>
        <v/>
      </c>
    </row>
    <row r="3350" spans="3:7" x14ac:dyDescent="0.25">
      <c r="C3350" s="340" t="s">
        <v>4426</v>
      </c>
      <c r="D3350" s="340" t="s">
        <v>3081</v>
      </c>
      <c r="E3350" s="340" t="str">
        <f t="shared" si="53"/>
        <v>BREWSTERBREWSTER HIGH SCHOOL</v>
      </c>
      <c r="F3350" s="369" t="s">
        <v>7954</v>
      </c>
      <c r="G3350" s="342" t="str">
        <f>IFERROR(INDEX($D$2:$D$4444,_xlfn.AGGREGATE(15,3,(($C$2:$C$4444=$G$1)/($C$2:$C$4444=$G$1)*ROW($C$2:$C$4444))-ROW($C$1), ROWS($J$7:J3354))),"")</f>
        <v/>
      </c>
    </row>
    <row r="3351" spans="3:7" x14ac:dyDescent="0.25">
      <c r="C3351" s="340" t="s">
        <v>4426</v>
      </c>
      <c r="D3351" s="340" t="s">
        <v>3082</v>
      </c>
      <c r="E3351" s="340" t="str">
        <f t="shared" si="53"/>
        <v>BREWSTERJOHN F KENNEDY ELEMENTARY SCHOOL</v>
      </c>
      <c r="F3351" s="369" t="s">
        <v>7955</v>
      </c>
      <c r="G3351" s="342" t="str">
        <f>IFERROR(INDEX($D$2:$D$4444,_xlfn.AGGREGATE(15,3,(($C$2:$C$4444=$G$1)/($C$2:$C$4444=$G$1)*ROW($C$2:$C$4444))-ROW($C$1), ROWS($J$7:J3355))),"")</f>
        <v/>
      </c>
    </row>
    <row r="3352" spans="3:7" x14ac:dyDescent="0.25">
      <c r="C3352" s="340" t="s">
        <v>4426</v>
      </c>
      <c r="D3352" s="340" t="s">
        <v>3083</v>
      </c>
      <c r="E3352" s="340" t="str">
        <f t="shared" si="53"/>
        <v>BREWSTERHENRY H WELLS MIDDLE SCHOOL</v>
      </c>
      <c r="F3352" s="369" t="s">
        <v>7956</v>
      </c>
      <c r="G3352" s="342" t="str">
        <f>IFERROR(INDEX($D$2:$D$4444,_xlfn.AGGREGATE(15,3,(($C$2:$C$4444=$G$1)/($C$2:$C$4444=$G$1)*ROW($C$2:$C$4444))-ROW($C$1), ROWS($J$7:J3356))),"")</f>
        <v/>
      </c>
    </row>
    <row r="3353" spans="3:7" x14ac:dyDescent="0.25">
      <c r="C3353" s="340" t="s">
        <v>4427</v>
      </c>
      <c r="D3353" s="340" t="s">
        <v>3084</v>
      </c>
      <c r="E3353" s="340" t="str">
        <f t="shared" si="53"/>
        <v>BERLINBERLIN ELEMENTARY SCHOOL</v>
      </c>
      <c r="F3353" s="369" t="s">
        <v>7957</v>
      </c>
      <c r="G3353" s="342" t="str">
        <f>IFERROR(INDEX($D$2:$D$4444,_xlfn.AGGREGATE(15,3,(($C$2:$C$4444=$G$1)/($C$2:$C$4444=$G$1)*ROW($C$2:$C$4444))-ROW($C$1), ROWS($J$7:J3357))),"")</f>
        <v/>
      </c>
    </row>
    <row r="3354" spans="3:7" x14ac:dyDescent="0.25">
      <c r="C3354" s="340" t="s">
        <v>4427</v>
      </c>
      <c r="D3354" s="340" t="s">
        <v>9476</v>
      </c>
      <c r="E3354" s="340" t="str">
        <f t="shared" si="53"/>
        <v>BERLINBERLIN MIDDLE SCHOOL/HIGH SCHOOL</v>
      </c>
      <c r="F3354" s="369" t="s">
        <v>7958</v>
      </c>
      <c r="G3354" s="342" t="str">
        <f>IFERROR(INDEX($D$2:$D$4444,_xlfn.AGGREGATE(15,3,(($C$2:$C$4444=$G$1)/($C$2:$C$4444=$G$1)*ROW($C$2:$C$4444))-ROW($C$1), ROWS($J$7:J3358))),"")</f>
        <v/>
      </c>
    </row>
    <row r="3355" spans="3:7" x14ac:dyDescent="0.25">
      <c r="C3355" s="340" t="s">
        <v>127</v>
      </c>
      <c r="D3355" s="340" t="s">
        <v>3085</v>
      </c>
      <c r="E3355" s="340" t="str">
        <f t="shared" si="53"/>
        <v>BRUNSWICK CENTTAMARAC MIDDLE SCHOOL HIGH SCHOOL</v>
      </c>
      <c r="F3355" s="369" t="s">
        <v>7959</v>
      </c>
      <c r="G3355" s="342" t="str">
        <f>IFERROR(INDEX($D$2:$D$4444,_xlfn.AGGREGATE(15,3,(($C$2:$C$4444=$G$1)/($C$2:$C$4444=$G$1)*ROW($C$2:$C$4444))-ROW($C$1), ROWS($J$7:J3359))),"")</f>
        <v/>
      </c>
    </row>
    <row r="3356" spans="3:7" x14ac:dyDescent="0.25">
      <c r="C3356" s="340" t="s">
        <v>127</v>
      </c>
      <c r="D3356" s="340" t="s">
        <v>3086</v>
      </c>
      <c r="E3356" s="340" t="str">
        <f t="shared" si="53"/>
        <v>BRUNSWICK CENTTAMARAC ELEMENTARY SCHOOL</v>
      </c>
      <c r="F3356" s="369" t="s">
        <v>7960</v>
      </c>
      <c r="G3356" s="342" t="str">
        <f>IFERROR(INDEX($D$2:$D$4444,_xlfn.AGGREGATE(15,3,(($C$2:$C$4444=$G$1)/($C$2:$C$4444=$G$1)*ROW($C$2:$C$4444))-ROW($C$1), ROWS($J$7:J3360))),"")</f>
        <v/>
      </c>
    </row>
    <row r="3357" spans="3:7" x14ac:dyDescent="0.25">
      <c r="C3357" s="340" t="s">
        <v>128</v>
      </c>
      <c r="D3357" s="340" t="s">
        <v>3087</v>
      </c>
      <c r="E3357" s="340" t="str">
        <f t="shared" si="53"/>
        <v>EAST GREENBUSHDONALD P SUTHERLAND SCHOOL</v>
      </c>
      <c r="F3357" s="369" t="s">
        <v>7961</v>
      </c>
      <c r="G3357" s="342" t="str">
        <f>IFERROR(INDEX($D$2:$D$4444,_xlfn.AGGREGATE(15,3,(($C$2:$C$4444=$G$1)/($C$2:$C$4444=$G$1)*ROW($C$2:$C$4444))-ROW($C$1), ROWS($J$7:J3361))),"")</f>
        <v/>
      </c>
    </row>
    <row r="3358" spans="3:7" x14ac:dyDescent="0.25">
      <c r="C3358" s="340" t="s">
        <v>128</v>
      </c>
      <c r="D3358" s="340" t="s">
        <v>3088</v>
      </c>
      <c r="E3358" s="340" t="str">
        <f t="shared" si="53"/>
        <v>EAST GREENBUSHBELL TOP SCHOOL</v>
      </c>
      <c r="F3358" s="369" t="s">
        <v>7962</v>
      </c>
      <c r="G3358" s="342" t="str">
        <f>IFERROR(INDEX($D$2:$D$4444,_xlfn.AGGREGATE(15,3,(($C$2:$C$4444=$G$1)/($C$2:$C$4444=$G$1)*ROW($C$2:$C$4444))-ROW($C$1), ROWS($J$7:J3362))),"")</f>
        <v/>
      </c>
    </row>
    <row r="3359" spans="3:7" x14ac:dyDescent="0.25">
      <c r="C3359" s="340" t="s">
        <v>128</v>
      </c>
      <c r="D3359" s="340" t="s">
        <v>3089</v>
      </c>
      <c r="E3359" s="340" t="str">
        <f t="shared" si="53"/>
        <v>EAST GREENBUSHGREEN MEADOW SCHOOL</v>
      </c>
      <c r="F3359" s="369" t="s">
        <v>7963</v>
      </c>
      <c r="G3359" s="342" t="str">
        <f>IFERROR(INDEX($D$2:$D$4444,_xlfn.AGGREGATE(15,3,(($C$2:$C$4444=$G$1)/($C$2:$C$4444=$G$1)*ROW($C$2:$C$4444))-ROW($C$1), ROWS($J$7:J3363))),"")</f>
        <v/>
      </c>
    </row>
    <row r="3360" spans="3:7" x14ac:dyDescent="0.25">
      <c r="C3360" s="340" t="s">
        <v>128</v>
      </c>
      <c r="D3360" s="340" t="s">
        <v>3090</v>
      </c>
      <c r="E3360" s="340" t="str">
        <f t="shared" si="53"/>
        <v>EAST GREENBUSHCITIZEN EDMOND GENET SCHOOL</v>
      </c>
      <c r="F3360" s="369" t="s">
        <v>7964</v>
      </c>
      <c r="G3360" s="342" t="str">
        <f>IFERROR(INDEX($D$2:$D$4444,_xlfn.AGGREGATE(15,3,(($C$2:$C$4444=$G$1)/($C$2:$C$4444=$G$1)*ROW($C$2:$C$4444))-ROW($C$1), ROWS($J$7:J3364))),"")</f>
        <v/>
      </c>
    </row>
    <row r="3361" spans="3:7" x14ac:dyDescent="0.25">
      <c r="C3361" s="340" t="s">
        <v>128</v>
      </c>
      <c r="D3361" s="340" t="s">
        <v>3091</v>
      </c>
      <c r="E3361" s="340" t="str">
        <f t="shared" si="53"/>
        <v>EAST GREENBUSHRED MILL SCHOOL</v>
      </c>
      <c r="F3361" s="369" t="s">
        <v>7965</v>
      </c>
      <c r="G3361" s="342" t="str">
        <f>IFERROR(INDEX($D$2:$D$4444,_xlfn.AGGREGATE(15,3,(($C$2:$C$4444=$G$1)/($C$2:$C$4444=$G$1)*ROW($C$2:$C$4444))-ROW($C$1), ROWS($J$7:J3365))),"")</f>
        <v/>
      </c>
    </row>
    <row r="3362" spans="3:7" x14ac:dyDescent="0.25">
      <c r="C3362" s="340" t="s">
        <v>128</v>
      </c>
      <c r="D3362" s="340" t="s">
        <v>3092</v>
      </c>
      <c r="E3362" s="340" t="str">
        <f t="shared" si="53"/>
        <v>EAST GREENBUSHCOLUMBIA HIGH SCHOOL</v>
      </c>
      <c r="F3362" s="369" t="s">
        <v>7966</v>
      </c>
      <c r="G3362" s="342" t="str">
        <f>IFERROR(INDEX($D$2:$D$4444,_xlfn.AGGREGATE(15,3,(($C$2:$C$4444=$G$1)/($C$2:$C$4444=$G$1)*ROW($C$2:$C$4444))-ROW($C$1), ROWS($J$7:J3366))),"")</f>
        <v/>
      </c>
    </row>
    <row r="3363" spans="3:7" x14ac:dyDescent="0.25">
      <c r="C3363" s="340" t="s">
        <v>128</v>
      </c>
      <c r="D3363" s="340" t="s">
        <v>3093</v>
      </c>
      <c r="E3363" s="340" t="str">
        <f t="shared" si="53"/>
        <v>EAST GREENBUSHHOWARD L GOFF SCHOOL</v>
      </c>
      <c r="F3363" s="369" t="s">
        <v>7967</v>
      </c>
      <c r="G3363" s="342" t="str">
        <f>IFERROR(INDEX($D$2:$D$4444,_xlfn.AGGREGATE(15,3,(($C$2:$C$4444=$G$1)/($C$2:$C$4444=$G$1)*ROW($C$2:$C$4444))-ROW($C$1), ROWS($J$7:J3367))),"")</f>
        <v/>
      </c>
    </row>
    <row r="3364" spans="3:7" x14ac:dyDescent="0.25">
      <c r="C3364" s="340" t="s">
        <v>4428</v>
      </c>
      <c r="D3364" s="340" t="s">
        <v>3094</v>
      </c>
      <c r="E3364" s="340" t="str">
        <f t="shared" si="53"/>
        <v>HOOSICK FALLSHOOSICK FALLS ELEMENTARY SCHOOL</v>
      </c>
      <c r="F3364" s="369" t="s">
        <v>7968</v>
      </c>
      <c r="G3364" s="342" t="str">
        <f>IFERROR(INDEX($D$2:$D$4444,_xlfn.AGGREGATE(15,3,(($C$2:$C$4444=$G$1)/($C$2:$C$4444=$G$1)*ROW($C$2:$C$4444))-ROW($C$1), ROWS($J$7:J3368))),"")</f>
        <v/>
      </c>
    </row>
    <row r="3365" spans="3:7" x14ac:dyDescent="0.25">
      <c r="C3365" s="340" t="s">
        <v>4428</v>
      </c>
      <c r="D3365" s="340" t="s">
        <v>3095</v>
      </c>
      <c r="E3365" s="340" t="str">
        <f t="shared" si="53"/>
        <v>HOOSICK FALLSHOOSICK FALLS JUNIOR/SENIOR HIGH SCHOOL</v>
      </c>
      <c r="F3365" s="369" t="s">
        <v>7969</v>
      </c>
      <c r="G3365" s="342" t="str">
        <f>IFERROR(INDEX($D$2:$D$4444,_xlfn.AGGREGATE(15,3,(($C$2:$C$4444=$G$1)/($C$2:$C$4444=$G$1)*ROW($C$2:$C$4444))-ROW($C$1), ROWS($J$7:J3369))),"")</f>
        <v/>
      </c>
    </row>
    <row r="3366" spans="3:7" x14ac:dyDescent="0.25">
      <c r="C3366" s="340" t="s">
        <v>4429</v>
      </c>
      <c r="D3366" s="340" t="s">
        <v>3096</v>
      </c>
      <c r="E3366" s="340" t="str">
        <f t="shared" si="53"/>
        <v>LANSINGBURGHKNICKERBACKER MIDDLE SCHOOL</v>
      </c>
      <c r="F3366" s="369" t="s">
        <v>7970</v>
      </c>
      <c r="G3366" s="342" t="str">
        <f>IFERROR(INDEX($D$2:$D$4444,_xlfn.AGGREGATE(15,3,(($C$2:$C$4444=$G$1)/($C$2:$C$4444=$G$1)*ROW($C$2:$C$4444))-ROW($C$1), ROWS($J$7:J3370))),"")</f>
        <v/>
      </c>
    </row>
    <row r="3367" spans="3:7" x14ac:dyDescent="0.25">
      <c r="C3367" s="340" t="s">
        <v>4429</v>
      </c>
      <c r="D3367" s="340" t="s">
        <v>3097</v>
      </c>
      <c r="E3367" s="340" t="str">
        <f t="shared" si="53"/>
        <v>LANSINGBURGHLANSINGBURGH SENIOR HIGH SCHOOL</v>
      </c>
      <c r="F3367" s="369" t="s">
        <v>7971</v>
      </c>
      <c r="G3367" s="342" t="str">
        <f>IFERROR(INDEX($D$2:$D$4444,_xlfn.AGGREGATE(15,3,(($C$2:$C$4444=$G$1)/($C$2:$C$4444=$G$1)*ROW($C$2:$C$4444))-ROW($C$1), ROWS($J$7:J3371))),"")</f>
        <v/>
      </c>
    </row>
    <row r="3368" spans="3:7" x14ac:dyDescent="0.25">
      <c r="C3368" s="340" t="s">
        <v>4429</v>
      </c>
      <c r="D3368" s="340" t="s">
        <v>3098</v>
      </c>
      <c r="E3368" s="340" t="str">
        <f t="shared" si="53"/>
        <v>LANSINGBURGHTURNPIKE ELEMENTARY SCHOOL</v>
      </c>
      <c r="F3368" s="369" t="s">
        <v>7972</v>
      </c>
      <c r="G3368" s="342" t="str">
        <f>IFERROR(INDEX($D$2:$D$4444,_xlfn.AGGREGATE(15,3,(($C$2:$C$4444=$G$1)/($C$2:$C$4444=$G$1)*ROW($C$2:$C$4444))-ROW($C$1), ROWS($J$7:J3372))),"")</f>
        <v/>
      </c>
    </row>
    <row r="3369" spans="3:7" x14ac:dyDescent="0.25">
      <c r="C3369" s="340" t="s">
        <v>4429</v>
      </c>
      <c r="D3369" s="340" t="s">
        <v>3099</v>
      </c>
      <c r="E3369" s="340" t="str">
        <f t="shared" si="53"/>
        <v>LANSINGBURGHRENSSELAER PARK ELEMENTARY SCHOOL</v>
      </c>
      <c r="F3369" s="369" t="s">
        <v>7973</v>
      </c>
      <c r="G3369" s="342" t="str">
        <f>IFERROR(INDEX($D$2:$D$4444,_xlfn.AGGREGATE(15,3,(($C$2:$C$4444=$G$1)/($C$2:$C$4444=$G$1)*ROW($C$2:$C$4444))-ROW($C$1), ROWS($J$7:J3373))),"")</f>
        <v/>
      </c>
    </row>
    <row r="3370" spans="3:7" x14ac:dyDescent="0.25">
      <c r="C3370" s="340" t="s">
        <v>9529</v>
      </c>
      <c r="D3370" s="340" t="s">
        <v>3100</v>
      </c>
      <c r="E3370" s="340" t="str">
        <f t="shared" si="53"/>
        <v>North Greenbush CommonNORTH GREENBUSH SCHOOL</v>
      </c>
      <c r="F3370" s="369" t="s">
        <v>7974</v>
      </c>
      <c r="G3370" s="342" t="str">
        <f>IFERROR(INDEX($D$2:$D$4444,_xlfn.AGGREGATE(15,3,(($C$2:$C$4444=$G$1)/($C$2:$C$4444=$G$1)*ROW($C$2:$C$4444))-ROW($C$1), ROWS($J$7:J3374))),"")</f>
        <v/>
      </c>
    </row>
    <row r="3371" spans="3:7" x14ac:dyDescent="0.25">
      <c r="C3371" s="340" t="s">
        <v>4430</v>
      </c>
      <c r="D3371" s="340" t="s">
        <v>3101</v>
      </c>
      <c r="E3371" s="340" t="str">
        <f t="shared" si="53"/>
        <v>WYNANTSKILLGARDNER-DICKINSON SCHOOL</v>
      </c>
      <c r="F3371" s="369" t="s">
        <v>7975</v>
      </c>
      <c r="G3371" s="342" t="str">
        <f>IFERROR(INDEX($D$2:$D$4444,_xlfn.AGGREGATE(15,3,(($C$2:$C$4444=$G$1)/($C$2:$C$4444=$G$1)*ROW($C$2:$C$4444))-ROW($C$1), ROWS($J$7:J3375))),"")</f>
        <v/>
      </c>
    </row>
    <row r="3372" spans="3:7" x14ac:dyDescent="0.25">
      <c r="C3372" s="340" t="s">
        <v>4431</v>
      </c>
      <c r="D3372" s="340" t="s">
        <v>3102</v>
      </c>
      <c r="E3372" s="340" t="str">
        <f t="shared" si="53"/>
        <v>RENSSELAERVAN RENSSELAER ELEMENTARY SCHOOL</v>
      </c>
      <c r="F3372" s="369" t="s">
        <v>7976</v>
      </c>
      <c r="G3372" s="342" t="str">
        <f>IFERROR(INDEX($D$2:$D$4444,_xlfn.AGGREGATE(15,3,(($C$2:$C$4444=$G$1)/($C$2:$C$4444=$G$1)*ROW($C$2:$C$4444))-ROW($C$1), ROWS($J$7:J3376))),"")</f>
        <v/>
      </c>
    </row>
    <row r="3373" spans="3:7" x14ac:dyDescent="0.25">
      <c r="C3373" s="340" t="s">
        <v>4431</v>
      </c>
      <c r="D3373" s="340" t="s">
        <v>3103</v>
      </c>
      <c r="E3373" s="340" t="str">
        <f t="shared" si="53"/>
        <v>RENSSELAERRENSSELAER JUNIOR/SENIOR HIGH SCHOOL</v>
      </c>
      <c r="F3373" s="369" t="s">
        <v>7977</v>
      </c>
      <c r="G3373" s="342" t="str">
        <f>IFERROR(INDEX($D$2:$D$4444,_xlfn.AGGREGATE(15,3,(($C$2:$C$4444=$G$1)/($C$2:$C$4444=$G$1)*ROW($C$2:$C$4444))-ROW($C$1), ROWS($J$7:J3377))),"")</f>
        <v/>
      </c>
    </row>
    <row r="3374" spans="3:7" x14ac:dyDescent="0.25">
      <c r="C3374" s="340" t="s">
        <v>4432</v>
      </c>
      <c r="D3374" s="340" t="s">
        <v>3104</v>
      </c>
      <c r="E3374" s="340" t="str">
        <f t="shared" si="53"/>
        <v>AVERILL PARKSAND LAKE-MILLER HILL SCHOOL</v>
      </c>
      <c r="F3374" s="369" t="s">
        <v>7978</v>
      </c>
      <c r="G3374" s="342" t="str">
        <f>IFERROR(INDEX($D$2:$D$4444,_xlfn.AGGREGATE(15,3,(($C$2:$C$4444=$G$1)/($C$2:$C$4444=$G$1)*ROW($C$2:$C$4444))-ROW($C$1), ROWS($J$7:J3378))),"")</f>
        <v/>
      </c>
    </row>
    <row r="3375" spans="3:7" x14ac:dyDescent="0.25">
      <c r="C3375" s="340" t="s">
        <v>4432</v>
      </c>
      <c r="D3375" s="340" t="s">
        <v>3105</v>
      </c>
      <c r="E3375" s="340" t="str">
        <f t="shared" si="53"/>
        <v>AVERILL PARKAVERILL PARK HIGH SCHOOL</v>
      </c>
      <c r="F3375" s="369" t="s">
        <v>7979</v>
      </c>
      <c r="G3375" s="342" t="str">
        <f>IFERROR(INDEX($D$2:$D$4444,_xlfn.AGGREGATE(15,3,(($C$2:$C$4444=$G$1)/($C$2:$C$4444=$G$1)*ROW($C$2:$C$4444))-ROW($C$1), ROWS($J$7:J3379))),"")</f>
        <v/>
      </c>
    </row>
    <row r="3376" spans="3:7" x14ac:dyDescent="0.25">
      <c r="C3376" s="340" t="s">
        <v>4432</v>
      </c>
      <c r="D3376" s="340" t="s">
        <v>3106</v>
      </c>
      <c r="E3376" s="340" t="str">
        <f t="shared" si="53"/>
        <v>AVERILL PARKPOESTENKILL ELEMENTARY SCHOOL</v>
      </c>
      <c r="F3376" s="369" t="s">
        <v>7980</v>
      </c>
      <c r="G3376" s="342" t="str">
        <f>IFERROR(INDEX($D$2:$D$4444,_xlfn.AGGREGATE(15,3,(($C$2:$C$4444=$G$1)/($C$2:$C$4444=$G$1)*ROW($C$2:$C$4444))-ROW($C$1), ROWS($J$7:J3380))),"")</f>
        <v/>
      </c>
    </row>
    <row r="3377" spans="3:7" x14ac:dyDescent="0.25">
      <c r="C3377" s="340" t="s">
        <v>4432</v>
      </c>
      <c r="D3377" s="340" t="s">
        <v>3107</v>
      </c>
      <c r="E3377" s="340" t="str">
        <f t="shared" si="53"/>
        <v>AVERILL PARKWEST SAND LAKE ELEMENTARY SCHOOL</v>
      </c>
      <c r="F3377" s="369" t="s">
        <v>7981</v>
      </c>
      <c r="G3377" s="342" t="str">
        <f>IFERROR(INDEX($D$2:$D$4444,_xlfn.AGGREGATE(15,3,(($C$2:$C$4444=$G$1)/($C$2:$C$4444=$G$1)*ROW($C$2:$C$4444))-ROW($C$1), ROWS($J$7:J3381))),"")</f>
        <v/>
      </c>
    </row>
    <row r="3378" spans="3:7" x14ac:dyDescent="0.25">
      <c r="C3378" s="340" t="s">
        <v>4432</v>
      </c>
      <c r="D3378" s="340" t="s">
        <v>3108</v>
      </c>
      <c r="E3378" s="340" t="str">
        <f t="shared" si="53"/>
        <v>AVERILL PARKALGONQUIN MIDDLE SCHOOL</v>
      </c>
      <c r="F3378" s="369" t="s">
        <v>7982</v>
      </c>
      <c r="G3378" s="342" t="str">
        <f>IFERROR(INDEX($D$2:$D$4444,_xlfn.AGGREGATE(15,3,(($C$2:$C$4444=$G$1)/($C$2:$C$4444=$G$1)*ROW($C$2:$C$4444))-ROW($C$1), ROWS($J$7:J3382))),"")</f>
        <v/>
      </c>
    </row>
    <row r="3379" spans="3:7" x14ac:dyDescent="0.25">
      <c r="C3379" s="340" t="s">
        <v>4433</v>
      </c>
      <c r="D3379" s="340" t="s">
        <v>3109</v>
      </c>
      <c r="E3379" s="340" t="str">
        <f t="shared" si="53"/>
        <v>HOOSIC VALLEYHOOSIC VALLEY ELEMENTARY SCHOOL</v>
      </c>
      <c r="F3379" s="369" t="s">
        <v>7983</v>
      </c>
      <c r="G3379" s="342" t="str">
        <f>IFERROR(INDEX($D$2:$D$4444,_xlfn.AGGREGATE(15,3,(($C$2:$C$4444=$G$1)/($C$2:$C$4444=$G$1)*ROW($C$2:$C$4444))-ROW($C$1), ROWS($J$7:J3383))),"")</f>
        <v/>
      </c>
    </row>
    <row r="3380" spans="3:7" x14ac:dyDescent="0.25">
      <c r="C3380" s="340" t="s">
        <v>4433</v>
      </c>
      <c r="D3380" s="340" t="s">
        <v>3110</v>
      </c>
      <c r="E3380" s="340" t="str">
        <f t="shared" si="53"/>
        <v>HOOSIC VALLEYHOOSIC VALLEY JUNIOR SENIOR HIGH SCHOOL</v>
      </c>
      <c r="F3380" s="369" t="s">
        <v>7984</v>
      </c>
      <c r="G3380" s="342" t="str">
        <f>IFERROR(INDEX($D$2:$D$4444,_xlfn.AGGREGATE(15,3,(($C$2:$C$4444=$G$1)/($C$2:$C$4444=$G$1)*ROW($C$2:$C$4444))-ROW($C$1), ROWS($J$7:J3384))),"")</f>
        <v/>
      </c>
    </row>
    <row r="3381" spans="3:7" x14ac:dyDescent="0.25">
      <c r="C3381" s="340" t="s">
        <v>4434</v>
      </c>
      <c r="D3381" s="340" t="s">
        <v>9477</v>
      </c>
      <c r="E3381" s="340" t="str">
        <f t="shared" si="53"/>
        <v>SCHODACKMAPLE HILL JUNIOR/SENIOR HIGH SCHOOL</v>
      </c>
      <c r="F3381" s="369" t="s">
        <v>7985</v>
      </c>
      <c r="G3381" s="342" t="str">
        <f>IFERROR(INDEX($D$2:$D$4444,_xlfn.AGGREGATE(15,3,(($C$2:$C$4444=$G$1)/($C$2:$C$4444=$G$1)*ROW($C$2:$C$4444))-ROW($C$1), ROWS($J$7:J3385))),"")</f>
        <v/>
      </c>
    </row>
    <row r="3382" spans="3:7" x14ac:dyDescent="0.25">
      <c r="C3382" s="340" t="s">
        <v>4434</v>
      </c>
      <c r="D3382" s="340" t="s">
        <v>3111</v>
      </c>
      <c r="E3382" s="340" t="str">
        <f t="shared" si="53"/>
        <v>SCHODACKCASTLETON ELEMENTARY SCHOOL</v>
      </c>
      <c r="F3382" s="369" t="s">
        <v>7986</v>
      </c>
      <c r="G3382" s="342" t="str">
        <f>IFERROR(INDEX($D$2:$D$4444,_xlfn.AGGREGATE(15,3,(($C$2:$C$4444=$G$1)/($C$2:$C$4444=$G$1)*ROW($C$2:$C$4444))-ROW($C$1), ROWS($J$7:J3386))),"")</f>
        <v/>
      </c>
    </row>
    <row r="3383" spans="3:7" x14ac:dyDescent="0.25">
      <c r="C3383" s="340" t="s">
        <v>4435</v>
      </c>
      <c r="D3383" s="340" t="s">
        <v>3112</v>
      </c>
      <c r="E3383" s="340" t="str">
        <f t="shared" si="53"/>
        <v>TROYPS 2</v>
      </c>
      <c r="F3383" s="369" t="s">
        <v>7987</v>
      </c>
      <c r="G3383" s="342" t="str">
        <f>IFERROR(INDEX($D$2:$D$4444,_xlfn.AGGREGATE(15,3,(($C$2:$C$4444=$G$1)/($C$2:$C$4444=$G$1)*ROW($C$2:$C$4444))-ROW($C$1), ROWS($J$7:J3387))),"")</f>
        <v/>
      </c>
    </row>
    <row r="3384" spans="3:7" x14ac:dyDescent="0.25">
      <c r="C3384" s="340" t="s">
        <v>4435</v>
      </c>
      <c r="D3384" s="340" t="s">
        <v>3113</v>
      </c>
      <c r="E3384" s="340" t="str">
        <f t="shared" si="53"/>
        <v>TROYPS 14</v>
      </c>
      <c r="F3384" s="369" t="s">
        <v>7988</v>
      </c>
      <c r="G3384" s="342" t="str">
        <f>IFERROR(INDEX($D$2:$D$4444,_xlfn.AGGREGATE(15,3,(($C$2:$C$4444=$G$1)/($C$2:$C$4444=$G$1)*ROW($C$2:$C$4444))-ROW($C$1), ROWS($J$7:J3388))),"")</f>
        <v/>
      </c>
    </row>
    <row r="3385" spans="3:7" x14ac:dyDescent="0.25">
      <c r="C3385" s="340" t="s">
        <v>4435</v>
      </c>
      <c r="D3385" s="340" t="s">
        <v>3114</v>
      </c>
      <c r="E3385" s="340" t="str">
        <f t="shared" si="53"/>
        <v>TROYPS 16</v>
      </c>
      <c r="F3385" s="369" t="s">
        <v>7989</v>
      </c>
      <c r="G3385" s="342" t="str">
        <f>IFERROR(INDEX($D$2:$D$4444,_xlfn.AGGREGATE(15,3,(($C$2:$C$4444=$G$1)/($C$2:$C$4444=$G$1)*ROW($C$2:$C$4444))-ROW($C$1), ROWS($J$7:J3389))),"")</f>
        <v/>
      </c>
    </row>
    <row r="3386" spans="3:7" x14ac:dyDescent="0.25">
      <c r="C3386" s="340" t="s">
        <v>4435</v>
      </c>
      <c r="D3386" s="340" t="s">
        <v>3115</v>
      </c>
      <c r="E3386" s="340" t="str">
        <f t="shared" si="53"/>
        <v>TROYPS 18</v>
      </c>
      <c r="F3386" s="369" t="s">
        <v>7990</v>
      </c>
      <c r="G3386" s="342" t="str">
        <f>IFERROR(INDEX($D$2:$D$4444,_xlfn.AGGREGATE(15,3,(($C$2:$C$4444=$G$1)/($C$2:$C$4444=$G$1)*ROW($C$2:$C$4444))-ROW($C$1), ROWS($J$7:J3390))),"")</f>
        <v/>
      </c>
    </row>
    <row r="3387" spans="3:7" x14ac:dyDescent="0.25">
      <c r="C3387" s="340" t="s">
        <v>4435</v>
      </c>
      <c r="D3387" s="340" t="s">
        <v>3116</v>
      </c>
      <c r="E3387" s="340" t="str">
        <f t="shared" si="53"/>
        <v>TROYTROY HIGH SCHOOL</v>
      </c>
      <c r="F3387" s="369" t="s">
        <v>7991</v>
      </c>
      <c r="G3387" s="342" t="str">
        <f>IFERROR(INDEX($D$2:$D$4444,_xlfn.AGGREGATE(15,3,(($C$2:$C$4444=$G$1)/($C$2:$C$4444=$G$1)*ROW($C$2:$C$4444))-ROW($C$1), ROWS($J$7:J3391))),"")</f>
        <v/>
      </c>
    </row>
    <row r="3388" spans="3:7" x14ac:dyDescent="0.25">
      <c r="C3388" s="340" t="s">
        <v>4435</v>
      </c>
      <c r="D3388" s="340" t="s">
        <v>3117</v>
      </c>
      <c r="E3388" s="340" t="str">
        <f t="shared" si="53"/>
        <v>TROYCARROLL HILL SCHOOL</v>
      </c>
      <c r="F3388" s="369" t="s">
        <v>7992</v>
      </c>
      <c r="G3388" s="342" t="str">
        <f>IFERROR(INDEX($D$2:$D$4444,_xlfn.AGGREGATE(15,3,(($C$2:$C$4444=$G$1)/($C$2:$C$4444=$G$1)*ROW($C$2:$C$4444))-ROW($C$1), ROWS($J$7:J3392))),"")</f>
        <v/>
      </c>
    </row>
    <row r="3389" spans="3:7" x14ac:dyDescent="0.25">
      <c r="C3389" s="340" t="s">
        <v>4435</v>
      </c>
      <c r="D3389" s="340" t="s">
        <v>3118</v>
      </c>
      <c r="E3389" s="340" t="str">
        <f t="shared" si="53"/>
        <v>TROYTROY MIDDLE SCHOOL</v>
      </c>
      <c r="F3389" s="369" t="s">
        <v>7993</v>
      </c>
      <c r="G3389" s="342" t="str">
        <f>IFERROR(INDEX($D$2:$D$4444,_xlfn.AGGREGATE(15,3,(($C$2:$C$4444=$G$1)/($C$2:$C$4444=$G$1)*ROW($C$2:$C$4444))-ROW($C$1), ROWS($J$7:J3393))),"")</f>
        <v/>
      </c>
    </row>
    <row r="3390" spans="3:7" x14ac:dyDescent="0.25">
      <c r="C3390" s="340" t="s">
        <v>4436</v>
      </c>
      <c r="D3390" s="340" t="s">
        <v>3119</v>
      </c>
      <c r="E3390" s="340" t="str">
        <f t="shared" si="53"/>
        <v>CLARKSTOWNLITTLE TOR ELEMENTARY SCHOOL</v>
      </c>
      <c r="F3390" s="369" t="s">
        <v>7994</v>
      </c>
      <c r="G3390" s="342" t="str">
        <f>IFERROR(INDEX($D$2:$D$4444,_xlfn.AGGREGATE(15,3,(($C$2:$C$4444=$G$1)/($C$2:$C$4444=$G$1)*ROW($C$2:$C$4444))-ROW($C$1), ROWS($J$7:J3394))),"")</f>
        <v/>
      </c>
    </row>
    <row r="3391" spans="3:7" x14ac:dyDescent="0.25">
      <c r="C3391" s="340" t="s">
        <v>4436</v>
      </c>
      <c r="D3391" s="340" t="s">
        <v>3120</v>
      </c>
      <c r="E3391" s="340" t="str">
        <f t="shared" si="53"/>
        <v>CLARKSTOWNBARDONIA ELEMENTARY SCHOOL</v>
      </c>
      <c r="F3391" s="369" t="s">
        <v>7995</v>
      </c>
      <c r="G3391" s="342" t="str">
        <f>IFERROR(INDEX($D$2:$D$4444,_xlfn.AGGREGATE(15,3,(($C$2:$C$4444=$G$1)/($C$2:$C$4444=$G$1)*ROW($C$2:$C$4444))-ROW($C$1), ROWS($J$7:J3395))),"")</f>
        <v/>
      </c>
    </row>
    <row r="3392" spans="3:7" x14ac:dyDescent="0.25">
      <c r="C3392" s="340" t="s">
        <v>4436</v>
      </c>
      <c r="D3392" s="340" t="s">
        <v>3121</v>
      </c>
      <c r="E3392" s="340" t="str">
        <f t="shared" si="53"/>
        <v>CLARKSTOWNLAUREL PLAINS ELEMENTARY SCHOOL</v>
      </c>
      <c r="F3392" s="369" t="s">
        <v>7996</v>
      </c>
      <c r="G3392" s="342" t="str">
        <f>IFERROR(INDEX($D$2:$D$4444,_xlfn.AGGREGATE(15,3,(($C$2:$C$4444=$G$1)/($C$2:$C$4444=$G$1)*ROW($C$2:$C$4444))-ROW($C$1), ROWS($J$7:J3396))),"")</f>
        <v/>
      </c>
    </row>
    <row r="3393" spans="3:7" x14ac:dyDescent="0.25">
      <c r="C3393" s="340" t="s">
        <v>4436</v>
      </c>
      <c r="D3393" s="340" t="s">
        <v>3122</v>
      </c>
      <c r="E3393" s="340" t="str">
        <f t="shared" si="53"/>
        <v>CLARKSTOWNLINK ELEMENTARY SCHOOL</v>
      </c>
      <c r="F3393" s="369" t="s">
        <v>7997</v>
      </c>
      <c r="G3393" s="342" t="str">
        <f>IFERROR(INDEX($D$2:$D$4444,_xlfn.AGGREGATE(15,3,(($C$2:$C$4444=$G$1)/($C$2:$C$4444=$G$1)*ROW($C$2:$C$4444))-ROW($C$1), ROWS($J$7:J3397))),"")</f>
        <v/>
      </c>
    </row>
    <row r="3394" spans="3:7" x14ac:dyDescent="0.25">
      <c r="C3394" s="340" t="s">
        <v>4436</v>
      </c>
      <c r="D3394" s="340" t="s">
        <v>3123</v>
      </c>
      <c r="E3394" s="340" t="str">
        <f t="shared" si="53"/>
        <v>CLARKSTOWNNEW CITY ELEMENTARY SCHOOL</v>
      </c>
      <c r="F3394" s="369" t="s">
        <v>7998</v>
      </c>
      <c r="G3394" s="342" t="str">
        <f>IFERROR(INDEX($D$2:$D$4444,_xlfn.AGGREGATE(15,3,(($C$2:$C$4444=$G$1)/($C$2:$C$4444=$G$1)*ROW($C$2:$C$4444))-ROW($C$1), ROWS($J$7:J3398))),"")</f>
        <v/>
      </c>
    </row>
    <row r="3395" spans="3:7" x14ac:dyDescent="0.25">
      <c r="C3395" s="340" t="s">
        <v>4436</v>
      </c>
      <c r="D3395" s="340" t="s">
        <v>3124</v>
      </c>
      <c r="E3395" s="340" t="str">
        <f t="shared" ref="E3395:E3458" si="54">C3395&amp;D3395</f>
        <v>CLARKSTOWNWEST NYACK ELEMENTARY SCHOOL</v>
      </c>
      <c r="F3395" s="369" t="s">
        <v>7999</v>
      </c>
      <c r="G3395" s="342" t="str">
        <f>IFERROR(INDEX($D$2:$D$4444,_xlfn.AGGREGATE(15,3,(($C$2:$C$4444=$G$1)/($C$2:$C$4444=$G$1)*ROW($C$2:$C$4444))-ROW($C$1), ROWS($J$7:J3399))),"")</f>
        <v/>
      </c>
    </row>
    <row r="3396" spans="3:7" x14ac:dyDescent="0.25">
      <c r="C3396" s="340" t="s">
        <v>4436</v>
      </c>
      <c r="D3396" s="340" t="s">
        <v>3125</v>
      </c>
      <c r="E3396" s="340" t="str">
        <f t="shared" si="54"/>
        <v>CLARKSTOWNCLARKSTOWN NORTH SENIOR HIGH SCHOOL</v>
      </c>
      <c r="F3396" s="369" t="s">
        <v>8000</v>
      </c>
      <c r="G3396" s="342" t="str">
        <f>IFERROR(INDEX($D$2:$D$4444,_xlfn.AGGREGATE(15,3,(($C$2:$C$4444=$G$1)/($C$2:$C$4444=$G$1)*ROW($C$2:$C$4444))-ROW($C$1), ROWS($J$7:J3400))),"")</f>
        <v/>
      </c>
    </row>
    <row r="3397" spans="3:7" x14ac:dyDescent="0.25">
      <c r="C3397" s="340" t="s">
        <v>4436</v>
      </c>
      <c r="D3397" s="340" t="s">
        <v>3126</v>
      </c>
      <c r="E3397" s="340" t="str">
        <f t="shared" si="54"/>
        <v>CLARKSTOWNLAKEWOOD ELEMENTARY SCHOOL</v>
      </c>
      <c r="F3397" s="369" t="s">
        <v>8001</v>
      </c>
      <c r="G3397" s="342" t="str">
        <f>IFERROR(INDEX($D$2:$D$4444,_xlfn.AGGREGATE(15,3,(($C$2:$C$4444=$G$1)/($C$2:$C$4444=$G$1)*ROW($C$2:$C$4444))-ROW($C$1), ROWS($J$7:J3401))),"")</f>
        <v/>
      </c>
    </row>
    <row r="3398" spans="3:7" x14ac:dyDescent="0.25">
      <c r="C3398" s="340" t="s">
        <v>4436</v>
      </c>
      <c r="D3398" s="340" t="s">
        <v>3127</v>
      </c>
      <c r="E3398" s="340" t="str">
        <f t="shared" si="54"/>
        <v>CLARKSTOWNWOODGLEN ELEMENTARY SCHOOL</v>
      </c>
      <c r="F3398" s="369" t="s">
        <v>8002</v>
      </c>
      <c r="G3398" s="342" t="str">
        <f>IFERROR(INDEX($D$2:$D$4444,_xlfn.AGGREGATE(15,3,(($C$2:$C$4444=$G$1)/($C$2:$C$4444=$G$1)*ROW($C$2:$C$4444))-ROW($C$1), ROWS($J$7:J3402))),"")</f>
        <v/>
      </c>
    </row>
    <row r="3399" spans="3:7" x14ac:dyDescent="0.25">
      <c r="C3399" s="340" t="s">
        <v>4436</v>
      </c>
      <c r="D3399" s="340" t="s">
        <v>3128</v>
      </c>
      <c r="E3399" s="340" t="str">
        <f t="shared" si="54"/>
        <v>CLARKSTOWNSTRAWTOWN ELEMENTARY SCHOOL</v>
      </c>
      <c r="F3399" s="369" t="s">
        <v>8003</v>
      </c>
      <c r="G3399" s="342" t="str">
        <f>IFERROR(INDEX($D$2:$D$4444,_xlfn.AGGREGATE(15,3,(($C$2:$C$4444=$G$1)/($C$2:$C$4444=$G$1)*ROW($C$2:$C$4444))-ROW($C$1), ROWS($J$7:J3403))),"")</f>
        <v/>
      </c>
    </row>
    <row r="3400" spans="3:7" x14ac:dyDescent="0.25">
      <c r="C3400" s="340" t="s">
        <v>4436</v>
      </c>
      <c r="D3400" s="340" t="s">
        <v>3129</v>
      </c>
      <c r="E3400" s="340" t="str">
        <f t="shared" si="54"/>
        <v>CLARKSTOWNCLARKSTOWN SOUTH SENIOR HIGH SCHOOL</v>
      </c>
      <c r="F3400" s="369" t="s">
        <v>8004</v>
      </c>
      <c r="G3400" s="342" t="str">
        <f>IFERROR(INDEX($D$2:$D$4444,_xlfn.AGGREGATE(15,3,(($C$2:$C$4444=$G$1)/($C$2:$C$4444=$G$1)*ROW($C$2:$C$4444))-ROW($C$1), ROWS($J$7:J3404))),"")</f>
        <v/>
      </c>
    </row>
    <row r="3401" spans="3:7" x14ac:dyDescent="0.25">
      <c r="C3401" s="340" t="s">
        <v>4436</v>
      </c>
      <c r="D3401" s="340" t="s">
        <v>3130</v>
      </c>
      <c r="E3401" s="340" t="str">
        <f t="shared" si="54"/>
        <v>CLARKSTOWNBIRCHWOOD SCHOOL</v>
      </c>
      <c r="F3401" s="369" t="s">
        <v>8005</v>
      </c>
      <c r="G3401" s="342" t="str">
        <f>IFERROR(INDEX($D$2:$D$4444,_xlfn.AGGREGATE(15,3,(($C$2:$C$4444=$G$1)/($C$2:$C$4444=$G$1)*ROW($C$2:$C$4444))-ROW($C$1), ROWS($J$7:J3405))),"")</f>
        <v/>
      </c>
    </row>
    <row r="3402" spans="3:7" x14ac:dyDescent="0.25">
      <c r="C3402" s="340" t="s">
        <v>4436</v>
      </c>
      <c r="D3402" s="340" t="s">
        <v>3131</v>
      </c>
      <c r="E3402" s="340" t="str">
        <f t="shared" si="54"/>
        <v>CLARKSTOWNFELIX FESTA DETERMINATION MIDDLE SCHOOL</v>
      </c>
      <c r="F3402" s="369" t="s">
        <v>8006</v>
      </c>
      <c r="G3402" s="342" t="str">
        <f>IFERROR(INDEX($D$2:$D$4444,_xlfn.AGGREGATE(15,3,(($C$2:$C$4444=$G$1)/($C$2:$C$4444=$G$1)*ROW($C$2:$C$4444))-ROW($C$1), ROWS($J$7:J3406))),"")</f>
        <v/>
      </c>
    </row>
    <row r="3403" spans="3:7" x14ac:dyDescent="0.25">
      <c r="C3403" s="340" t="s">
        <v>4436</v>
      </c>
      <c r="D3403" s="340" t="s">
        <v>3132</v>
      </c>
      <c r="E3403" s="340" t="str">
        <f t="shared" si="54"/>
        <v>CLARKSTOWNFELIX FESTA CHARACTER MIDDLE SCHOOL</v>
      </c>
      <c r="F3403" s="369" t="s">
        <v>8007</v>
      </c>
      <c r="G3403" s="342" t="str">
        <f>IFERROR(INDEX($D$2:$D$4444,_xlfn.AGGREGATE(15,3,(($C$2:$C$4444=$G$1)/($C$2:$C$4444=$G$1)*ROW($C$2:$C$4444))-ROW($C$1), ROWS($J$7:J3407))),"")</f>
        <v/>
      </c>
    </row>
    <row r="3404" spans="3:7" x14ac:dyDescent="0.25">
      <c r="C3404" s="340" t="s">
        <v>4436</v>
      </c>
      <c r="D3404" s="340" t="s">
        <v>3133</v>
      </c>
      <c r="E3404" s="340" t="str">
        <f t="shared" si="54"/>
        <v>CLARKSTOWNFELIX FESTA ACHIEVEMENT MIDDLE SCHOOL</v>
      </c>
      <c r="F3404" s="369" t="s">
        <v>8008</v>
      </c>
      <c r="G3404" s="342" t="str">
        <f>IFERROR(INDEX($D$2:$D$4444,_xlfn.AGGREGATE(15,3,(($C$2:$C$4444=$G$1)/($C$2:$C$4444=$G$1)*ROW($C$2:$C$4444))-ROW($C$1), ROWS($J$7:J3408))),"")</f>
        <v/>
      </c>
    </row>
    <row r="3405" spans="3:7" x14ac:dyDescent="0.25">
      <c r="C3405" s="340" t="s">
        <v>4437</v>
      </c>
      <c r="D3405" s="340" t="s">
        <v>3134</v>
      </c>
      <c r="E3405" s="340" t="str">
        <f t="shared" si="54"/>
        <v>NANUETHIGHVIEW ELEMENTARY SCHOOL</v>
      </c>
      <c r="F3405" s="369" t="s">
        <v>8009</v>
      </c>
      <c r="G3405" s="342" t="str">
        <f>IFERROR(INDEX($D$2:$D$4444,_xlfn.AGGREGATE(15,3,(($C$2:$C$4444=$G$1)/($C$2:$C$4444=$G$1)*ROW($C$2:$C$4444))-ROW($C$1), ROWS($J$7:J3409))),"")</f>
        <v/>
      </c>
    </row>
    <row r="3406" spans="3:7" x14ac:dyDescent="0.25">
      <c r="C3406" s="340" t="s">
        <v>4437</v>
      </c>
      <c r="D3406" s="340" t="s">
        <v>3135</v>
      </c>
      <c r="E3406" s="340" t="str">
        <f t="shared" si="54"/>
        <v>NANUETGEORGE W MILLER ELEMENTARY SCHOOL</v>
      </c>
      <c r="F3406" s="369" t="s">
        <v>8010</v>
      </c>
      <c r="G3406" s="342" t="str">
        <f>IFERROR(INDEX($D$2:$D$4444,_xlfn.AGGREGATE(15,3,(($C$2:$C$4444=$G$1)/($C$2:$C$4444=$G$1)*ROW($C$2:$C$4444))-ROW($C$1), ROWS($J$7:J3410))),"")</f>
        <v/>
      </c>
    </row>
    <row r="3407" spans="3:7" x14ac:dyDescent="0.25">
      <c r="C3407" s="340" t="s">
        <v>4437</v>
      </c>
      <c r="D3407" s="340" t="s">
        <v>3136</v>
      </c>
      <c r="E3407" s="340" t="str">
        <f t="shared" si="54"/>
        <v>NANUETA MACARTHUR BARR MIDDLE SCHOOL</v>
      </c>
      <c r="F3407" s="369" t="s">
        <v>8011</v>
      </c>
      <c r="G3407" s="342" t="str">
        <f>IFERROR(INDEX($D$2:$D$4444,_xlfn.AGGREGATE(15,3,(($C$2:$C$4444=$G$1)/($C$2:$C$4444=$G$1)*ROW($C$2:$C$4444))-ROW($C$1), ROWS($J$7:J3411))),"")</f>
        <v/>
      </c>
    </row>
    <row r="3408" spans="3:7" x14ac:dyDescent="0.25">
      <c r="C3408" s="340" t="s">
        <v>4437</v>
      </c>
      <c r="D3408" s="340" t="s">
        <v>3137</v>
      </c>
      <c r="E3408" s="340" t="str">
        <f t="shared" si="54"/>
        <v>NANUETNANUET SENIOR HIGH SCHOOL</v>
      </c>
      <c r="F3408" s="369" t="s">
        <v>8012</v>
      </c>
      <c r="G3408" s="342" t="str">
        <f>IFERROR(INDEX($D$2:$D$4444,_xlfn.AGGREGATE(15,3,(($C$2:$C$4444=$G$1)/($C$2:$C$4444=$G$1)*ROW($C$2:$C$4444))-ROW($C$1), ROWS($J$7:J3412))),"")</f>
        <v/>
      </c>
    </row>
    <row r="3409" spans="3:7" x14ac:dyDescent="0.25">
      <c r="C3409" s="340" t="s">
        <v>4437</v>
      </c>
      <c r="D3409" s="340" t="s">
        <v>9478</v>
      </c>
      <c r="E3409" s="340" t="str">
        <f t="shared" si="54"/>
        <v>NANUETA MACARTHUR BARR MIDDLE SCHOOL 5-6 ACADEMY FOR EXCELLENCE</v>
      </c>
      <c r="F3409" s="369" t="s">
        <v>8013</v>
      </c>
      <c r="G3409" s="342" t="str">
        <f>IFERROR(INDEX($D$2:$D$4444,_xlfn.AGGREGATE(15,3,(($C$2:$C$4444=$G$1)/($C$2:$C$4444=$G$1)*ROW($C$2:$C$4444))-ROW($C$1), ROWS($J$7:J3413))),"")</f>
        <v/>
      </c>
    </row>
    <row r="3410" spans="3:7" x14ac:dyDescent="0.25">
      <c r="C3410" s="340" t="s">
        <v>4438</v>
      </c>
      <c r="D3410" s="340" t="s">
        <v>3138</v>
      </c>
      <c r="E3410" s="340" t="str">
        <f t="shared" si="54"/>
        <v>HAVERSTRAW-STWILLOW GROVE ELEMENTARY SCHOOL</v>
      </c>
      <c r="F3410" s="369" t="s">
        <v>8014</v>
      </c>
      <c r="G3410" s="342" t="str">
        <f>IFERROR(INDEX($D$2:$D$4444,_xlfn.AGGREGATE(15,3,(($C$2:$C$4444=$G$1)/($C$2:$C$4444=$G$1)*ROW($C$2:$C$4444))-ROW($C$1), ROWS($J$7:J3414))),"")</f>
        <v/>
      </c>
    </row>
    <row r="3411" spans="3:7" x14ac:dyDescent="0.25">
      <c r="C3411" s="340" t="s">
        <v>4438</v>
      </c>
      <c r="D3411" s="340" t="s">
        <v>3139</v>
      </c>
      <c r="E3411" s="340" t="str">
        <f t="shared" si="54"/>
        <v>HAVERSTRAW-STSTONY POINT ELEMENTARY SCHOOL</v>
      </c>
      <c r="F3411" s="369" t="s">
        <v>8015</v>
      </c>
      <c r="G3411" s="342" t="str">
        <f>IFERROR(INDEX($D$2:$D$4444,_xlfn.AGGREGATE(15,3,(($C$2:$C$4444=$G$1)/($C$2:$C$4444=$G$1)*ROW($C$2:$C$4444))-ROW($C$1), ROWS($J$7:J3415))),"")</f>
        <v/>
      </c>
    </row>
    <row r="3412" spans="3:7" x14ac:dyDescent="0.25">
      <c r="C3412" s="340" t="s">
        <v>4438</v>
      </c>
      <c r="D3412" s="340" t="s">
        <v>3140</v>
      </c>
      <c r="E3412" s="340" t="str">
        <f t="shared" si="54"/>
        <v>HAVERSTRAW-STJAMES A FARLEY ELEMENTARY SCHOOL</v>
      </c>
      <c r="F3412" s="369" t="s">
        <v>8016</v>
      </c>
      <c r="G3412" s="342" t="str">
        <f>IFERROR(INDEX($D$2:$D$4444,_xlfn.AGGREGATE(15,3,(($C$2:$C$4444=$G$1)/($C$2:$C$4444=$G$1)*ROW($C$2:$C$4444))-ROW($C$1), ROWS($J$7:J3416))),"")</f>
        <v/>
      </c>
    </row>
    <row r="3413" spans="3:7" x14ac:dyDescent="0.25">
      <c r="C3413" s="340" t="s">
        <v>4438</v>
      </c>
      <c r="D3413" s="340" t="s">
        <v>3141</v>
      </c>
      <c r="E3413" s="340" t="str">
        <f t="shared" si="54"/>
        <v>HAVERSTRAW-STNORTH ROCKLAND HIGH SCHOOL</v>
      </c>
      <c r="F3413" s="369" t="s">
        <v>8017</v>
      </c>
      <c r="G3413" s="342" t="str">
        <f>IFERROR(INDEX($D$2:$D$4444,_xlfn.AGGREGATE(15,3,(($C$2:$C$4444=$G$1)/($C$2:$C$4444=$G$1)*ROW($C$2:$C$4444))-ROW($C$1), ROWS($J$7:J3417))),"")</f>
        <v/>
      </c>
    </row>
    <row r="3414" spans="3:7" x14ac:dyDescent="0.25">
      <c r="C3414" s="340" t="s">
        <v>4438</v>
      </c>
      <c r="D3414" s="340" t="s">
        <v>3142</v>
      </c>
      <c r="E3414" s="340" t="str">
        <f t="shared" si="54"/>
        <v>HAVERSTRAW-STHAVERSTRAW ELEMENTARY SCHOOL</v>
      </c>
      <c r="F3414" s="369" t="s">
        <v>8018</v>
      </c>
      <c r="G3414" s="342" t="str">
        <f>IFERROR(INDEX($D$2:$D$4444,_xlfn.AGGREGATE(15,3,(($C$2:$C$4444=$G$1)/($C$2:$C$4444=$G$1)*ROW($C$2:$C$4444))-ROW($C$1), ROWS($J$7:J3418))),"")</f>
        <v/>
      </c>
    </row>
    <row r="3415" spans="3:7" x14ac:dyDescent="0.25">
      <c r="C3415" s="340" t="s">
        <v>4438</v>
      </c>
      <c r="D3415" s="340" t="s">
        <v>3143</v>
      </c>
      <c r="E3415" s="340" t="str">
        <f t="shared" si="54"/>
        <v>HAVERSTRAW-STTHIELLS ELEMENTARY SCHOOL</v>
      </c>
      <c r="F3415" s="369" t="s">
        <v>8019</v>
      </c>
      <c r="G3415" s="342" t="str">
        <f>IFERROR(INDEX($D$2:$D$4444,_xlfn.AGGREGATE(15,3,(($C$2:$C$4444=$G$1)/($C$2:$C$4444=$G$1)*ROW($C$2:$C$4444))-ROW($C$1), ROWS($J$7:J3419))),"")</f>
        <v/>
      </c>
    </row>
    <row r="3416" spans="3:7" x14ac:dyDescent="0.25">
      <c r="C3416" s="340" t="s">
        <v>4438</v>
      </c>
      <c r="D3416" s="340" t="s">
        <v>3144</v>
      </c>
      <c r="E3416" s="340" t="str">
        <f t="shared" si="54"/>
        <v>HAVERSTRAW-STWEST HAVERSTRAW ELEMENTARY SCHOOL</v>
      </c>
      <c r="F3416" s="369" t="s">
        <v>8020</v>
      </c>
      <c r="G3416" s="342" t="str">
        <f>IFERROR(INDEX($D$2:$D$4444,_xlfn.AGGREGATE(15,3,(($C$2:$C$4444=$G$1)/($C$2:$C$4444=$G$1)*ROW($C$2:$C$4444))-ROW($C$1), ROWS($J$7:J3420))),"")</f>
        <v/>
      </c>
    </row>
    <row r="3417" spans="3:7" x14ac:dyDescent="0.25">
      <c r="C3417" s="340" t="s">
        <v>4438</v>
      </c>
      <c r="D3417" s="340" t="s">
        <v>3145</v>
      </c>
      <c r="E3417" s="340" t="str">
        <f t="shared" si="54"/>
        <v>HAVERSTRAW-STFIELDSTONE MIDDLE SCHOOL</v>
      </c>
      <c r="F3417" s="369" t="s">
        <v>8021</v>
      </c>
      <c r="G3417" s="342" t="str">
        <f>IFERROR(INDEX($D$2:$D$4444,_xlfn.AGGREGATE(15,3,(($C$2:$C$4444=$G$1)/($C$2:$C$4444=$G$1)*ROW($C$2:$C$4444))-ROW($C$1), ROWS($J$7:J3421))),"")</f>
        <v/>
      </c>
    </row>
    <row r="3418" spans="3:7" x14ac:dyDescent="0.25">
      <c r="C3418" s="340" t="s">
        <v>4439</v>
      </c>
      <c r="D3418" s="340" t="s">
        <v>3146</v>
      </c>
      <c r="E3418" s="340" t="str">
        <f t="shared" si="54"/>
        <v>S. ORANGETOWNWILLIAM O SCHAEFER ELEMENTARY SCHOOL</v>
      </c>
      <c r="F3418" s="369" t="s">
        <v>8022</v>
      </c>
      <c r="G3418" s="342" t="str">
        <f>IFERROR(INDEX($D$2:$D$4444,_xlfn.AGGREGATE(15,3,(($C$2:$C$4444=$G$1)/($C$2:$C$4444=$G$1)*ROW($C$2:$C$4444))-ROW($C$1), ROWS($J$7:J3422))),"")</f>
        <v/>
      </c>
    </row>
    <row r="3419" spans="3:7" x14ac:dyDescent="0.25">
      <c r="C3419" s="340" t="s">
        <v>4439</v>
      </c>
      <c r="D3419" s="340" t="s">
        <v>3147</v>
      </c>
      <c r="E3419" s="340" t="str">
        <f t="shared" si="54"/>
        <v>S. ORANGETOWNTAPPAN ZEE HIGH SCHOOL</v>
      </c>
      <c r="F3419" s="369" t="s">
        <v>8023</v>
      </c>
      <c r="G3419" s="342" t="str">
        <f>IFERROR(INDEX($D$2:$D$4444,_xlfn.AGGREGATE(15,3,(($C$2:$C$4444=$G$1)/($C$2:$C$4444=$G$1)*ROW($C$2:$C$4444))-ROW($C$1), ROWS($J$7:J3423))),"")</f>
        <v/>
      </c>
    </row>
    <row r="3420" spans="3:7" x14ac:dyDescent="0.25">
      <c r="C3420" s="340" t="s">
        <v>4439</v>
      </c>
      <c r="D3420" s="340" t="s">
        <v>3148</v>
      </c>
      <c r="E3420" s="340" t="str">
        <f t="shared" si="54"/>
        <v>S. ORANGETOWNSOUTH ORANGETOWN MIDDLE SCHOOL</v>
      </c>
      <c r="F3420" s="369" t="s">
        <v>8024</v>
      </c>
      <c r="G3420" s="342" t="str">
        <f>IFERROR(INDEX($D$2:$D$4444,_xlfn.AGGREGATE(15,3,(($C$2:$C$4444=$G$1)/($C$2:$C$4444=$G$1)*ROW($C$2:$C$4444))-ROW($C$1), ROWS($J$7:J3424))),"")</f>
        <v/>
      </c>
    </row>
    <row r="3421" spans="3:7" x14ac:dyDescent="0.25">
      <c r="C3421" s="340" t="s">
        <v>4439</v>
      </c>
      <c r="D3421" s="340" t="s">
        <v>3149</v>
      </c>
      <c r="E3421" s="340" t="str">
        <f t="shared" si="54"/>
        <v>S. ORANGETOWNCOTTAGE LANE ELEMENTARY SCHOOL</v>
      </c>
      <c r="F3421" s="369" t="s">
        <v>8025</v>
      </c>
      <c r="G3421" s="342" t="str">
        <f>IFERROR(INDEX($D$2:$D$4444,_xlfn.AGGREGATE(15,3,(($C$2:$C$4444=$G$1)/($C$2:$C$4444=$G$1)*ROW($C$2:$C$4444))-ROW($C$1), ROWS($J$7:J3425))),"")</f>
        <v/>
      </c>
    </row>
    <row r="3422" spans="3:7" x14ac:dyDescent="0.25">
      <c r="C3422" s="340" t="s">
        <v>4440</v>
      </c>
      <c r="D3422" s="340" t="s">
        <v>3150</v>
      </c>
      <c r="E3422" s="340" t="str">
        <f t="shared" si="54"/>
        <v>NYACKLIBERTY ELEMENTARY SCHOOL</v>
      </c>
      <c r="F3422" s="369" t="s">
        <v>8026</v>
      </c>
      <c r="G3422" s="342" t="str">
        <f>IFERROR(INDEX($D$2:$D$4444,_xlfn.AGGREGATE(15,3,(($C$2:$C$4444=$G$1)/($C$2:$C$4444=$G$1)*ROW($C$2:$C$4444))-ROW($C$1), ROWS($J$7:J3426))),"")</f>
        <v/>
      </c>
    </row>
    <row r="3423" spans="3:7" x14ac:dyDescent="0.25">
      <c r="C3423" s="340" t="s">
        <v>4440</v>
      </c>
      <c r="D3423" s="340" t="s">
        <v>3151</v>
      </c>
      <c r="E3423" s="340" t="str">
        <f t="shared" si="54"/>
        <v>NYACKUPPER NYACK SCHOOL</v>
      </c>
      <c r="F3423" s="369" t="s">
        <v>8027</v>
      </c>
      <c r="G3423" s="342" t="str">
        <f>IFERROR(INDEX($D$2:$D$4444,_xlfn.AGGREGATE(15,3,(($C$2:$C$4444=$G$1)/($C$2:$C$4444=$G$1)*ROW($C$2:$C$4444))-ROW($C$1), ROWS($J$7:J3427))),"")</f>
        <v/>
      </c>
    </row>
    <row r="3424" spans="3:7" x14ac:dyDescent="0.25">
      <c r="C3424" s="340" t="s">
        <v>4440</v>
      </c>
      <c r="D3424" s="340" t="s">
        <v>3152</v>
      </c>
      <c r="E3424" s="340" t="str">
        <f t="shared" si="54"/>
        <v>NYACKVALLEY COTTAGE SCHOOL</v>
      </c>
      <c r="F3424" s="369" t="s">
        <v>8028</v>
      </c>
      <c r="G3424" s="342" t="str">
        <f>IFERROR(INDEX($D$2:$D$4444,_xlfn.AGGREGATE(15,3,(($C$2:$C$4444=$G$1)/($C$2:$C$4444=$G$1)*ROW($C$2:$C$4444))-ROW($C$1), ROWS($J$7:J3428))),"")</f>
        <v/>
      </c>
    </row>
    <row r="3425" spans="3:7" x14ac:dyDescent="0.25">
      <c r="C3425" s="340" t="s">
        <v>4440</v>
      </c>
      <c r="D3425" s="340" t="s">
        <v>3153</v>
      </c>
      <c r="E3425" s="340" t="str">
        <f t="shared" si="54"/>
        <v>NYACKNYACK SENIOR HIGH SCHOOL</v>
      </c>
      <c r="F3425" s="369" t="s">
        <v>8029</v>
      </c>
      <c r="G3425" s="342" t="str">
        <f>IFERROR(INDEX($D$2:$D$4444,_xlfn.AGGREGATE(15,3,(($C$2:$C$4444=$G$1)/($C$2:$C$4444=$G$1)*ROW($C$2:$C$4444))-ROW($C$1), ROWS($J$7:J3429))),"")</f>
        <v/>
      </c>
    </row>
    <row r="3426" spans="3:7" x14ac:dyDescent="0.25">
      <c r="C3426" s="340" t="s">
        <v>4440</v>
      </c>
      <c r="D3426" s="340" t="s">
        <v>3154</v>
      </c>
      <c r="E3426" s="340" t="str">
        <f t="shared" si="54"/>
        <v>NYACKNYACK MIDDLE SCHOOL</v>
      </c>
      <c r="F3426" s="369" t="s">
        <v>8030</v>
      </c>
      <c r="G3426" s="342" t="str">
        <f>IFERROR(INDEX($D$2:$D$4444,_xlfn.AGGREGATE(15,3,(($C$2:$C$4444=$G$1)/($C$2:$C$4444=$G$1)*ROW($C$2:$C$4444))-ROW($C$1), ROWS($J$7:J3430))),"")</f>
        <v/>
      </c>
    </row>
    <row r="3427" spans="3:7" x14ac:dyDescent="0.25">
      <c r="C3427" s="340" t="s">
        <v>4441</v>
      </c>
      <c r="D3427" s="340" t="s">
        <v>3155</v>
      </c>
      <c r="E3427" s="340" t="str">
        <f t="shared" si="54"/>
        <v>PEARL RIVEREVANS PARK SCHOOL</v>
      </c>
      <c r="F3427" s="369" t="s">
        <v>8031</v>
      </c>
      <c r="G3427" s="342" t="str">
        <f>IFERROR(INDEX($D$2:$D$4444,_xlfn.AGGREGATE(15,3,(($C$2:$C$4444=$G$1)/($C$2:$C$4444=$G$1)*ROW($C$2:$C$4444))-ROW($C$1), ROWS($J$7:J3431))),"")</f>
        <v/>
      </c>
    </row>
    <row r="3428" spans="3:7" x14ac:dyDescent="0.25">
      <c r="C3428" s="340" t="s">
        <v>4441</v>
      </c>
      <c r="D3428" s="340" t="s">
        <v>3156</v>
      </c>
      <c r="E3428" s="340" t="str">
        <f t="shared" si="54"/>
        <v>PEARL RIVERPEARL RIVER HIGH SCHOOL</v>
      </c>
      <c r="F3428" s="369" t="s">
        <v>8032</v>
      </c>
      <c r="G3428" s="342" t="str">
        <f>IFERROR(INDEX($D$2:$D$4444,_xlfn.AGGREGATE(15,3,(($C$2:$C$4444=$G$1)/($C$2:$C$4444=$G$1)*ROW($C$2:$C$4444))-ROW($C$1), ROWS($J$7:J3432))),"")</f>
        <v/>
      </c>
    </row>
    <row r="3429" spans="3:7" x14ac:dyDescent="0.25">
      <c r="C3429" s="340" t="s">
        <v>4441</v>
      </c>
      <c r="D3429" s="340" t="s">
        <v>3157</v>
      </c>
      <c r="E3429" s="340" t="str">
        <f t="shared" si="54"/>
        <v>PEARL RIVERPEARL RIVER MIDDLE SCHOOL</v>
      </c>
      <c r="F3429" s="369" t="s">
        <v>8033</v>
      </c>
      <c r="G3429" s="342" t="str">
        <f>IFERROR(INDEX($D$2:$D$4444,_xlfn.AGGREGATE(15,3,(($C$2:$C$4444=$G$1)/($C$2:$C$4444=$G$1)*ROW($C$2:$C$4444))-ROW($C$1), ROWS($J$7:J3433))),"")</f>
        <v/>
      </c>
    </row>
    <row r="3430" spans="3:7" x14ac:dyDescent="0.25">
      <c r="C3430" s="340" t="s">
        <v>4441</v>
      </c>
      <c r="D3430" s="340" t="s">
        <v>3158</v>
      </c>
      <c r="E3430" s="340" t="str">
        <f t="shared" si="54"/>
        <v>PEARL RIVERFRANKLIN AVENUE SCHOOL</v>
      </c>
      <c r="F3430" s="369" t="s">
        <v>8034</v>
      </c>
      <c r="G3430" s="342" t="str">
        <f>IFERROR(INDEX($D$2:$D$4444,_xlfn.AGGREGATE(15,3,(($C$2:$C$4444=$G$1)/($C$2:$C$4444=$G$1)*ROW($C$2:$C$4444))-ROW($C$1), ROWS($J$7:J3434))),"")</f>
        <v/>
      </c>
    </row>
    <row r="3431" spans="3:7" x14ac:dyDescent="0.25">
      <c r="C3431" s="340" t="s">
        <v>4441</v>
      </c>
      <c r="D3431" s="340" t="s">
        <v>3159</v>
      </c>
      <c r="E3431" s="340" t="str">
        <f t="shared" si="54"/>
        <v>PEARL RIVERLINCOLN AVENUE SCHOOL</v>
      </c>
      <c r="F3431" s="369" t="s">
        <v>8035</v>
      </c>
      <c r="G3431" s="342" t="str">
        <f>IFERROR(INDEX($D$2:$D$4444,_xlfn.AGGREGATE(15,3,(($C$2:$C$4444=$G$1)/($C$2:$C$4444=$G$1)*ROW($C$2:$C$4444))-ROW($C$1), ROWS($J$7:J3435))),"")</f>
        <v/>
      </c>
    </row>
    <row r="3432" spans="3:7" x14ac:dyDescent="0.25">
      <c r="C3432" s="340" t="s">
        <v>4630</v>
      </c>
      <c r="D3432" s="340" t="s">
        <v>3160</v>
      </c>
      <c r="E3432" s="340" t="str">
        <f t="shared" si="54"/>
        <v>SUFFERNCHERRY LANE ELEMENTARY SCHOOL</v>
      </c>
      <c r="F3432" s="369" t="s">
        <v>8036</v>
      </c>
      <c r="G3432" s="342" t="str">
        <f>IFERROR(INDEX($D$2:$D$4444,_xlfn.AGGREGATE(15,3,(($C$2:$C$4444=$G$1)/($C$2:$C$4444=$G$1)*ROW($C$2:$C$4444))-ROW($C$1), ROWS($J$7:J3436))),"")</f>
        <v/>
      </c>
    </row>
    <row r="3433" spans="3:7" x14ac:dyDescent="0.25">
      <c r="C3433" s="340" t="s">
        <v>4630</v>
      </c>
      <c r="D3433" s="340" t="s">
        <v>3161</v>
      </c>
      <c r="E3433" s="340" t="str">
        <f t="shared" si="54"/>
        <v>SUFFERNRICHARD P CONNOR ELEMENTARY SCHOOL</v>
      </c>
      <c r="F3433" s="369" t="s">
        <v>8037</v>
      </c>
      <c r="G3433" s="342" t="str">
        <f>IFERROR(INDEX($D$2:$D$4444,_xlfn.AGGREGATE(15,3,(($C$2:$C$4444=$G$1)/($C$2:$C$4444=$G$1)*ROW($C$2:$C$4444))-ROW($C$1), ROWS($J$7:J3437))),"")</f>
        <v/>
      </c>
    </row>
    <row r="3434" spans="3:7" x14ac:dyDescent="0.25">
      <c r="C3434" s="340" t="s">
        <v>4630</v>
      </c>
      <c r="D3434" s="340" t="s">
        <v>3162</v>
      </c>
      <c r="E3434" s="340" t="str">
        <f t="shared" si="54"/>
        <v>SUFFERNSLOATSBURG ELEMENTARY SCHOOL</v>
      </c>
      <c r="F3434" s="369" t="s">
        <v>8038</v>
      </c>
      <c r="G3434" s="342" t="str">
        <f>IFERROR(INDEX($D$2:$D$4444,_xlfn.AGGREGATE(15,3,(($C$2:$C$4444=$G$1)/($C$2:$C$4444=$G$1)*ROW($C$2:$C$4444))-ROW($C$1), ROWS($J$7:J3438))),"")</f>
        <v/>
      </c>
    </row>
    <row r="3435" spans="3:7" x14ac:dyDescent="0.25">
      <c r="C3435" s="340" t="s">
        <v>4630</v>
      </c>
      <c r="D3435" s="340" t="s">
        <v>3163</v>
      </c>
      <c r="E3435" s="340" t="str">
        <f t="shared" si="54"/>
        <v>SUFFERNSUFFERN SENIOR HIGH SCHOOL</v>
      </c>
      <c r="F3435" s="369" t="s">
        <v>8039</v>
      </c>
      <c r="G3435" s="342" t="str">
        <f>IFERROR(INDEX($D$2:$D$4444,_xlfn.AGGREGATE(15,3,(($C$2:$C$4444=$G$1)/($C$2:$C$4444=$G$1)*ROW($C$2:$C$4444))-ROW($C$1), ROWS($J$7:J3439))),"")</f>
        <v/>
      </c>
    </row>
    <row r="3436" spans="3:7" x14ac:dyDescent="0.25">
      <c r="C3436" s="340" t="s">
        <v>4630</v>
      </c>
      <c r="D3436" s="340" t="s">
        <v>3164</v>
      </c>
      <c r="E3436" s="340" t="str">
        <f t="shared" si="54"/>
        <v>SUFFERNMONTEBELLO ROAD SCHOOL</v>
      </c>
      <c r="F3436" s="369" t="s">
        <v>8040</v>
      </c>
      <c r="G3436" s="342" t="str">
        <f>IFERROR(INDEX($D$2:$D$4444,_xlfn.AGGREGATE(15,3,(($C$2:$C$4444=$G$1)/($C$2:$C$4444=$G$1)*ROW($C$2:$C$4444))-ROW($C$1), ROWS($J$7:J3440))),"")</f>
        <v/>
      </c>
    </row>
    <row r="3437" spans="3:7" x14ac:dyDescent="0.25">
      <c r="C3437" s="340" t="s">
        <v>4630</v>
      </c>
      <c r="D3437" s="340" t="s">
        <v>3165</v>
      </c>
      <c r="E3437" s="340" t="str">
        <f t="shared" si="54"/>
        <v>SUFFERNSUFFERN MIDDLE SCHOOL</v>
      </c>
      <c r="F3437" s="369" t="s">
        <v>8041</v>
      </c>
      <c r="G3437" s="342" t="str">
        <f>IFERROR(INDEX($D$2:$D$4444,_xlfn.AGGREGATE(15,3,(($C$2:$C$4444=$G$1)/($C$2:$C$4444=$G$1)*ROW($C$2:$C$4444))-ROW($C$1), ROWS($J$7:J3441))),"")</f>
        <v/>
      </c>
    </row>
    <row r="3438" spans="3:7" x14ac:dyDescent="0.25">
      <c r="C3438" s="340" t="s">
        <v>4630</v>
      </c>
      <c r="D3438" s="340" t="s">
        <v>3166</v>
      </c>
      <c r="E3438" s="340" t="str">
        <f t="shared" si="54"/>
        <v>SUFFERNVIOLA ELEMENTARY SCHOOL</v>
      </c>
      <c r="F3438" s="369" t="s">
        <v>8042</v>
      </c>
      <c r="G3438" s="342" t="str">
        <f>IFERROR(INDEX($D$2:$D$4444,_xlfn.AGGREGATE(15,3,(($C$2:$C$4444=$G$1)/($C$2:$C$4444=$G$1)*ROW($C$2:$C$4444))-ROW($C$1), ROWS($J$7:J3442))),"")</f>
        <v/>
      </c>
    </row>
    <row r="3439" spans="3:7" x14ac:dyDescent="0.25">
      <c r="C3439" s="340" t="s">
        <v>4442</v>
      </c>
      <c r="D3439" s="340" t="s">
        <v>3167</v>
      </c>
      <c r="E3439" s="340" t="str">
        <f t="shared" si="54"/>
        <v>EAST RAMAPOFLEETWOOD ELEMENTARY SCHOOL</v>
      </c>
      <c r="F3439" s="369" t="s">
        <v>8043</v>
      </c>
      <c r="G3439" s="342" t="str">
        <f>IFERROR(INDEX($D$2:$D$4444,_xlfn.AGGREGATE(15,3,(($C$2:$C$4444=$G$1)/($C$2:$C$4444=$G$1)*ROW($C$2:$C$4444))-ROW($C$1), ROWS($J$7:J3443))),"")</f>
        <v/>
      </c>
    </row>
    <row r="3440" spans="3:7" x14ac:dyDescent="0.25">
      <c r="C3440" s="340" t="s">
        <v>4442</v>
      </c>
      <c r="D3440" s="340" t="s">
        <v>3168</v>
      </c>
      <c r="E3440" s="340" t="str">
        <f t="shared" si="54"/>
        <v>EAST RAMAPOGRANDVIEW ELEMENTARY SCHOOL</v>
      </c>
      <c r="F3440" s="369" t="s">
        <v>8044</v>
      </c>
      <c r="G3440" s="342" t="str">
        <f>IFERROR(INDEX($D$2:$D$4444,_xlfn.AGGREGATE(15,3,(($C$2:$C$4444=$G$1)/($C$2:$C$4444=$G$1)*ROW($C$2:$C$4444))-ROW($C$1), ROWS($J$7:J3444))),"")</f>
        <v/>
      </c>
    </row>
    <row r="3441" spans="3:7" x14ac:dyDescent="0.25">
      <c r="C3441" s="340" t="s">
        <v>4442</v>
      </c>
      <c r="D3441" s="340" t="s">
        <v>3169</v>
      </c>
      <c r="E3441" s="340" t="str">
        <f t="shared" si="54"/>
        <v>EAST RAMAPOHEMPSTEAD ELEMENTARY SCHOOL</v>
      </c>
      <c r="F3441" s="369" t="s">
        <v>8045</v>
      </c>
      <c r="G3441" s="342" t="str">
        <f>IFERROR(INDEX($D$2:$D$4444,_xlfn.AGGREGATE(15,3,(($C$2:$C$4444=$G$1)/($C$2:$C$4444=$G$1)*ROW($C$2:$C$4444))-ROW($C$1), ROWS($J$7:J3445))),"")</f>
        <v/>
      </c>
    </row>
    <row r="3442" spans="3:7" x14ac:dyDescent="0.25">
      <c r="C3442" s="340" t="s">
        <v>4442</v>
      </c>
      <c r="D3442" s="340" t="s">
        <v>3170</v>
      </c>
      <c r="E3442" s="340" t="str">
        <f t="shared" si="54"/>
        <v>EAST RAMAPOKAKIAT ELEMENTARY SCHOOL</v>
      </c>
      <c r="F3442" s="369" t="s">
        <v>8046</v>
      </c>
      <c r="G3442" s="342" t="str">
        <f>IFERROR(INDEX($D$2:$D$4444,_xlfn.AGGREGATE(15,3,(($C$2:$C$4444=$G$1)/($C$2:$C$4444=$G$1)*ROW($C$2:$C$4444))-ROW($C$1), ROWS($J$7:J3446))),"")</f>
        <v/>
      </c>
    </row>
    <row r="3443" spans="3:7" x14ac:dyDescent="0.25">
      <c r="C3443" s="340" t="s">
        <v>4442</v>
      </c>
      <c r="D3443" s="340" t="s">
        <v>3171</v>
      </c>
      <c r="E3443" s="340" t="str">
        <f t="shared" si="54"/>
        <v>EAST RAMAPOMARGETTS ELEMENTARY SCHOOL</v>
      </c>
      <c r="F3443" s="369" t="s">
        <v>8047</v>
      </c>
      <c r="G3443" s="342" t="str">
        <f>IFERROR(INDEX($D$2:$D$4444,_xlfn.AGGREGATE(15,3,(($C$2:$C$4444=$G$1)/($C$2:$C$4444=$G$1)*ROW($C$2:$C$4444))-ROW($C$1), ROWS($J$7:J3447))),"")</f>
        <v/>
      </c>
    </row>
    <row r="3444" spans="3:7" x14ac:dyDescent="0.25">
      <c r="C3444" s="340" t="s">
        <v>4442</v>
      </c>
      <c r="D3444" s="340" t="s">
        <v>3172</v>
      </c>
      <c r="E3444" s="340" t="str">
        <f t="shared" si="54"/>
        <v>EAST RAMAPOEAST RAMAPO EARLY CHILDHOOD CENTER AT KAKIAT</v>
      </c>
      <c r="F3444" s="369" t="s">
        <v>8048</v>
      </c>
      <c r="G3444" s="342" t="str">
        <f>IFERROR(INDEX($D$2:$D$4444,_xlfn.AGGREGATE(15,3,(($C$2:$C$4444=$G$1)/($C$2:$C$4444=$G$1)*ROW($C$2:$C$4444))-ROW($C$1), ROWS($J$7:J3448))),"")</f>
        <v/>
      </c>
    </row>
    <row r="3445" spans="3:7" x14ac:dyDescent="0.25">
      <c r="C3445" s="340" t="s">
        <v>4442</v>
      </c>
      <c r="D3445" s="340" t="s">
        <v>3173</v>
      </c>
      <c r="E3445" s="340" t="str">
        <f t="shared" si="54"/>
        <v>EAST RAMAPOSUMMIT PARK ELEMENTARY SCHOOL</v>
      </c>
      <c r="F3445" s="369" t="s">
        <v>8049</v>
      </c>
      <c r="G3445" s="342" t="str">
        <f>IFERROR(INDEX($D$2:$D$4444,_xlfn.AGGREGATE(15,3,(($C$2:$C$4444=$G$1)/($C$2:$C$4444=$G$1)*ROW($C$2:$C$4444))-ROW($C$1), ROWS($J$7:J3449))),"")</f>
        <v/>
      </c>
    </row>
    <row r="3446" spans="3:7" x14ac:dyDescent="0.25">
      <c r="C3446" s="340" t="s">
        <v>4442</v>
      </c>
      <c r="D3446" s="340" t="s">
        <v>3174</v>
      </c>
      <c r="E3446" s="340" t="str">
        <f t="shared" si="54"/>
        <v>EAST RAMAPOCHESTNUT RIDGE MIDDLE SCHOOL</v>
      </c>
      <c r="F3446" s="369" t="s">
        <v>8050</v>
      </c>
      <c r="G3446" s="342" t="str">
        <f>IFERROR(INDEX($D$2:$D$4444,_xlfn.AGGREGATE(15,3,(($C$2:$C$4444=$G$1)/($C$2:$C$4444=$G$1)*ROW($C$2:$C$4444))-ROW($C$1), ROWS($J$7:J3450))),"")</f>
        <v/>
      </c>
    </row>
    <row r="3447" spans="3:7" x14ac:dyDescent="0.25">
      <c r="C3447" s="340" t="s">
        <v>4442</v>
      </c>
      <c r="D3447" s="340" t="s">
        <v>3175</v>
      </c>
      <c r="E3447" s="340" t="str">
        <f t="shared" si="54"/>
        <v>EAST RAMAPOSPRING VALLEY HIGH SCHOOL</v>
      </c>
      <c r="F3447" s="369" t="s">
        <v>8051</v>
      </c>
      <c r="G3447" s="342" t="str">
        <f>IFERROR(INDEX($D$2:$D$4444,_xlfn.AGGREGATE(15,3,(($C$2:$C$4444=$G$1)/($C$2:$C$4444=$G$1)*ROW($C$2:$C$4444))-ROW($C$1), ROWS($J$7:J3451))),"")</f>
        <v/>
      </c>
    </row>
    <row r="3448" spans="3:7" x14ac:dyDescent="0.25">
      <c r="C3448" s="340" t="s">
        <v>4442</v>
      </c>
      <c r="D3448" s="340" t="s">
        <v>3176</v>
      </c>
      <c r="E3448" s="340" t="str">
        <f t="shared" si="54"/>
        <v>EAST RAMAPOPOMONA MIDDLE SCHOOL</v>
      </c>
      <c r="F3448" s="369" t="s">
        <v>8052</v>
      </c>
      <c r="G3448" s="342" t="str">
        <f>IFERROR(INDEX($D$2:$D$4444,_xlfn.AGGREGATE(15,3,(($C$2:$C$4444=$G$1)/($C$2:$C$4444=$G$1)*ROW($C$2:$C$4444))-ROW($C$1), ROWS($J$7:J3452))),"")</f>
        <v/>
      </c>
    </row>
    <row r="3449" spans="3:7" x14ac:dyDescent="0.25">
      <c r="C3449" s="340" t="s">
        <v>4442</v>
      </c>
      <c r="D3449" s="340" t="s">
        <v>3177</v>
      </c>
      <c r="E3449" s="340" t="str">
        <f t="shared" si="54"/>
        <v>EAST RAMAPOELMWOOD ELEMENTARY SCHOOL</v>
      </c>
      <c r="F3449" s="369" t="s">
        <v>8053</v>
      </c>
      <c r="G3449" s="342" t="str">
        <f>IFERROR(INDEX($D$2:$D$4444,_xlfn.AGGREGATE(15,3,(($C$2:$C$4444=$G$1)/($C$2:$C$4444=$G$1)*ROW($C$2:$C$4444))-ROW($C$1), ROWS($J$7:J3453))),"")</f>
        <v/>
      </c>
    </row>
    <row r="3450" spans="3:7" x14ac:dyDescent="0.25">
      <c r="C3450" s="340" t="s">
        <v>4442</v>
      </c>
      <c r="D3450" s="340" t="s">
        <v>3178</v>
      </c>
      <c r="E3450" s="340" t="str">
        <f t="shared" si="54"/>
        <v>EAST RAMAPORAMAPO HIGH SCHOOL</v>
      </c>
      <c r="F3450" s="369" t="s">
        <v>8054</v>
      </c>
      <c r="G3450" s="342" t="str">
        <f>IFERROR(INDEX($D$2:$D$4444,_xlfn.AGGREGATE(15,3,(($C$2:$C$4444=$G$1)/($C$2:$C$4444=$G$1)*ROW($C$2:$C$4444))-ROW($C$1), ROWS($J$7:J3454))),"")</f>
        <v/>
      </c>
    </row>
    <row r="3451" spans="3:7" x14ac:dyDescent="0.25">
      <c r="C3451" s="340" t="s">
        <v>4442</v>
      </c>
      <c r="D3451" s="340" t="s">
        <v>3179</v>
      </c>
      <c r="E3451" s="340" t="str">
        <f t="shared" si="54"/>
        <v>EAST RAMAPOLIME KILN ELEMENTARY SCHOOL</v>
      </c>
      <c r="F3451" s="369" t="s">
        <v>8055</v>
      </c>
      <c r="G3451" s="342" t="str">
        <f>IFERROR(INDEX($D$2:$D$4444,_xlfn.AGGREGATE(15,3,(($C$2:$C$4444=$G$1)/($C$2:$C$4444=$G$1)*ROW($C$2:$C$4444))-ROW($C$1), ROWS($J$7:J3455))),"")</f>
        <v/>
      </c>
    </row>
    <row r="3452" spans="3:7" x14ac:dyDescent="0.25">
      <c r="C3452" s="340" t="s">
        <v>4442</v>
      </c>
      <c r="D3452" s="340" t="s">
        <v>3180</v>
      </c>
      <c r="E3452" s="340" t="str">
        <f t="shared" si="54"/>
        <v>EAST RAMAPOELDORADO ELEMENTARY SCHOOL</v>
      </c>
      <c r="F3452" s="369" t="s">
        <v>8056</v>
      </c>
      <c r="G3452" s="342" t="str">
        <f>IFERROR(INDEX($D$2:$D$4444,_xlfn.AGGREGATE(15,3,(($C$2:$C$4444=$G$1)/($C$2:$C$4444=$G$1)*ROW($C$2:$C$4444))-ROW($C$1), ROWS($J$7:J3456))),"")</f>
        <v/>
      </c>
    </row>
    <row r="3453" spans="3:7" x14ac:dyDescent="0.25">
      <c r="C3453" s="340" t="s">
        <v>4443</v>
      </c>
      <c r="D3453" s="340" t="s">
        <v>3181</v>
      </c>
      <c r="E3453" s="340" t="str">
        <f t="shared" si="54"/>
        <v>BRASHER FALLSST LAWRENCE MIDDLE SCHOOL</v>
      </c>
      <c r="F3453" s="369" t="s">
        <v>8057</v>
      </c>
      <c r="G3453" s="342" t="str">
        <f>IFERROR(INDEX($D$2:$D$4444,_xlfn.AGGREGATE(15,3,(($C$2:$C$4444=$G$1)/($C$2:$C$4444=$G$1)*ROW($C$2:$C$4444))-ROW($C$1), ROWS($J$7:J3457))),"")</f>
        <v/>
      </c>
    </row>
    <row r="3454" spans="3:7" x14ac:dyDescent="0.25">
      <c r="C3454" s="340" t="s">
        <v>4443</v>
      </c>
      <c r="D3454" s="340" t="s">
        <v>3182</v>
      </c>
      <c r="E3454" s="340" t="str">
        <f t="shared" si="54"/>
        <v>BRASHER FALLSSAINT LAWRENCE ELEMENTARY SCHOOL</v>
      </c>
      <c r="F3454" s="369" t="s">
        <v>8058</v>
      </c>
      <c r="G3454" s="342" t="str">
        <f>IFERROR(INDEX($D$2:$D$4444,_xlfn.AGGREGATE(15,3,(($C$2:$C$4444=$G$1)/($C$2:$C$4444=$G$1)*ROW($C$2:$C$4444))-ROW($C$1), ROWS($J$7:J3458))),"")</f>
        <v/>
      </c>
    </row>
    <row r="3455" spans="3:7" x14ac:dyDescent="0.25">
      <c r="C3455" s="340" t="s">
        <v>4443</v>
      </c>
      <c r="D3455" s="340" t="s">
        <v>3183</v>
      </c>
      <c r="E3455" s="340" t="str">
        <f t="shared" si="54"/>
        <v>BRASHER FALLSSAINT LAWRENCE HIGH SCHOOL</v>
      </c>
      <c r="F3455" s="369" t="s">
        <v>8059</v>
      </c>
      <c r="G3455" s="342" t="str">
        <f>IFERROR(INDEX($D$2:$D$4444,_xlfn.AGGREGATE(15,3,(($C$2:$C$4444=$G$1)/($C$2:$C$4444=$G$1)*ROW($C$2:$C$4444))-ROW($C$1), ROWS($J$7:J3459))),"")</f>
        <v/>
      </c>
    </row>
    <row r="3456" spans="3:7" x14ac:dyDescent="0.25">
      <c r="C3456" s="340" t="s">
        <v>4444</v>
      </c>
      <c r="D3456" s="340" t="s">
        <v>3184</v>
      </c>
      <c r="E3456" s="340" t="str">
        <f t="shared" si="54"/>
        <v>CANTONF S BANFORD ELEMENTARY SCHOOL</v>
      </c>
      <c r="F3456" s="369" t="s">
        <v>8060</v>
      </c>
      <c r="G3456" s="342" t="str">
        <f>IFERROR(INDEX($D$2:$D$4444,_xlfn.AGGREGATE(15,3,(($C$2:$C$4444=$G$1)/($C$2:$C$4444=$G$1)*ROW($C$2:$C$4444))-ROW($C$1), ROWS($J$7:J3460))),"")</f>
        <v/>
      </c>
    </row>
    <row r="3457" spans="3:7" x14ac:dyDescent="0.25">
      <c r="C3457" s="340" t="s">
        <v>4444</v>
      </c>
      <c r="D3457" s="340" t="s">
        <v>3185</v>
      </c>
      <c r="E3457" s="340" t="str">
        <f t="shared" si="54"/>
        <v>CANTONH C WILLIAMS SENIOR HIGH SCHOOL</v>
      </c>
      <c r="F3457" s="369" t="s">
        <v>8061</v>
      </c>
      <c r="G3457" s="342" t="str">
        <f>IFERROR(INDEX($D$2:$D$4444,_xlfn.AGGREGATE(15,3,(($C$2:$C$4444=$G$1)/($C$2:$C$4444=$G$1)*ROW($C$2:$C$4444))-ROW($C$1), ROWS($J$7:J3461))),"")</f>
        <v/>
      </c>
    </row>
    <row r="3458" spans="3:7" x14ac:dyDescent="0.25">
      <c r="C3458" s="340" t="s">
        <v>4444</v>
      </c>
      <c r="D3458" s="340" t="s">
        <v>3186</v>
      </c>
      <c r="E3458" s="340" t="str">
        <f t="shared" si="54"/>
        <v>CANTONJ M MCKENNEY MIDDLE SCHOOL</v>
      </c>
      <c r="F3458" s="369" t="s">
        <v>8062</v>
      </c>
      <c r="G3458" s="342" t="str">
        <f>IFERROR(INDEX($D$2:$D$4444,_xlfn.AGGREGATE(15,3,(($C$2:$C$4444=$G$1)/($C$2:$C$4444=$G$1)*ROW($C$2:$C$4444))-ROW($C$1), ROWS($J$7:J3462))),"")</f>
        <v/>
      </c>
    </row>
    <row r="3459" spans="3:7" x14ac:dyDescent="0.25">
      <c r="C3459" s="340" t="s">
        <v>4445</v>
      </c>
      <c r="D3459" s="340" t="s">
        <v>3187</v>
      </c>
      <c r="E3459" s="340" t="str">
        <f t="shared" ref="E3459:E3522" si="55">C3459&amp;D3459</f>
        <v>CLIFTON FINECLIFTON-FINE JUNIOR-SENIOR HIGH SCHOOL</v>
      </c>
      <c r="F3459" s="369" t="s">
        <v>8063</v>
      </c>
      <c r="G3459" s="342" t="str">
        <f>IFERROR(INDEX($D$2:$D$4444,_xlfn.AGGREGATE(15,3,(($C$2:$C$4444=$G$1)/($C$2:$C$4444=$G$1)*ROW($C$2:$C$4444))-ROW($C$1), ROWS($J$7:J3463))),"")</f>
        <v/>
      </c>
    </row>
    <row r="3460" spans="3:7" x14ac:dyDescent="0.25">
      <c r="C3460" s="340" t="s">
        <v>4445</v>
      </c>
      <c r="D3460" s="340" t="s">
        <v>3188</v>
      </c>
      <c r="E3460" s="340" t="str">
        <f t="shared" si="55"/>
        <v>CLIFTON FINECLIFTON-FINE ELEMENTARY SCHOOL</v>
      </c>
      <c r="F3460" s="369" t="s">
        <v>8064</v>
      </c>
      <c r="G3460" s="342" t="str">
        <f>IFERROR(INDEX($D$2:$D$4444,_xlfn.AGGREGATE(15,3,(($C$2:$C$4444=$G$1)/($C$2:$C$4444=$G$1)*ROW($C$2:$C$4444))-ROW($C$1), ROWS($J$7:J3464))),"")</f>
        <v/>
      </c>
    </row>
    <row r="3461" spans="3:7" x14ac:dyDescent="0.25">
      <c r="C3461" s="340" t="s">
        <v>129</v>
      </c>
      <c r="D3461" s="340" t="s">
        <v>3189</v>
      </c>
      <c r="E3461" s="340" t="str">
        <f t="shared" si="55"/>
        <v>COLTON PIERREPCOLTON-PIERREPONT CENTRAL SCHOOL</v>
      </c>
      <c r="F3461" s="369" t="s">
        <v>8065</v>
      </c>
      <c r="G3461" s="342" t="str">
        <f>IFERROR(INDEX($D$2:$D$4444,_xlfn.AGGREGATE(15,3,(($C$2:$C$4444=$G$1)/($C$2:$C$4444=$G$1)*ROW($C$2:$C$4444))-ROW($C$1), ROWS($J$7:J3465))),"")</f>
        <v/>
      </c>
    </row>
    <row r="3462" spans="3:7" x14ac:dyDescent="0.25">
      <c r="C3462" s="340" t="s">
        <v>4446</v>
      </c>
      <c r="D3462" s="340" t="s">
        <v>9481</v>
      </c>
      <c r="E3462" s="340" t="str">
        <f t="shared" si="55"/>
        <v>GOUVERNEURGOUVERNEUR HIGH SCHOOL</v>
      </c>
      <c r="F3462" s="369" t="s">
        <v>8066</v>
      </c>
      <c r="G3462" s="342" t="str">
        <f>IFERROR(INDEX($D$2:$D$4444,_xlfn.AGGREGATE(15,3,(($C$2:$C$4444=$G$1)/($C$2:$C$4444=$G$1)*ROW($C$2:$C$4444))-ROW($C$1), ROWS($J$7:J3466))),"")</f>
        <v/>
      </c>
    </row>
    <row r="3463" spans="3:7" x14ac:dyDescent="0.25">
      <c r="C3463" s="340" t="s">
        <v>4446</v>
      </c>
      <c r="D3463" s="340" t="s">
        <v>9482</v>
      </c>
      <c r="E3463" s="340" t="str">
        <f t="shared" si="55"/>
        <v>GOUVERNEURGOUVERNEUR ELEMENTARY SCHOOL</v>
      </c>
      <c r="F3463" s="369" t="s">
        <v>8067</v>
      </c>
      <c r="G3463" s="342" t="str">
        <f>IFERROR(INDEX($D$2:$D$4444,_xlfn.AGGREGATE(15,3,(($C$2:$C$4444=$G$1)/($C$2:$C$4444=$G$1)*ROW($C$2:$C$4444))-ROW($C$1), ROWS($J$7:J3467))),"")</f>
        <v/>
      </c>
    </row>
    <row r="3464" spans="3:7" x14ac:dyDescent="0.25">
      <c r="C3464" s="340" t="s">
        <v>4446</v>
      </c>
      <c r="D3464" s="340" t="s">
        <v>9479</v>
      </c>
      <c r="E3464" s="340" t="str">
        <f t="shared" si="55"/>
        <v>GOUVERNEURGOUVERNEUR MIDDLE SCHOOL</v>
      </c>
      <c r="F3464" s="369" t="s">
        <v>9480</v>
      </c>
      <c r="G3464" s="342" t="str">
        <f>IFERROR(INDEX($D$2:$D$4444,_xlfn.AGGREGATE(15,3,(($C$2:$C$4444=$G$1)/($C$2:$C$4444=$G$1)*ROW($C$2:$C$4444))-ROW($C$1), ROWS($J$7:J3468))),"")</f>
        <v/>
      </c>
    </row>
    <row r="3465" spans="3:7" x14ac:dyDescent="0.25">
      <c r="C3465" s="340" t="s">
        <v>4447</v>
      </c>
      <c r="D3465" s="340" t="s">
        <v>3190</v>
      </c>
      <c r="E3465" s="340" t="str">
        <f t="shared" si="55"/>
        <v>HAMMONDHAMMOND CENTRAL SCHOOL</v>
      </c>
      <c r="F3465" s="369" t="s">
        <v>8068</v>
      </c>
      <c r="G3465" s="342" t="str">
        <f>IFERROR(INDEX($D$2:$D$4444,_xlfn.AGGREGATE(15,3,(($C$2:$C$4444=$G$1)/($C$2:$C$4444=$G$1)*ROW($C$2:$C$4444))-ROW($C$1), ROWS($J$7:J3469))),"")</f>
        <v/>
      </c>
    </row>
    <row r="3466" spans="3:7" x14ac:dyDescent="0.25">
      <c r="C3466" s="340" t="s">
        <v>4448</v>
      </c>
      <c r="D3466" s="340" t="s">
        <v>3191</v>
      </c>
      <c r="E3466" s="340" t="str">
        <f t="shared" si="55"/>
        <v>HERMON DEKALBHERMON-DEKALB CENTRAL SCHOOL</v>
      </c>
      <c r="F3466" s="369" t="s">
        <v>8069</v>
      </c>
      <c r="G3466" s="342" t="str">
        <f>IFERROR(INDEX($D$2:$D$4444,_xlfn.AGGREGATE(15,3,(($C$2:$C$4444=$G$1)/($C$2:$C$4444=$G$1)*ROW($C$2:$C$4444))-ROW($C$1), ROWS($J$7:J3470))),"")</f>
        <v/>
      </c>
    </row>
    <row r="3467" spans="3:7" x14ac:dyDescent="0.25">
      <c r="C3467" s="340" t="s">
        <v>4449</v>
      </c>
      <c r="D3467" s="340" t="s">
        <v>3192</v>
      </c>
      <c r="E3467" s="340" t="str">
        <f t="shared" si="55"/>
        <v>LISBONLISBON CENTRAL SCHOOL</v>
      </c>
      <c r="F3467" s="369" t="s">
        <v>8070</v>
      </c>
      <c r="G3467" s="342" t="str">
        <f>IFERROR(INDEX($D$2:$D$4444,_xlfn.AGGREGATE(15,3,(($C$2:$C$4444=$G$1)/($C$2:$C$4444=$G$1)*ROW($C$2:$C$4444))-ROW($C$1), ROWS($J$7:J3471))),"")</f>
        <v/>
      </c>
    </row>
    <row r="3468" spans="3:7" x14ac:dyDescent="0.25">
      <c r="C3468" s="340" t="s">
        <v>130</v>
      </c>
      <c r="D3468" s="340" t="s">
        <v>3193</v>
      </c>
      <c r="E3468" s="340" t="str">
        <f t="shared" si="55"/>
        <v>MADRID WADDINGMADRID-WADDINGTON JUNIOR-SENIOR HIGH SCHOOL</v>
      </c>
      <c r="F3468" s="369" t="s">
        <v>8071</v>
      </c>
      <c r="G3468" s="342" t="str">
        <f>IFERROR(INDEX($D$2:$D$4444,_xlfn.AGGREGATE(15,3,(($C$2:$C$4444=$G$1)/($C$2:$C$4444=$G$1)*ROW($C$2:$C$4444))-ROW($C$1), ROWS($J$7:J3472))),"")</f>
        <v/>
      </c>
    </row>
    <row r="3469" spans="3:7" x14ac:dyDescent="0.25">
      <c r="C3469" s="340" t="s">
        <v>130</v>
      </c>
      <c r="D3469" s="340" t="s">
        <v>3194</v>
      </c>
      <c r="E3469" s="340" t="str">
        <f t="shared" si="55"/>
        <v>MADRID WADDINGMADRID-WADDINGTON ELEMENTARY SCHOOL</v>
      </c>
      <c r="F3469" s="369" t="s">
        <v>8072</v>
      </c>
      <c r="G3469" s="342" t="str">
        <f>IFERROR(INDEX($D$2:$D$4444,_xlfn.AGGREGATE(15,3,(($C$2:$C$4444=$G$1)/($C$2:$C$4444=$G$1)*ROW($C$2:$C$4444))-ROW($C$1), ROWS($J$7:J3473))),"")</f>
        <v/>
      </c>
    </row>
    <row r="3470" spans="3:7" x14ac:dyDescent="0.25">
      <c r="C3470" s="340" t="s">
        <v>4450</v>
      </c>
      <c r="D3470" s="340" t="s">
        <v>3195</v>
      </c>
      <c r="E3470" s="340" t="str">
        <f t="shared" si="55"/>
        <v>MASSENAJEFFERSON ELEMENTARY SCHOOL</v>
      </c>
      <c r="F3470" s="369" t="s">
        <v>8073</v>
      </c>
      <c r="G3470" s="342" t="str">
        <f>IFERROR(INDEX($D$2:$D$4444,_xlfn.AGGREGATE(15,3,(($C$2:$C$4444=$G$1)/($C$2:$C$4444=$G$1)*ROW($C$2:$C$4444))-ROW($C$1), ROWS($J$7:J3474))),"")</f>
        <v/>
      </c>
    </row>
    <row r="3471" spans="3:7" x14ac:dyDescent="0.25">
      <c r="C3471" s="340" t="s">
        <v>4450</v>
      </c>
      <c r="D3471" s="340" t="s">
        <v>3196</v>
      </c>
      <c r="E3471" s="340" t="str">
        <f t="shared" si="55"/>
        <v>MASSENAMADISON ELEMENTARY SCHOOL</v>
      </c>
      <c r="F3471" s="369" t="s">
        <v>8074</v>
      </c>
      <c r="G3471" s="342" t="str">
        <f>IFERROR(INDEX($D$2:$D$4444,_xlfn.AGGREGATE(15,3,(($C$2:$C$4444=$G$1)/($C$2:$C$4444=$G$1)*ROW($C$2:$C$4444))-ROW($C$1), ROWS($J$7:J3475))),"")</f>
        <v/>
      </c>
    </row>
    <row r="3472" spans="3:7" x14ac:dyDescent="0.25">
      <c r="C3472" s="340" t="s">
        <v>4450</v>
      </c>
      <c r="D3472" s="340" t="s">
        <v>3197</v>
      </c>
      <c r="E3472" s="340" t="str">
        <f t="shared" si="55"/>
        <v>MASSENANIGHTENGALE ELEMENTARY SCHOOL</v>
      </c>
      <c r="F3472" s="369" t="s">
        <v>8075</v>
      </c>
      <c r="G3472" s="342" t="str">
        <f>IFERROR(INDEX($D$2:$D$4444,_xlfn.AGGREGATE(15,3,(($C$2:$C$4444=$G$1)/($C$2:$C$4444=$G$1)*ROW($C$2:$C$4444))-ROW($C$1), ROWS($J$7:J3476))),"")</f>
        <v/>
      </c>
    </row>
    <row r="3473" spans="3:7" x14ac:dyDescent="0.25">
      <c r="C3473" s="340" t="s">
        <v>4450</v>
      </c>
      <c r="D3473" s="340" t="s">
        <v>3198</v>
      </c>
      <c r="E3473" s="340" t="str">
        <f t="shared" si="55"/>
        <v>MASSENAMASSENA SENIOR HIGH SCHOOL</v>
      </c>
      <c r="F3473" s="369" t="s">
        <v>8076</v>
      </c>
      <c r="G3473" s="342" t="str">
        <f>IFERROR(INDEX($D$2:$D$4444,_xlfn.AGGREGATE(15,3,(($C$2:$C$4444=$G$1)/($C$2:$C$4444=$G$1)*ROW($C$2:$C$4444))-ROW($C$1), ROWS($J$7:J3477))),"")</f>
        <v/>
      </c>
    </row>
    <row r="3474" spans="3:7" x14ac:dyDescent="0.25">
      <c r="C3474" s="340" t="s">
        <v>4450</v>
      </c>
      <c r="D3474" s="340" t="s">
        <v>3199</v>
      </c>
      <c r="E3474" s="340" t="str">
        <f t="shared" si="55"/>
        <v>MASSENAJ WILLIAM LEARY JUNIOR HIGH SCHOOL</v>
      </c>
      <c r="F3474" s="369" t="s">
        <v>8077</v>
      </c>
      <c r="G3474" s="342" t="str">
        <f>IFERROR(INDEX($D$2:$D$4444,_xlfn.AGGREGATE(15,3,(($C$2:$C$4444=$G$1)/($C$2:$C$4444=$G$1)*ROW($C$2:$C$4444))-ROW($C$1), ROWS($J$7:J3478))),"")</f>
        <v/>
      </c>
    </row>
    <row r="3475" spans="3:7" x14ac:dyDescent="0.25">
      <c r="C3475" s="340" t="s">
        <v>4451</v>
      </c>
      <c r="D3475" s="340" t="s">
        <v>3200</v>
      </c>
      <c r="E3475" s="340" t="str">
        <f t="shared" si="55"/>
        <v>MORRISTOWNMORRISTOWN CENTRAL SCHOOL</v>
      </c>
      <c r="F3475" s="369" t="s">
        <v>8078</v>
      </c>
      <c r="G3475" s="342" t="str">
        <f>IFERROR(INDEX($D$2:$D$4444,_xlfn.AGGREGATE(15,3,(($C$2:$C$4444=$G$1)/($C$2:$C$4444=$G$1)*ROW($C$2:$C$4444))-ROW($C$1), ROWS($J$7:J3479))),"")</f>
        <v/>
      </c>
    </row>
    <row r="3476" spans="3:7" x14ac:dyDescent="0.25">
      <c r="C3476" s="340" t="s">
        <v>131</v>
      </c>
      <c r="D3476" s="340" t="s">
        <v>3201</v>
      </c>
      <c r="E3476" s="340" t="str">
        <f t="shared" si="55"/>
        <v>NORWOOD NORFOLNORWOOD-NORFOLK SCHOOL</v>
      </c>
      <c r="F3476" s="369" t="s">
        <v>8079</v>
      </c>
      <c r="G3476" s="342" t="str">
        <f>IFERROR(INDEX($D$2:$D$4444,_xlfn.AGGREGATE(15,3,(($C$2:$C$4444=$G$1)/($C$2:$C$4444=$G$1)*ROW($C$2:$C$4444))-ROW($C$1), ROWS($J$7:J3480))),"")</f>
        <v/>
      </c>
    </row>
    <row r="3477" spans="3:7" x14ac:dyDescent="0.25">
      <c r="C3477" s="340" t="s">
        <v>131</v>
      </c>
      <c r="D3477" s="340" t="s">
        <v>3202</v>
      </c>
      <c r="E3477" s="340" t="str">
        <f t="shared" si="55"/>
        <v>NORWOOD NORFOLNORWOOD-NORFOLK ELEMENTARY SCHOOL</v>
      </c>
      <c r="F3477" s="369" t="s">
        <v>8080</v>
      </c>
      <c r="G3477" s="342" t="str">
        <f>IFERROR(INDEX($D$2:$D$4444,_xlfn.AGGREGATE(15,3,(($C$2:$C$4444=$G$1)/($C$2:$C$4444=$G$1)*ROW($C$2:$C$4444))-ROW($C$1), ROWS($J$7:J3481))),"")</f>
        <v/>
      </c>
    </row>
    <row r="3478" spans="3:7" x14ac:dyDescent="0.25">
      <c r="C3478" s="340" t="s">
        <v>131</v>
      </c>
      <c r="D3478" s="340" t="s">
        <v>3203</v>
      </c>
      <c r="E3478" s="340" t="str">
        <f t="shared" si="55"/>
        <v>NORWOOD NORFOLNORWOOD-NORFOLK MIDDLE SCHOOL</v>
      </c>
      <c r="F3478" s="369" t="s">
        <v>8081</v>
      </c>
      <c r="G3478" s="342" t="str">
        <f>IFERROR(INDEX($D$2:$D$4444,_xlfn.AGGREGATE(15,3,(($C$2:$C$4444=$G$1)/($C$2:$C$4444=$G$1)*ROW($C$2:$C$4444))-ROW($C$1), ROWS($J$7:J3482))),"")</f>
        <v/>
      </c>
    </row>
    <row r="3479" spans="3:7" x14ac:dyDescent="0.25">
      <c r="C3479" s="340" t="s">
        <v>4452</v>
      </c>
      <c r="D3479" s="340" t="s">
        <v>1323</v>
      </c>
      <c r="E3479" s="340" t="str">
        <f t="shared" si="55"/>
        <v>OGDENSBURGJOHN F KENNEDY SCHOOL</v>
      </c>
      <c r="F3479" s="369" t="s">
        <v>8082</v>
      </c>
      <c r="G3479" s="342" t="str">
        <f>IFERROR(INDEX($D$2:$D$4444,_xlfn.AGGREGATE(15,3,(($C$2:$C$4444=$G$1)/($C$2:$C$4444=$G$1)*ROW($C$2:$C$4444))-ROW($C$1), ROWS($J$7:J3483))),"")</f>
        <v/>
      </c>
    </row>
    <row r="3480" spans="3:7" x14ac:dyDescent="0.25">
      <c r="C3480" s="340" t="s">
        <v>4452</v>
      </c>
      <c r="D3480" s="340" t="s">
        <v>3204</v>
      </c>
      <c r="E3480" s="340" t="str">
        <f t="shared" si="55"/>
        <v>OGDENSBURGMADILL SCHOOL</v>
      </c>
      <c r="F3480" s="369" t="s">
        <v>8083</v>
      </c>
      <c r="G3480" s="342" t="str">
        <f>IFERROR(INDEX($D$2:$D$4444,_xlfn.AGGREGATE(15,3,(($C$2:$C$4444=$G$1)/($C$2:$C$4444=$G$1)*ROW($C$2:$C$4444))-ROW($C$1), ROWS($J$7:J3484))),"")</f>
        <v/>
      </c>
    </row>
    <row r="3481" spans="3:7" x14ac:dyDescent="0.25">
      <c r="C3481" s="340" t="s">
        <v>4452</v>
      </c>
      <c r="D3481" s="340" t="s">
        <v>3205</v>
      </c>
      <c r="E3481" s="340" t="str">
        <f t="shared" si="55"/>
        <v>OGDENSBURGOGDENSBURG FREE ACADEMY</v>
      </c>
      <c r="F3481" s="369" t="s">
        <v>8084</v>
      </c>
      <c r="G3481" s="342" t="str">
        <f>IFERROR(INDEX($D$2:$D$4444,_xlfn.AGGREGATE(15,3,(($C$2:$C$4444=$G$1)/($C$2:$C$4444=$G$1)*ROW($C$2:$C$4444))-ROW($C$1), ROWS($J$7:J3485))),"")</f>
        <v/>
      </c>
    </row>
    <row r="3482" spans="3:7" x14ac:dyDescent="0.25">
      <c r="C3482" s="340" t="s">
        <v>4453</v>
      </c>
      <c r="D3482" s="340" t="s">
        <v>3206</v>
      </c>
      <c r="E3482" s="340" t="str">
        <f t="shared" si="55"/>
        <v>HEUVELTONHEUVELTON CENTRAL SCHOOL</v>
      </c>
      <c r="F3482" s="369" t="s">
        <v>8085</v>
      </c>
      <c r="G3482" s="342" t="str">
        <f>IFERROR(INDEX($D$2:$D$4444,_xlfn.AGGREGATE(15,3,(($C$2:$C$4444=$G$1)/($C$2:$C$4444=$G$1)*ROW($C$2:$C$4444))-ROW($C$1), ROWS($J$7:J3486))),"")</f>
        <v/>
      </c>
    </row>
    <row r="3483" spans="3:7" x14ac:dyDescent="0.25">
      <c r="C3483" s="340" t="s">
        <v>4454</v>
      </c>
      <c r="D3483" s="340" t="s">
        <v>3207</v>
      </c>
      <c r="E3483" s="340" t="str">
        <f t="shared" si="55"/>
        <v>PARISHVILLEPARISHVILLE-HOPKINTON ELEMENTARY SCHOOL</v>
      </c>
      <c r="F3483" s="369" t="s">
        <v>8086</v>
      </c>
      <c r="G3483" s="342" t="str">
        <f>IFERROR(INDEX($D$2:$D$4444,_xlfn.AGGREGATE(15,3,(($C$2:$C$4444=$G$1)/($C$2:$C$4444=$G$1)*ROW($C$2:$C$4444))-ROW($C$1), ROWS($J$7:J3487))),"")</f>
        <v/>
      </c>
    </row>
    <row r="3484" spans="3:7" x14ac:dyDescent="0.25">
      <c r="C3484" s="340" t="s">
        <v>4454</v>
      </c>
      <c r="D3484" s="340" t="s">
        <v>3208</v>
      </c>
      <c r="E3484" s="340" t="str">
        <f t="shared" si="55"/>
        <v>PARISHVILLEPARISHVILLE-HOPKINTON JUNIOR-SENIOR HIGH SCHOOL</v>
      </c>
      <c r="F3484" s="369" t="s">
        <v>8087</v>
      </c>
      <c r="G3484" s="342" t="str">
        <f>IFERROR(INDEX($D$2:$D$4444,_xlfn.AGGREGATE(15,3,(($C$2:$C$4444=$G$1)/($C$2:$C$4444=$G$1)*ROW($C$2:$C$4444))-ROW($C$1), ROWS($J$7:J3488))),"")</f>
        <v/>
      </c>
    </row>
    <row r="3485" spans="3:7" x14ac:dyDescent="0.25">
      <c r="C3485" s="340" t="s">
        <v>4455</v>
      </c>
      <c r="D3485" s="340" t="s">
        <v>3209</v>
      </c>
      <c r="E3485" s="340" t="str">
        <f t="shared" si="55"/>
        <v>POTSDAMLAWRENCE AVENUE ELEMENTARY SCHOOL</v>
      </c>
      <c r="F3485" s="369" t="s">
        <v>8088</v>
      </c>
      <c r="G3485" s="342" t="str">
        <f>IFERROR(INDEX($D$2:$D$4444,_xlfn.AGGREGATE(15,3,(($C$2:$C$4444=$G$1)/($C$2:$C$4444=$G$1)*ROW($C$2:$C$4444))-ROW($C$1), ROWS($J$7:J3489))),"")</f>
        <v/>
      </c>
    </row>
    <row r="3486" spans="3:7" x14ac:dyDescent="0.25">
      <c r="C3486" s="340" t="s">
        <v>4455</v>
      </c>
      <c r="D3486" s="340" t="s">
        <v>3210</v>
      </c>
      <c r="E3486" s="340" t="str">
        <f t="shared" si="55"/>
        <v>POTSDAMPOTSDAM SENIOR HIGH SCHOOL</v>
      </c>
      <c r="F3486" s="369" t="s">
        <v>8089</v>
      </c>
      <c r="G3486" s="342" t="str">
        <f>IFERROR(INDEX($D$2:$D$4444,_xlfn.AGGREGATE(15,3,(($C$2:$C$4444=$G$1)/($C$2:$C$4444=$G$1)*ROW($C$2:$C$4444))-ROW($C$1), ROWS($J$7:J3490))),"")</f>
        <v/>
      </c>
    </row>
    <row r="3487" spans="3:7" x14ac:dyDescent="0.25">
      <c r="C3487" s="340" t="s">
        <v>4455</v>
      </c>
      <c r="D3487" s="340" t="s">
        <v>3211</v>
      </c>
      <c r="E3487" s="340" t="str">
        <f t="shared" si="55"/>
        <v>POTSDAMA A KINGSTON MIDDLE SCHOOL</v>
      </c>
      <c r="F3487" s="369" t="s">
        <v>8090</v>
      </c>
      <c r="G3487" s="342" t="str">
        <f>IFERROR(INDEX($D$2:$D$4444,_xlfn.AGGREGATE(15,3,(($C$2:$C$4444=$G$1)/($C$2:$C$4444=$G$1)*ROW($C$2:$C$4444))-ROW($C$1), ROWS($J$7:J3491))),"")</f>
        <v/>
      </c>
    </row>
    <row r="3488" spans="3:7" x14ac:dyDescent="0.25">
      <c r="C3488" s="340" t="s">
        <v>4456</v>
      </c>
      <c r="D3488" s="340" t="s">
        <v>3212</v>
      </c>
      <c r="E3488" s="340" t="str">
        <f t="shared" si="55"/>
        <v>EDWARDS-KNOXEDWARDS-KNOX ELEMENTARY SCHOOL</v>
      </c>
      <c r="F3488" s="369" t="s">
        <v>8091</v>
      </c>
      <c r="G3488" s="342" t="str">
        <f>IFERROR(INDEX($D$2:$D$4444,_xlfn.AGGREGATE(15,3,(($C$2:$C$4444=$G$1)/($C$2:$C$4444=$G$1)*ROW($C$2:$C$4444))-ROW($C$1), ROWS($J$7:J3492))),"")</f>
        <v/>
      </c>
    </row>
    <row r="3489" spans="3:7" x14ac:dyDescent="0.25">
      <c r="C3489" s="340" t="s">
        <v>4456</v>
      </c>
      <c r="D3489" s="340" t="s">
        <v>3213</v>
      </c>
      <c r="E3489" s="340" t="str">
        <f t="shared" si="55"/>
        <v>EDWARDS-KNOXEDWARDS-KNOX JUNIOR-SENIOR HIGH SCHOOL</v>
      </c>
      <c r="F3489" s="369" t="s">
        <v>8092</v>
      </c>
      <c r="G3489" s="342" t="str">
        <f>IFERROR(INDEX($D$2:$D$4444,_xlfn.AGGREGATE(15,3,(($C$2:$C$4444=$G$1)/($C$2:$C$4444=$G$1)*ROW($C$2:$C$4444))-ROW($C$1), ROWS($J$7:J3493))),"")</f>
        <v/>
      </c>
    </row>
    <row r="3490" spans="3:7" x14ac:dyDescent="0.25">
      <c r="C3490" s="340" t="s">
        <v>4457</v>
      </c>
      <c r="D3490" s="340" t="s">
        <v>3214</v>
      </c>
      <c r="E3490" s="340" t="str">
        <f t="shared" si="55"/>
        <v>BURNT HILLSFRANCIS L STEVENS ELEMENTARY SCHOOL</v>
      </c>
      <c r="F3490" s="369" t="s">
        <v>8093</v>
      </c>
      <c r="G3490" s="342" t="str">
        <f>IFERROR(INDEX($D$2:$D$4444,_xlfn.AGGREGATE(15,3,(($C$2:$C$4444=$G$1)/($C$2:$C$4444=$G$1)*ROW($C$2:$C$4444))-ROW($C$1), ROWS($J$7:J3494))),"")</f>
        <v/>
      </c>
    </row>
    <row r="3491" spans="3:7" x14ac:dyDescent="0.25">
      <c r="C3491" s="340" t="s">
        <v>4457</v>
      </c>
      <c r="D3491" s="340" t="s">
        <v>3215</v>
      </c>
      <c r="E3491" s="340" t="str">
        <f t="shared" si="55"/>
        <v>BURNT HILLSCHARLTON HEIGHTS ELEMENTARY SCHOOL</v>
      </c>
      <c r="F3491" s="369" t="s">
        <v>8094</v>
      </c>
      <c r="G3491" s="342" t="str">
        <f>IFERROR(INDEX($D$2:$D$4444,_xlfn.AGGREGATE(15,3,(($C$2:$C$4444=$G$1)/($C$2:$C$4444=$G$1)*ROW($C$2:$C$4444))-ROW($C$1), ROWS($J$7:J3495))),"")</f>
        <v/>
      </c>
    </row>
    <row r="3492" spans="3:7" x14ac:dyDescent="0.25">
      <c r="C3492" s="340" t="s">
        <v>4457</v>
      </c>
      <c r="D3492" s="340" t="s">
        <v>3216</v>
      </c>
      <c r="E3492" s="340" t="str">
        <f t="shared" si="55"/>
        <v>BURNT HILLSPASHLEY ELEMENTARY SCHOOL</v>
      </c>
      <c r="F3492" s="369" t="s">
        <v>8095</v>
      </c>
      <c r="G3492" s="342" t="str">
        <f>IFERROR(INDEX($D$2:$D$4444,_xlfn.AGGREGATE(15,3,(($C$2:$C$4444=$G$1)/($C$2:$C$4444=$G$1)*ROW($C$2:$C$4444))-ROW($C$1), ROWS($J$7:J3496))),"")</f>
        <v/>
      </c>
    </row>
    <row r="3493" spans="3:7" x14ac:dyDescent="0.25">
      <c r="C3493" s="340" t="s">
        <v>4457</v>
      </c>
      <c r="D3493" s="340" t="s">
        <v>3217</v>
      </c>
      <c r="E3493" s="340" t="str">
        <f t="shared" si="55"/>
        <v>BURNT HILLSRICHARD H O'ROURKE MIDDLE SCHOOL</v>
      </c>
      <c r="F3493" s="369" t="s">
        <v>8096</v>
      </c>
      <c r="G3493" s="342" t="str">
        <f>IFERROR(INDEX($D$2:$D$4444,_xlfn.AGGREGATE(15,3,(($C$2:$C$4444=$G$1)/($C$2:$C$4444=$G$1)*ROW($C$2:$C$4444))-ROW($C$1), ROWS($J$7:J3497))),"")</f>
        <v/>
      </c>
    </row>
    <row r="3494" spans="3:7" x14ac:dyDescent="0.25">
      <c r="C3494" s="340" t="s">
        <v>4457</v>
      </c>
      <c r="D3494" s="340" t="s">
        <v>3218</v>
      </c>
      <c r="E3494" s="340" t="str">
        <f t="shared" si="55"/>
        <v>BURNT HILLSBURNT HILLS-BALLSTON LAKE SENIOR HIGH SCHOOL</v>
      </c>
      <c r="F3494" s="369" t="s">
        <v>8097</v>
      </c>
      <c r="G3494" s="342" t="str">
        <f>IFERROR(INDEX($D$2:$D$4444,_xlfn.AGGREGATE(15,3,(($C$2:$C$4444=$G$1)/($C$2:$C$4444=$G$1)*ROW($C$2:$C$4444))-ROW($C$1), ROWS($J$7:J3498))),"")</f>
        <v/>
      </c>
    </row>
    <row r="3495" spans="3:7" x14ac:dyDescent="0.25">
      <c r="C3495" s="340" t="s">
        <v>4458</v>
      </c>
      <c r="D3495" s="340" t="s">
        <v>3219</v>
      </c>
      <c r="E3495" s="340" t="str">
        <f t="shared" si="55"/>
        <v>SHENENDEHOWASHENENDEHOWA HIGH SCHOOL</v>
      </c>
      <c r="F3495" s="369" t="s">
        <v>8098</v>
      </c>
      <c r="G3495" s="342" t="str">
        <f>IFERROR(INDEX($D$2:$D$4444,_xlfn.AGGREGATE(15,3,(($C$2:$C$4444=$G$1)/($C$2:$C$4444=$G$1)*ROW($C$2:$C$4444))-ROW($C$1), ROWS($J$7:J3499))),"")</f>
        <v/>
      </c>
    </row>
    <row r="3496" spans="3:7" x14ac:dyDescent="0.25">
      <c r="C3496" s="340" t="s">
        <v>4458</v>
      </c>
      <c r="D3496" s="340" t="s">
        <v>3220</v>
      </c>
      <c r="E3496" s="340" t="str">
        <f t="shared" si="55"/>
        <v>SHENENDEHOWASKANO ELEMENTARY SCHOOL</v>
      </c>
      <c r="F3496" s="369" t="s">
        <v>8099</v>
      </c>
      <c r="G3496" s="342" t="str">
        <f>IFERROR(INDEX($D$2:$D$4444,_xlfn.AGGREGATE(15,3,(($C$2:$C$4444=$G$1)/($C$2:$C$4444=$G$1)*ROW($C$2:$C$4444))-ROW($C$1), ROWS($J$7:J3500))),"")</f>
        <v/>
      </c>
    </row>
    <row r="3497" spans="3:7" x14ac:dyDescent="0.25">
      <c r="C3497" s="340" t="s">
        <v>4458</v>
      </c>
      <c r="D3497" s="340" t="s">
        <v>3221</v>
      </c>
      <c r="E3497" s="340" t="str">
        <f t="shared" si="55"/>
        <v>SHENENDEHOWAARONGEN ELEMENTARY SCHOOL</v>
      </c>
      <c r="F3497" s="369" t="s">
        <v>8100</v>
      </c>
      <c r="G3497" s="342" t="str">
        <f>IFERROR(INDEX($D$2:$D$4444,_xlfn.AGGREGATE(15,3,(($C$2:$C$4444=$G$1)/($C$2:$C$4444=$G$1)*ROW($C$2:$C$4444))-ROW($C$1), ROWS($J$7:J3501))),"")</f>
        <v/>
      </c>
    </row>
    <row r="3498" spans="3:7" x14ac:dyDescent="0.25">
      <c r="C3498" s="340" t="s">
        <v>4458</v>
      </c>
      <c r="D3498" s="340" t="s">
        <v>3222</v>
      </c>
      <c r="E3498" s="340" t="str">
        <f t="shared" si="55"/>
        <v>SHENENDEHOWAOKTE ELEMENTARY SCHOOL</v>
      </c>
      <c r="F3498" s="369" t="s">
        <v>8101</v>
      </c>
      <c r="G3498" s="342" t="str">
        <f>IFERROR(INDEX($D$2:$D$4444,_xlfn.AGGREGATE(15,3,(($C$2:$C$4444=$G$1)/($C$2:$C$4444=$G$1)*ROW($C$2:$C$4444))-ROW($C$1), ROWS($J$7:J3502))),"")</f>
        <v/>
      </c>
    </row>
    <row r="3499" spans="3:7" x14ac:dyDescent="0.25">
      <c r="C3499" s="340" t="s">
        <v>4458</v>
      </c>
      <c r="D3499" s="340" t="s">
        <v>3223</v>
      </c>
      <c r="E3499" s="340" t="str">
        <f t="shared" si="55"/>
        <v>SHENENDEHOWATESAGO ELEMENTARY SCHOOL</v>
      </c>
      <c r="F3499" s="369" t="s">
        <v>8102</v>
      </c>
      <c r="G3499" s="342" t="str">
        <f>IFERROR(INDEX($D$2:$D$4444,_xlfn.AGGREGATE(15,3,(($C$2:$C$4444=$G$1)/($C$2:$C$4444=$G$1)*ROW($C$2:$C$4444))-ROW($C$1), ROWS($J$7:J3503))),"")</f>
        <v/>
      </c>
    </row>
    <row r="3500" spans="3:7" x14ac:dyDescent="0.25">
      <c r="C3500" s="340" t="s">
        <v>4458</v>
      </c>
      <c r="D3500" s="340" t="s">
        <v>3224</v>
      </c>
      <c r="E3500" s="340" t="str">
        <f t="shared" si="55"/>
        <v>SHENENDEHOWAORENDA ELEMENTARY SCHOOL</v>
      </c>
      <c r="F3500" s="369" t="s">
        <v>8103</v>
      </c>
      <c r="G3500" s="342" t="str">
        <f>IFERROR(INDEX($D$2:$D$4444,_xlfn.AGGREGATE(15,3,(($C$2:$C$4444=$G$1)/($C$2:$C$4444=$G$1)*ROW($C$2:$C$4444))-ROW($C$1), ROWS($J$7:J3504))),"")</f>
        <v/>
      </c>
    </row>
    <row r="3501" spans="3:7" x14ac:dyDescent="0.25">
      <c r="C3501" s="340" t="s">
        <v>4458</v>
      </c>
      <c r="D3501" s="340" t="s">
        <v>3225</v>
      </c>
      <c r="E3501" s="340" t="str">
        <f t="shared" si="55"/>
        <v>SHENENDEHOWAKARIGON ELEMENTARY SCHOOL</v>
      </c>
      <c r="F3501" s="369" t="s">
        <v>8104</v>
      </c>
      <c r="G3501" s="342" t="str">
        <f>IFERROR(INDEX($D$2:$D$4444,_xlfn.AGGREGATE(15,3,(($C$2:$C$4444=$G$1)/($C$2:$C$4444=$G$1)*ROW($C$2:$C$4444))-ROW($C$1), ROWS($J$7:J3505))),"")</f>
        <v/>
      </c>
    </row>
    <row r="3502" spans="3:7" x14ac:dyDescent="0.25">
      <c r="C3502" s="340" t="s">
        <v>4458</v>
      </c>
      <c r="D3502" s="340" t="s">
        <v>3226</v>
      </c>
      <c r="E3502" s="340" t="str">
        <f t="shared" si="55"/>
        <v>SHENENDEHOWAKODA MIDDLE SCHOOL</v>
      </c>
      <c r="F3502" s="369" t="s">
        <v>8105</v>
      </c>
      <c r="G3502" s="342" t="str">
        <f>IFERROR(INDEX($D$2:$D$4444,_xlfn.AGGREGATE(15,3,(($C$2:$C$4444=$G$1)/($C$2:$C$4444=$G$1)*ROW($C$2:$C$4444))-ROW($C$1), ROWS($J$7:J3506))),"")</f>
        <v/>
      </c>
    </row>
    <row r="3503" spans="3:7" x14ac:dyDescent="0.25">
      <c r="C3503" s="340" t="s">
        <v>4458</v>
      </c>
      <c r="D3503" s="340" t="s">
        <v>3227</v>
      </c>
      <c r="E3503" s="340" t="str">
        <f t="shared" si="55"/>
        <v>SHENENDEHOWAGOWANA MIDDLE SCHOOL</v>
      </c>
      <c r="F3503" s="369" t="s">
        <v>8106</v>
      </c>
      <c r="G3503" s="342" t="str">
        <f>IFERROR(INDEX($D$2:$D$4444,_xlfn.AGGREGATE(15,3,(($C$2:$C$4444=$G$1)/($C$2:$C$4444=$G$1)*ROW($C$2:$C$4444))-ROW($C$1), ROWS($J$7:J3507))),"")</f>
        <v/>
      </c>
    </row>
    <row r="3504" spans="3:7" x14ac:dyDescent="0.25">
      <c r="C3504" s="340" t="s">
        <v>4458</v>
      </c>
      <c r="D3504" s="340" t="s">
        <v>3228</v>
      </c>
      <c r="E3504" s="340" t="str">
        <f t="shared" si="55"/>
        <v>SHENENDEHOWACHANGO ELEMENTARY SCHOOL</v>
      </c>
      <c r="F3504" s="369" t="s">
        <v>8107</v>
      </c>
      <c r="G3504" s="342" t="str">
        <f>IFERROR(INDEX($D$2:$D$4444,_xlfn.AGGREGATE(15,3,(($C$2:$C$4444=$G$1)/($C$2:$C$4444=$G$1)*ROW($C$2:$C$4444))-ROW($C$1), ROWS($J$7:J3508))),"")</f>
        <v/>
      </c>
    </row>
    <row r="3505" spans="3:7" x14ac:dyDescent="0.25">
      <c r="C3505" s="340" t="s">
        <v>4458</v>
      </c>
      <c r="D3505" s="340" t="s">
        <v>3229</v>
      </c>
      <c r="E3505" s="340" t="str">
        <f t="shared" si="55"/>
        <v>SHENENDEHOWAACADIA MIDDLE SCHOOL</v>
      </c>
      <c r="F3505" s="369" t="s">
        <v>8108</v>
      </c>
      <c r="G3505" s="342" t="str">
        <f>IFERROR(INDEX($D$2:$D$4444,_xlfn.AGGREGATE(15,3,(($C$2:$C$4444=$G$1)/($C$2:$C$4444=$G$1)*ROW($C$2:$C$4444))-ROW($C$1), ROWS($J$7:J3509))),"")</f>
        <v/>
      </c>
    </row>
    <row r="3506" spans="3:7" x14ac:dyDescent="0.25">
      <c r="C3506" s="340" t="s">
        <v>4458</v>
      </c>
      <c r="D3506" s="340" t="s">
        <v>3230</v>
      </c>
      <c r="E3506" s="340" t="str">
        <f t="shared" si="55"/>
        <v>SHENENDEHOWASHATEKON ELEMENTARY SCHOOL</v>
      </c>
      <c r="F3506" s="369" t="s">
        <v>8109</v>
      </c>
      <c r="G3506" s="342" t="str">
        <f>IFERROR(INDEX($D$2:$D$4444,_xlfn.AGGREGATE(15,3,(($C$2:$C$4444=$G$1)/($C$2:$C$4444=$G$1)*ROW($C$2:$C$4444))-ROW($C$1), ROWS($J$7:J3510))),"")</f>
        <v/>
      </c>
    </row>
    <row r="3507" spans="3:7" x14ac:dyDescent="0.25">
      <c r="C3507" s="340" t="s">
        <v>4459</v>
      </c>
      <c r="D3507" s="340" t="s">
        <v>3231</v>
      </c>
      <c r="E3507" s="340" t="str">
        <f t="shared" si="55"/>
        <v>CORINTHCORINTH HIGH SCHOOL</v>
      </c>
      <c r="F3507" s="369" t="s">
        <v>8110</v>
      </c>
      <c r="G3507" s="342" t="str">
        <f>IFERROR(INDEX($D$2:$D$4444,_xlfn.AGGREGATE(15,3,(($C$2:$C$4444=$G$1)/($C$2:$C$4444=$G$1)*ROW($C$2:$C$4444))-ROW($C$1), ROWS($J$7:J3511))),"")</f>
        <v/>
      </c>
    </row>
    <row r="3508" spans="3:7" x14ac:dyDescent="0.25">
      <c r="C3508" s="340" t="s">
        <v>4459</v>
      </c>
      <c r="D3508" s="340" t="s">
        <v>3232</v>
      </c>
      <c r="E3508" s="340" t="str">
        <f t="shared" si="55"/>
        <v>CORINTHCORINTH MIDDLE SCHOOL</v>
      </c>
      <c r="F3508" s="369" t="s">
        <v>8111</v>
      </c>
      <c r="G3508" s="342" t="str">
        <f>IFERROR(INDEX($D$2:$D$4444,_xlfn.AGGREGATE(15,3,(($C$2:$C$4444=$G$1)/($C$2:$C$4444=$G$1)*ROW($C$2:$C$4444))-ROW($C$1), ROWS($J$7:J3512))),"")</f>
        <v/>
      </c>
    </row>
    <row r="3509" spans="3:7" x14ac:dyDescent="0.25">
      <c r="C3509" s="340" t="s">
        <v>4459</v>
      </c>
      <c r="D3509" s="340" t="s">
        <v>3233</v>
      </c>
      <c r="E3509" s="340" t="str">
        <f t="shared" si="55"/>
        <v>CORINTHCORINTH ELEMENTARY SCHOOL</v>
      </c>
      <c r="F3509" s="369" t="s">
        <v>8112</v>
      </c>
      <c r="G3509" s="342" t="str">
        <f>IFERROR(INDEX($D$2:$D$4444,_xlfn.AGGREGATE(15,3,(($C$2:$C$4444=$G$1)/($C$2:$C$4444=$G$1)*ROW($C$2:$C$4444))-ROW($C$1), ROWS($J$7:J3513))),"")</f>
        <v/>
      </c>
    </row>
    <row r="3510" spans="3:7" x14ac:dyDescent="0.25">
      <c r="C3510" s="340" t="s">
        <v>4460</v>
      </c>
      <c r="D3510" s="340" t="s">
        <v>3234</v>
      </c>
      <c r="E3510" s="340" t="str">
        <f t="shared" si="55"/>
        <v>EDINBURGEDINBURG COMMON SCHOOL</v>
      </c>
      <c r="F3510" s="369" t="s">
        <v>8113</v>
      </c>
      <c r="G3510" s="342" t="str">
        <f>IFERROR(INDEX($D$2:$D$4444,_xlfn.AGGREGATE(15,3,(($C$2:$C$4444=$G$1)/($C$2:$C$4444=$G$1)*ROW($C$2:$C$4444))-ROW($C$1), ROWS($J$7:J3514))),"")</f>
        <v/>
      </c>
    </row>
    <row r="3511" spans="3:7" x14ac:dyDescent="0.25">
      <c r="C3511" s="340" t="s">
        <v>4461</v>
      </c>
      <c r="D3511" s="340" t="s">
        <v>3235</v>
      </c>
      <c r="E3511" s="340" t="str">
        <f t="shared" si="55"/>
        <v>GALWAYJOSEPH HENRY ELEMENTARY SCHOOL</v>
      </c>
      <c r="F3511" s="369" t="s">
        <v>8114</v>
      </c>
      <c r="G3511" s="342" t="str">
        <f>IFERROR(INDEX($D$2:$D$4444,_xlfn.AGGREGATE(15,3,(($C$2:$C$4444=$G$1)/($C$2:$C$4444=$G$1)*ROW($C$2:$C$4444))-ROW($C$1), ROWS($J$7:J3515))),"")</f>
        <v/>
      </c>
    </row>
    <row r="3512" spans="3:7" x14ac:dyDescent="0.25">
      <c r="C3512" s="340" t="s">
        <v>4461</v>
      </c>
      <c r="D3512" s="340" t="s">
        <v>3236</v>
      </c>
      <c r="E3512" s="340" t="str">
        <f t="shared" si="55"/>
        <v>GALWAYGALWAY JUNIOR/SENIOR HIGH SCHOOL</v>
      </c>
      <c r="F3512" s="369" t="s">
        <v>8115</v>
      </c>
      <c r="G3512" s="342" t="str">
        <f>IFERROR(INDEX($D$2:$D$4444,_xlfn.AGGREGATE(15,3,(($C$2:$C$4444=$G$1)/($C$2:$C$4444=$G$1)*ROW($C$2:$C$4444))-ROW($C$1), ROWS($J$7:J3516))),"")</f>
        <v/>
      </c>
    </row>
    <row r="3513" spans="3:7" x14ac:dyDescent="0.25">
      <c r="C3513" s="340" t="s">
        <v>4462</v>
      </c>
      <c r="D3513" s="340" t="s">
        <v>3237</v>
      </c>
      <c r="E3513" s="340" t="str">
        <f t="shared" si="55"/>
        <v>MECHANICVILLEMECHANICVILLE ELEMENTARY SCHOOL</v>
      </c>
      <c r="F3513" s="369" t="s">
        <v>8116</v>
      </c>
      <c r="G3513" s="342" t="str">
        <f>IFERROR(INDEX($D$2:$D$4444,_xlfn.AGGREGATE(15,3,(($C$2:$C$4444=$G$1)/($C$2:$C$4444=$G$1)*ROW($C$2:$C$4444))-ROW($C$1), ROWS($J$7:J3517))),"")</f>
        <v/>
      </c>
    </row>
    <row r="3514" spans="3:7" x14ac:dyDescent="0.25">
      <c r="C3514" s="340" t="s">
        <v>4462</v>
      </c>
      <c r="D3514" s="340" t="s">
        <v>3238</v>
      </c>
      <c r="E3514" s="340" t="str">
        <f t="shared" si="55"/>
        <v>MECHANICVILLEMECHANICVILLE JUNIOR/SENIOR HIGH SCHOOL</v>
      </c>
      <c r="F3514" s="369" t="s">
        <v>8117</v>
      </c>
      <c r="G3514" s="342" t="str">
        <f>IFERROR(INDEX($D$2:$D$4444,_xlfn.AGGREGATE(15,3,(($C$2:$C$4444=$G$1)/($C$2:$C$4444=$G$1)*ROW($C$2:$C$4444))-ROW($C$1), ROWS($J$7:J3518))),"")</f>
        <v/>
      </c>
    </row>
    <row r="3515" spans="3:7" x14ac:dyDescent="0.25">
      <c r="C3515" s="340" t="s">
        <v>4463</v>
      </c>
      <c r="D3515" s="340" t="s">
        <v>3239</v>
      </c>
      <c r="E3515" s="340" t="str">
        <f t="shared" si="55"/>
        <v>BALLSTON SPABALLSTON SPA SENIOR HIGH SCHOOL</v>
      </c>
      <c r="F3515" s="369" t="s">
        <v>8118</v>
      </c>
      <c r="G3515" s="342" t="str">
        <f>IFERROR(INDEX($D$2:$D$4444,_xlfn.AGGREGATE(15,3,(($C$2:$C$4444=$G$1)/($C$2:$C$4444=$G$1)*ROW($C$2:$C$4444))-ROW($C$1), ROWS($J$7:J3519))),"")</f>
        <v/>
      </c>
    </row>
    <row r="3516" spans="3:7" x14ac:dyDescent="0.25">
      <c r="C3516" s="340" t="s">
        <v>4463</v>
      </c>
      <c r="D3516" s="340" t="s">
        <v>3240</v>
      </c>
      <c r="E3516" s="340" t="str">
        <f t="shared" si="55"/>
        <v>BALLSTON SPAMALTA AVENUE ELEMENTARY SCHOOL</v>
      </c>
      <c r="F3516" s="369" t="s">
        <v>8119</v>
      </c>
      <c r="G3516" s="342" t="str">
        <f>IFERROR(INDEX($D$2:$D$4444,_xlfn.AGGREGATE(15,3,(($C$2:$C$4444=$G$1)/($C$2:$C$4444=$G$1)*ROW($C$2:$C$4444))-ROW($C$1), ROWS($J$7:J3520))),"")</f>
        <v/>
      </c>
    </row>
    <row r="3517" spans="3:7" x14ac:dyDescent="0.25">
      <c r="C3517" s="340" t="s">
        <v>4463</v>
      </c>
      <c r="D3517" s="340" t="s">
        <v>3241</v>
      </c>
      <c r="E3517" s="340" t="str">
        <f t="shared" si="55"/>
        <v>BALLSTON SPAGORDON CREEK ELEMENTARY SCHOOL</v>
      </c>
      <c r="F3517" s="369" t="s">
        <v>8120</v>
      </c>
      <c r="G3517" s="342" t="str">
        <f>IFERROR(INDEX($D$2:$D$4444,_xlfn.AGGREGATE(15,3,(($C$2:$C$4444=$G$1)/($C$2:$C$4444=$G$1)*ROW($C$2:$C$4444))-ROW($C$1), ROWS($J$7:J3521))),"")</f>
        <v/>
      </c>
    </row>
    <row r="3518" spans="3:7" x14ac:dyDescent="0.25">
      <c r="C3518" s="340" t="s">
        <v>4463</v>
      </c>
      <c r="D3518" s="340" t="s">
        <v>3242</v>
      </c>
      <c r="E3518" s="340" t="str">
        <f t="shared" si="55"/>
        <v>BALLSTON SPABALLSTON SPA MIDDLE SCHOOL</v>
      </c>
      <c r="F3518" s="369" t="s">
        <v>8121</v>
      </c>
      <c r="G3518" s="342" t="str">
        <f>IFERROR(INDEX($D$2:$D$4444,_xlfn.AGGREGATE(15,3,(($C$2:$C$4444=$G$1)/($C$2:$C$4444=$G$1)*ROW($C$2:$C$4444))-ROW($C$1), ROWS($J$7:J3522))),"")</f>
        <v/>
      </c>
    </row>
    <row r="3519" spans="3:7" x14ac:dyDescent="0.25">
      <c r="C3519" s="340" t="s">
        <v>4463</v>
      </c>
      <c r="D3519" s="340" t="s">
        <v>3243</v>
      </c>
      <c r="E3519" s="340" t="str">
        <f t="shared" si="55"/>
        <v>BALLSTON SPAWOOD ROAD ELEMENTARY SCHOOL</v>
      </c>
      <c r="F3519" s="369" t="s">
        <v>8122</v>
      </c>
      <c r="G3519" s="342" t="str">
        <f>IFERROR(INDEX($D$2:$D$4444,_xlfn.AGGREGATE(15,3,(($C$2:$C$4444=$G$1)/($C$2:$C$4444=$G$1)*ROW($C$2:$C$4444))-ROW($C$1), ROWS($J$7:J3523))),"")</f>
        <v/>
      </c>
    </row>
    <row r="3520" spans="3:7" x14ac:dyDescent="0.25">
      <c r="C3520" s="340" t="s">
        <v>4463</v>
      </c>
      <c r="D3520" s="340" t="s">
        <v>9483</v>
      </c>
      <c r="E3520" s="340" t="str">
        <f t="shared" si="55"/>
        <v>BALLSTON SPAMILTON TERRACE ELEMENTARY SCHOOL</v>
      </c>
      <c r="F3520" s="369" t="s">
        <v>8123</v>
      </c>
      <c r="G3520" s="342" t="str">
        <f>IFERROR(INDEX($D$2:$D$4444,_xlfn.AGGREGATE(15,3,(($C$2:$C$4444=$G$1)/($C$2:$C$4444=$G$1)*ROW($C$2:$C$4444))-ROW($C$1), ROWS($J$7:J3524))),"")</f>
        <v/>
      </c>
    </row>
    <row r="3521" spans="3:7" x14ac:dyDescent="0.25">
      <c r="C3521" s="340" t="s">
        <v>132</v>
      </c>
      <c r="D3521" s="340" t="s">
        <v>3244</v>
      </c>
      <c r="E3521" s="340" t="str">
        <f t="shared" si="55"/>
        <v>S. GLENS FALLSOLIVER W WINCH MIDDLE SCHOOL</v>
      </c>
      <c r="F3521" s="369" t="s">
        <v>8124</v>
      </c>
      <c r="G3521" s="342" t="str">
        <f>IFERROR(INDEX($D$2:$D$4444,_xlfn.AGGREGATE(15,3,(($C$2:$C$4444=$G$1)/($C$2:$C$4444=$G$1)*ROW($C$2:$C$4444))-ROW($C$1), ROWS($J$7:J3525))),"")</f>
        <v/>
      </c>
    </row>
    <row r="3522" spans="3:7" x14ac:dyDescent="0.25">
      <c r="C3522" s="340" t="s">
        <v>132</v>
      </c>
      <c r="D3522" s="340" t="s">
        <v>3245</v>
      </c>
      <c r="E3522" s="340" t="str">
        <f t="shared" si="55"/>
        <v>S. GLENS FALLSHARRISON AVENUE ELEMENTARY SCHOOL</v>
      </c>
      <c r="F3522" s="369" t="s">
        <v>8125</v>
      </c>
      <c r="G3522" s="342" t="str">
        <f>IFERROR(INDEX($D$2:$D$4444,_xlfn.AGGREGATE(15,3,(($C$2:$C$4444=$G$1)/($C$2:$C$4444=$G$1)*ROW($C$2:$C$4444))-ROW($C$1), ROWS($J$7:J3526))),"")</f>
        <v/>
      </c>
    </row>
    <row r="3523" spans="3:7" x14ac:dyDescent="0.25">
      <c r="C3523" s="340" t="s">
        <v>132</v>
      </c>
      <c r="D3523" s="340" t="s">
        <v>3246</v>
      </c>
      <c r="E3523" s="340" t="str">
        <f t="shared" ref="E3523:E3586" si="56">C3523&amp;D3523</f>
        <v>S. GLENS FALLSSOUTH GLENS FALLS SENIOR HIGH SCHOOL</v>
      </c>
      <c r="F3523" s="369" t="s">
        <v>8126</v>
      </c>
      <c r="G3523" s="342" t="str">
        <f>IFERROR(INDEX($D$2:$D$4444,_xlfn.AGGREGATE(15,3,(($C$2:$C$4444=$G$1)/($C$2:$C$4444=$G$1)*ROW($C$2:$C$4444))-ROW($C$1), ROWS($J$7:J3527))),"")</f>
        <v/>
      </c>
    </row>
    <row r="3524" spans="3:7" x14ac:dyDescent="0.25">
      <c r="C3524" s="340" t="s">
        <v>132</v>
      </c>
      <c r="D3524" s="340" t="s">
        <v>3247</v>
      </c>
      <c r="E3524" s="340" t="str">
        <f t="shared" si="56"/>
        <v>S. GLENS FALLSMOREAU ELEMENTARY SCHOOL</v>
      </c>
      <c r="F3524" s="369" t="s">
        <v>8127</v>
      </c>
      <c r="G3524" s="342" t="str">
        <f>IFERROR(INDEX($D$2:$D$4444,_xlfn.AGGREGATE(15,3,(($C$2:$C$4444=$G$1)/($C$2:$C$4444=$G$1)*ROW($C$2:$C$4444))-ROW($C$1), ROWS($J$7:J3528))),"")</f>
        <v/>
      </c>
    </row>
    <row r="3525" spans="3:7" x14ac:dyDescent="0.25">
      <c r="C3525" s="340" t="s">
        <v>132</v>
      </c>
      <c r="D3525" s="340" t="s">
        <v>3248</v>
      </c>
      <c r="E3525" s="340" t="str">
        <f t="shared" si="56"/>
        <v>S. GLENS FALLSBALLARD ELEMENTARY SCHOOL</v>
      </c>
      <c r="F3525" s="369" t="s">
        <v>8128</v>
      </c>
      <c r="G3525" s="342" t="str">
        <f>IFERROR(INDEX($D$2:$D$4444,_xlfn.AGGREGATE(15,3,(($C$2:$C$4444=$G$1)/($C$2:$C$4444=$G$1)*ROW($C$2:$C$4444))-ROW($C$1), ROWS($J$7:J3529))),"")</f>
        <v/>
      </c>
    </row>
    <row r="3526" spans="3:7" x14ac:dyDescent="0.25">
      <c r="C3526" s="340" t="s">
        <v>132</v>
      </c>
      <c r="D3526" s="340" t="s">
        <v>3249</v>
      </c>
      <c r="E3526" s="340" t="str">
        <f t="shared" si="56"/>
        <v>S. GLENS FALLSTANGLEWOOD ELEMENTARY SCHOOL</v>
      </c>
      <c r="F3526" s="369" t="s">
        <v>8129</v>
      </c>
      <c r="G3526" s="342" t="str">
        <f>IFERROR(INDEX($D$2:$D$4444,_xlfn.AGGREGATE(15,3,(($C$2:$C$4444=$G$1)/($C$2:$C$4444=$G$1)*ROW($C$2:$C$4444))-ROW($C$1), ROWS($J$7:J3530))),"")</f>
        <v/>
      </c>
    </row>
    <row r="3527" spans="3:7" x14ac:dyDescent="0.25">
      <c r="C3527" s="340" t="s">
        <v>4464</v>
      </c>
      <c r="D3527" s="340" t="s">
        <v>3250</v>
      </c>
      <c r="E3527" s="340" t="str">
        <f t="shared" si="56"/>
        <v>SCHUYLERVILLESCHUYLERVILLE HIGH SCHOOL</v>
      </c>
      <c r="F3527" s="369" t="s">
        <v>8130</v>
      </c>
      <c r="G3527" s="342" t="str">
        <f>IFERROR(INDEX($D$2:$D$4444,_xlfn.AGGREGATE(15,3,(($C$2:$C$4444=$G$1)/($C$2:$C$4444=$G$1)*ROW($C$2:$C$4444))-ROW($C$1), ROWS($J$7:J3531))),"")</f>
        <v/>
      </c>
    </row>
    <row r="3528" spans="3:7" x14ac:dyDescent="0.25">
      <c r="C3528" s="340" t="s">
        <v>4464</v>
      </c>
      <c r="D3528" s="340" t="s">
        <v>3251</v>
      </c>
      <c r="E3528" s="340" t="str">
        <f t="shared" si="56"/>
        <v>SCHUYLERVILLESCHUYLERVILLE ELEMENTARY SCHOOL</v>
      </c>
      <c r="F3528" s="369" t="s">
        <v>8131</v>
      </c>
      <c r="G3528" s="342" t="str">
        <f>IFERROR(INDEX($D$2:$D$4444,_xlfn.AGGREGATE(15,3,(($C$2:$C$4444=$G$1)/($C$2:$C$4444=$G$1)*ROW($C$2:$C$4444))-ROW($C$1), ROWS($J$7:J3532))),"")</f>
        <v/>
      </c>
    </row>
    <row r="3529" spans="3:7" x14ac:dyDescent="0.25">
      <c r="C3529" s="340" t="s">
        <v>4464</v>
      </c>
      <c r="D3529" s="340" t="s">
        <v>3252</v>
      </c>
      <c r="E3529" s="340" t="str">
        <f t="shared" si="56"/>
        <v>SCHUYLERVILLESCHUYLERVILLE MIDDLE SCHOOL</v>
      </c>
      <c r="F3529" s="369" t="s">
        <v>8132</v>
      </c>
      <c r="G3529" s="342" t="str">
        <f>IFERROR(INDEX($D$2:$D$4444,_xlfn.AGGREGATE(15,3,(($C$2:$C$4444=$G$1)/($C$2:$C$4444=$G$1)*ROW($C$2:$C$4444))-ROW($C$1), ROWS($J$7:J3533))),"")</f>
        <v/>
      </c>
    </row>
    <row r="3530" spans="3:7" x14ac:dyDescent="0.25">
      <c r="C3530" s="340" t="s">
        <v>133</v>
      </c>
      <c r="D3530" s="340" t="s">
        <v>3253</v>
      </c>
      <c r="E3530" s="340" t="str">
        <f t="shared" si="56"/>
        <v>SARATOGA SPRINDOROTHY NOLAN ELEMENTARY SCHOOL</v>
      </c>
      <c r="F3530" s="369" t="s">
        <v>8133</v>
      </c>
      <c r="G3530" s="342" t="str">
        <f>IFERROR(INDEX($D$2:$D$4444,_xlfn.AGGREGATE(15,3,(($C$2:$C$4444=$G$1)/($C$2:$C$4444=$G$1)*ROW($C$2:$C$4444))-ROW($C$1), ROWS($J$7:J3534))),"")</f>
        <v/>
      </c>
    </row>
    <row r="3531" spans="3:7" x14ac:dyDescent="0.25">
      <c r="C3531" s="340" t="s">
        <v>133</v>
      </c>
      <c r="D3531" s="340" t="s">
        <v>3254</v>
      </c>
      <c r="E3531" s="340" t="str">
        <f t="shared" si="56"/>
        <v>SARATOGA SPRINGREENFIELD ELEMENTARY SCHOOL</v>
      </c>
      <c r="F3531" s="369" t="s">
        <v>8134</v>
      </c>
      <c r="G3531" s="342" t="str">
        <f>IFERROR(INDEX($D$2:$D$4444,_xlfn.AGGREGATE(15,3,(($C$2:$C$4444=$G$1)/($C$2:$C$4444=$G$1)*ROW($C$2:$C$4444))-ROW($C$1), ROWS($J$7:J3535))),"")</f>
        <v/>
      </c>
    </row>
    <row r="3532" spans="3:7" x14ac:dyDescent="0.25">
      <c r="C3532" s="340" t="s">
        <v>133</v>
      </c>
      <c r="D3532" s="340" t="s">
        <v>3255</v>
      </c>
      <c r="E3532" s="340" t="str">
        <f t="shared" si="56"/>
        <v>SARATOGA SPRINCAROLINE STREET ELEMENTARY SCHOOL</v>
      </c>
      <c r="F3532" s="369" t="s">
        <v>8135</v>
      </c>
      <c r="G3532" s="342" t="str">
        <f>IFERROR(INDEX($D$2:$D$4444,_xlfn.AGGREGATE(15,3,(($C$2:$C$4444=$G$1)/($C$2:$C$4444=$G$1)*ROW($C$2:$C$4444))-ROW($C$1), ROWS($J$7:J3536))),"")</f>
        <v/>
      </c>
    </row>
    <row r="3533" spans="3:7" x14ac:dyDescent="0.25">
      <c r="C3533" s="340" t="s">
        <v>133</v>
      </c>
      <c r="D3533" s="340" t="s">
        <v>3256</v>
      </c>
      <c r="E3533" s="340" t="str">
        <f t="shared" si="56"/>
        <v>SARATOGA SPRINDIVISION STREET ELEMENTARY SCHOOL</v>
      </c>
      <c r="F3533" s="369" t="s">
        <v>8136</v>
      </c>
      <c r="G3533" s="342" t="str">
        <f>IFERROR(INDEX($D$2:$D$4444,_xlfn.AGGREGATE(15,3,(($C$2:$C$4444=$G$1)/($C$2:$C$4444=$G$1)*ROW($C$2:$C$4444))-ROW($C$1), ROWS($J$7:J3537))),"")</f>
        <v/>
      </c>
    </row>
    <row r="3534" spans="3:7" x14ac:dyDescent="0.25">
      <c r="C3534" s="340" t="s">
        <v>133</v>
      </c>
      <c r="D3534" s="340" t="s">
        <v>3257</v>
      </c>
      <c r="E3534" s="340" t="str">
        <f t="shared" si="56"/>
        <v>SARATOGA SPRINSARATOGA SPRINGS HIGH SCHOOL</v>
      </c>
      <c r="F3534" s="369" t="s">
        <v>8137</v>
      </c>
      <c r="G3534" s="342" t="str">
        <f>IFERROR(INDEX($D$2:$D$4444,_xlfn.AGGREGATE(15,3,(($C$2:$C$4444=$G$1)/($C$2:$C$4444=$G$1)*ROW($C$2:$C$4444))-ROW($C$1), ROWS($J$7:J3538))),"")</f>
        <v/>
      </c>
    </row>
    <row r="3535" spans="3:7" x14ac:dyDescent="0.25">
      <c r="C3535" s="340" t="s">
        <v>133</v>
      </c>
      <c r="D3535" s="340" t="s">
        <v>3258</v>
      </c>
      <c r="E3535" s="340" t="str">
        <f t="shared" si="56"/>
        <v>SARATOGA SPRINLAKE AVENUE ELEMENTARY SCHOOL</v>
      </c>
      <c r="F3535" s="369" t="s">
        <v>8138</v>
      </c>
      <c r="G3535" s="342" t="str">
        <f>IFERROR(INDEX($D$2:$D$4444,_xlfn.AGGREGATE(15,3,(($C$2:$C$4444=$G$1)/($C$2:$C$4444=$G$1)*ROW($C$2:$C$4444))-ROW($C$1), ROWS($J$7:J3539))),"")</f>
        <v/>
      </c>
    </row>
    <row r="3536" spans="3:7" x14ac:dyDescent="0.25">
      <c r="C3536" s="340" t="s">
        <v>133</v>
      </c>
      <c r="D3536" s="340" t="s">
        <v>3259</v>
      </c>
      <c r="E3536" s="340" t="str">
        <f t="shared" si="56"/>
        <v>SARATOGA SPRINGEYSER ROAD ELEMENTARY SCHOOL</v>
      </c>
      <c r="F3536" s="369" t="s">
        <v>8139</v>
      </c>
      <c r="G3536" s="342" t="str">
        <f>IFERROR(INDEX($D$2:$D$4444,_xlfn.AGGREGATE(15,3,(($C$2:$C$4444=$G$1)/($C$2:$C$4444=$G$1)*ROW($C$2:$C$4444))-ROW($C$1), ROWS($J$7:J3540))),"")</f>
        <v/>
      </c>
    </row>
    <row r="3537" spans="3:7" x14ac:dyDescent="0.25">
      <c r="C3537" s="340" t="s">
        <v>133</v>
      </c>
      <c r="D3537" s="340" t="s">
        <v>3260</v>
      </c>
      <c r="E3537" s="340" t="str">
        <f t="shared" si="56"/>
        <v>SARATOGA SPRINMAPLE AVENUE MIDDLE SCHOOL</v>
      </c>
      <c r="F3537" s="369" t="s">
        <v>8140</v>
      </c>
      <c r="G3537" s="342" t="str">
        <f>IFERROR(INDEX($D$2:$D$4444,_xlfn.AGGREGATE(15,3,(($C$2:$C$4444=$G$1)/($C$2:$C$4444=$G$1)*ROW($C$2:$C$4444))-ROW($C$1), ROWS($J$7:J3541))),"")</f>
        <v/>
      </c>
    </row>
    <row r="3538" spans="3:7" x14ac:dyDescent="0.25">
      <c r="C3538" s="340" t="s">
        <v>4465</v>
      </c>
      <c r="D3538" s="340" t="s">
        <v>3261</v>
      </c>
      <c r="E3538" s="340" t="str">
        <f t="shared" si="56"/>
        <v>STILLWATERSTILLWATER ELEMENTARY SCHOOL</v>
      </c>
      <c r="F3538" s="369" t="s">
        <v>8141</v>
      </c>
      <c r="G3538" s="342" t="str">
        <f>IFERROR(INDEX($D$2:$D$4444,_xlfn.AGGREGATE(15,3,(($C$2:$C$4444=$G$1)/($C$2:$C$4444=$G$1)*ROW($C$2:$C$4444))-ROW($C$1), ROWS($J$7:J3542))),"")</f>
        <v/>
      </c>
    </row>
    <row r="3539" spans="3:7" x14ac:dyDescent="0.25">
      <c r="C3539" s="340" t="s">
        <v>4465</v>
      </c>
      <c r="D3539" s="340" t="s">
        <v>3262</v>
      </c>
      <c r="E3539" s="340" t="str">
        <f t="shared" si="56"/>
        <v>STILLWATERSTILLWATER MIDDLE SCHOOL HIGH SCHOOL</v>
      </c>
      <c r="F3539" s="369" t="s">
        <v>8142</v>
      </c>
      <c r="G3539" s="342" t="str">
        <f>IFERROR(INDEX($D$2:$D$4444,_xlfn.AGGREGATE(15,3,(($C$2:$C$4444=$G$1)/($C$2:$C$4444=$G$1)*ROW($C$2:$C$4444))-ROW($C$1), ROWS($J$7:J3543))),"")</f>
        <v/>
      </c>
    </row>
    <row r="3540" spans="3:7" x14ac:dyDescent="0.25">
      <c r="C3540" s="340" t="s">
        <v>4466</v>
      </c>
      <c r="D3540" s="340" t="s">
        <v>3263</v>
      </c>
      <c r="E3540" s="340" t="str">
        <f t="shared" si="56"/>
        <v>WATERFORDWATERFORD-HALFMOON JUNIOR-SENIOR HIGH SCHOOL</v>
      </c>
      <c r="F3540" s="369" t="s">
        <v>8143</v>
      </c>
      <c r="G3540" s="342" t="str">
        <f>IFERROR(INDEX($D$2:$D$4444,_xlfn.AGGREGATE(15,3,(($C$2:$C$4444=$G$1)/($C$2:$C$4444=$G$1)*ROW($C$2:$C$4444))-ROW($C$1), ROWS($J$7:J3544))),"")</f>
        <v/>
      </c>
    </row>
    <row r="3541" spans="3:7" x14ac:dyDescent="0.25">
      <c r="C3541" s="340" t="s">
        <v>4466</v>
      </c>
      <c r="D3541" s="340" t="s">
        <v>3264</v>
      </c>
      <c r="E3541" s="340" t="str">
        <f t="shared" si="56"/>
        <v>WATERFORDWATERFORD-HALFMOON ELEMENTARY SCHOOL</v>
      </c>
      <c r="F3541" s="369" t="s">
        <v>8144</v>
      </c>
      <c r="G3541" s="342" t="str">
        <f>IFERROR(INDEX($D$2:$D$4444,_xlfn.AGGREGATE(15,3,(($C$2:$C$4444=$G$1)/($C$2:$C$4444=$G$1)*ROW($C$2:$C$4444))-ROW($C$1), ROWS($J$7:J3545))),"")</f>
        <v/>
      </c>
    </row>
    <row r="3542" spans="3:7" x14ac:dyDescent="0.25">
      <c r="C3542" s="340" t="s">
        <v>4467</v>
      </c>
      <c r="D3542" s="340" t="s">
        <v>3265</v>
      </c>
      <c r="E3542" s="340" t="str">
        <f t="shared" si="56"/>
        <v>DUANESBURGDUANESBURG HIGH SCHOOL</v>
      </c>
      <c r="F3542" s="369" t="s">
        <v>8145</v>
      </c>
      <c r="G3542" s="342" t="str">
        <f>IFERROR(INDEX($D$2:$D$4444,_xlfn.AGGREGATE(15,3,(($C$2:$C$4444=$G$1)/($C$2:$C$4444=$G$1)*ROW($C$2:$C$4444))-ROW($C$1), ROWS($J$7:J3546))),"")</f>
        <v/>
      </c>
    </row>
    <row r="3543" spans="3:7" x14ac:dyDescent="0.25">
      <c r="C3543" s="340" t="s">
        <v>4467</v>
      </c>
      <c r="D3543" s="340" t="s">
        <v>3266</v>
      </c>
      <c r="E3543" s="340" t="str">
        <f t="shared" si="56"/>
        <v>DUANESBURGDUANESBURG ELEMENTARY SCHOOL</v>
      </c>
      <c r="F3543" s="369" t="s">
        <v>8146</v>
      </c>
      <c r="G3543" s="342" t="str">
        <f>IFERROR(INDEX($D$2:$D$4444,_xlfn.AGGREGATE(15,3,(($C$2:$C$4444=$G$1)/($C$2:$C$4444=$G$1)*ROW($C$2:$C$4444))-ROW($C$1), ROWS($J$7:J3547))),"")</f>
        <v/>
      </c>
    </row>
    <row r="3544" spans="3:7" x14ac:dyDescent="0.25">
      <c r="C3544" s="340" t="s">
        <v>134</v>
      </c>
      <c r="D3544" s="340" t="s">
        <v>3267</v>
      </c>
      <c r="E3544" s="340" t="str">
        <f t="shared" si="56"/>
        <v>SCOTIA GLENVILGLEN-WORDEN ELEMENTARY SCHOOL</v>
      </c>
      <c r="F3544" s="369" t="s">
        <v>8147</v>
      </c>
      <c r="G3544" s="342" t="str">
        <f>IFERROR(INDEX($D$2:$D$4444,_xlfn.AGGREGATE(15,3,(($C$2:$C$4444=$G$1)/($C$2:$C$4444=$G$1)*ROW($C$2:$C$4444))-ROW($C$1), ROWS($J$7:J3548))),"")</f>
        <v/>
      </c>
    </row>
    <row r="3545" spans="3:7" x14ac:dyDescent="0.25">
      <c r="C3545" s="340" t="s">
        <v>134</v>
      </c>
      <c r="D3545" s="340" t="s">
        <v>3268</v>
      </c>
      <c r="E3545" s="340" t="str">
        <f t="shared" si="56"/>
        <v>SCOTIA GLENVILGLENDAAL SCHOOL</v>
      </c>
      <c r="F3545" s="369" t="s">
        <v>8148</v>
      </c>
      <c r="G3545" s="342" t="str">
        <f>IFERROR(INDEX($D$2:$D$4444,_xlfn.AGGREGATE(15,3,(($C$2:$C$4444=$G$1)/($C$2:$C$4444=$G$1)*ROW($C$2:$C$4444))-ROW($C$1), ROWS($J$7:J3549))),"")</f>
        <v/>
      </c>
    </row>
    <row r="3546" spans="3:7" x14ac:dyDescent="0.25">
      <c r="C3546" s="340" t="s">
        <v>134</v>
      </c>
      <c r="D3546" s="340" t="s">
        <v>3269</v>
      </c>
      <c r="E3546" s="340" t="str">
        <f t="shared" si="56"/>
        <v>SCOTIA GLENVILLINCOLN SCHOOL</v>
      </c>
      <c r="F3546" s="369" t="s">
        <v>8149</v>
      </c>
      <c r="G3546" s="342" t="str">
        <f>IFERROR(INDEX($D$2:$D$4444,_xlfn.AGGREGATE(15,3,(($C$2:$C$4444=$G$1)/($C$2:$C$4444=$G$1)*ROW($C$2:$C$4444))-ROW($C$1), ROWS($J$7:J3550))),"")</f>
        <v/>
      </c>
    </row>
    <row r="3547" spans="3:7" x14ac:dyDescent="0.25">
      <c r="C3547" s="340" t="s">
        <v>134</v>
      </c>
      <c r="D3547" s="340" t="s">
        <v>3270</v>
      </c>
      <c r="E3547" s="340" t="str">
        <f t="shared" si="56"/>
        <v>SCOTIA GLENVILSACANDAGA SCHOOL</v>
      </c>
      <c r="F3547" s="369" t="s">
        <v>8150</v>
      </c>
      <c r="G3547" s="342" t="str">
        <f>IFERROR(INDEX($D$2:$D$4444,_xlfn.AGGREGATE(15,3,(($C$2:$C$4444=$G$1)/($C$2:$C$4444=$G$1)*ROW($C$2:$C$4444))-ROW($C$1), ROWS($J$7:J3551))),"")</f>
        <v/>
      </c>
    </row>
    <row r="3548" spans="3:7" x14ac:dyDescent="0.25">
      <c r="C3548" s="340" t="s">
        <v>134</v>
      </c>
      <c r="D3548" s="340" t="s">
        <v>3271</v>
      </c>
      <c r="E3548" s="340" t="str">
        <f t="shared" si="56"/>
        <v>SCOTIA GLENVILSCOTIA-GLENVILLE SENIOR HIGH SCHOOL</v>
      </c>
      <c r="F3548" s="369" t="s">
        <v>8151</v>
      </c>
      <c r="G3548" s="342" t="str">
        <f>IFERROR(INDEX($D$2:$D$4444,_xlfn.AGGREGATE(15,3,(($C$2:$C$4444=$G$1)/($C$2:$C$4444=$G$1)*ROW($C$2:$C$4444))-ROW($C$1), ROWS($J$7:J3552))),"")</f>
        <v/>
      </c>
    </row>
    <row r="3549" spans="3:7" x14ac:dyDescent="0.25">
      <c r="C3549" s="340" t="s">
        <v>134</v>
      </c>
      <c r="D3549" s="340" t="s">
        <v>3272</v>
      </c>
      <c r="E3549" s="340" t="str">
        <f t="shared" si="56"/>
        <v>SCOTIA GLENVILSCOTIA-GLENVILLE MIDDLE SCHOOL</v>
      </c>
      <c r="F3549" s="369" t="s">
        <v>8152</v>
      </c>
      <c r="G3549" s="342" t="str">
        <f>IFERROR(INDEX($D$2:$D$4444,_xlfn.AGGREGATE(15,3,(($C$2:$C$4444=$G$1)/($C$2:$C$4444=$G$1)*ROW($C$2:$C$4444))-ROW($C$1), ROWS($J$7:J3553))),"")</f>
        <v/>
      </c>
    </row>
    <row r="3550" spans="3:7" x14ac:dyDescent="0.25">
      <c r="C3550" s="340" t="s">
        <v>4468</v>
      </c>
      <c r="D3550" s="340" t="s">
        <v>3273</v>
      </c>
      <c r="E3550" s="340" t="str">
        <f t="shared" si="56"/>
        <v>NISKAYUNABIRCHWOOD ELEMENTARY SCHOOL</v>
      </c>
      <c r="F3550" s="369" t="s">
        <v>8153</v>
      </c>
      <c r="G3550" s="342" t="str">
        <f>IFERROR(INDEX($D$2:$D$4444,_xlfn.AGGREGATE(15,3,(($C$2:$C$4444=$G$1)/($C$2:$C$4444=$G$1)*ROW($C$2:$C$4444))-ROW($C$1), ROWS($J$7:J3554))),"")</f>
        <v/>
      </c>
    </row>
    <row r="3551" spans="3:7" x14ac:dyDescent="0.25">
      <c r="C3551" s="340" t="s">
        <v>4468</v>
      </c>
      <c r="D3551" s="340" t="s">
        <v>3274</v>
      </c>
      <c r="E3551" s="340" t="str">
        <f t="shared" si="56"/>
        <v>NISKAYUNACRAIG ELEMENTARY SCHOOL</v>
      </c>
      <c r="F3551" s="369" t="s">
        <v>8154</v>
      </c>
      <c r="G3551" s="342" t="str">
        <f>IFERROR(INDEX($D$2:$D$4444,_xlfn.AGGREGATE(15,3,(($C$2:$C$4444=$G$1)/($C$2:$C$4444=$G$1)*ROW($C$2:$C$4444))-ROW($C$1), ROWS($J$7:J3555))),"")</f>
        <v/>
      </c>
    </row>
    <row r="3552" spans="3:7" x14ac:dyDescent="0.25">
      <c r="C3552" s="340" t="s">
        <v>4468</v>
      </c>
      <c r="D3552" s="340" t="s">
        <v>3275</v>
      </c>
      <c r="E3552" s="340" t="str">
        <f t="shared" si="56"/>
        <v>NISKAYUNAGLENCLIFF SCHOOL</v>
      </c>
      <c r="F3552" s="369" t="s">
        <v>8155</v>
      </c>
      <c r="G3552" s="342" t="str">
        <f>IFERROR(INDEX($D$2:$D$4444,_xlfn.AGGREGATE(15,3,(($C$2:$C$4444=$G$1)/($C$2:$C$4444=$G$1)*ROW($C$2:$C$4444))-ROW($C$1), ROWS($J$7:J3556))),"")</f>
        <v/>
      </c>
    </row>
    <row r="3553" spans="3:7" x14ac:dyDescent="0.25">
      <c r="C3553" s="340" t="s">
        <v>4468</v>
      </c>
      <c r="D3553" s="340" t="s">
        <v>3276</v>
      </c>
      <c r="E3553" s="340" t="str">
        <f t="shared" si="56"/>
        <v>NISKAYUNAHILLSIDE SCHOOL</v>
      </c>
      <c r="F3553" s="369" t="s">
        <v>8156</v>
      </c>
      <c r="G3553" s="342" t="str">
        <f>IFERROR(INDEX($D$2:$D$4444,_xlfn.AGGREGATE(15,3,(($C$2:$C$4444=$G$1)/($C$2:$C$4444=$G$1)*ROW($C$2:$C$4444))-ROW($C$1), ROWS($J$7:J3557))),"")</f>
        <v/>
      </c>
    </row>
    <row r="3554" spans="3:7" x14ac:dyDescent="0.25">
      <c r="C3554" s="340" t="s">
        <v>4468</v>
      </c>
      <c r="D3554" s="340" t="s">
        <v>3277</v>
      </c>
      <c r="E3554" s="340" t="str">
        <f t="shared" si="56"/>
        <v>NISKAYUNAROSENDALE SCHOOL</v>
      </c>
      <c r="F3554" s="369" t="s">
        <v>8157</v>
      </c>
      <c r="G3554" s="342" t="str">
        <f>IFERROR(INDEX($D$2:$D$4444,_xlfn.AGGREGATE(15,3,(($C$2:$C$4444=$G$1)/($C$2:$C$4444=$G$1)*ROW($C$2:$C$4444))-ROW($C$1), ROWS($J$7:J3558))),"")</f>
        <v/>
      </c>
    </row>
    <row r="3555" spans="3:7" x14ac:dyDescent="0.25">
      <c r="C3555" s="340" t="s">
        <v>4468</v>
      </c>
      <c r="D3555" s="340" t="s">
        <v>3278</v>
      </c>
      <c r="E3555" s="340" t="str">
        <f t="shared" si="56"/>
        <v>NISKAYUNAVAN ANTWERP MIDDLE SCHOOL</v>
      </c>
      <c r="F3555" s="369" t="s">
        <v>8158</v>
      </c>
      <c r="G3555" s="342" t="str">
        <f>IFERROR(INDEX($D$2:$D$4444,_xlfn.AGGREGATE(15,3,(($C$2:$C$4444=$G$1)/($C$2:$C$4444=$G$1)*ROW($C$2:$C$4444))-ROW($C$1), ROWS($J$7:J3559))),"")</f>
        <v/>
      </c>
    </row>
    <row r="3556" spans="3:7" x14ac:dyDescent="0.25">
      <c r="C3556" s="340" t="s">
        <v>4468</v>
      </c>
      <c r="D3556" s="340" t="s">
        <v>3279</v>
      </c>
      <c r="E3556" s="340" t="str">
        <f t="shared" si="56"/>
        <v>NISKAYUNANISKAYUNA HIGH SCHOOL</v>
      </c>
      <c r="F3556" s="369" t="s">
        <v>8159</v>
      </c>
      <c r="G3556" s="342" t="str">
        <f>IFERROR(INDEX($D$2:$D$4444,_xlfn.AGGREGATE(15,3,(($C$2:$C$4444=$G$1)/($C$2:$C$4444=$G$1)*ROW($C$2:$C$4444))-ROW($C$1), ROWS($J$7:J3560))),"")</f>
        <v/>
      </c>
    </row>
    <row r="3557" spans="3:7" x14ac:dyDescent="0.25">
      <c r="C3557" s="340" t="s">
        <v>4468</v>
      </c>
      <c r="D3557" s="340" t="s">
        <v>683</v>
      </c>
      <c r="E3557" s="340" t="str">
        <f t="shared" si="56"/>
        <v>NISKAYUNAIROQUOIS MIDDLE SCHOOL</v>
      </c>
      <c r="F3557" s="369" t="s">
        <v>8160</v>
      </c>
      <c r="G3557" s="342" t="str">
        <f>IFERROR(INDEX($D$2:$D$4444,_xlfn.AGGREGATE(15,3,(($C$2:$C$4444=$G$1)/($C$2:$C$4444=$G$1)*ROW($C$2:$C$4444))-ROW($C$1), ROWS($J$7:J3561))),"")</f>
        <v/>
      </c>
    </row>
    <row r="3558" spans="3:7" x14ac:dyDescent="0.25">
      <c r="C3558" s="340" t="s">
        <v>4469</v>
      </c>
      <c r="D3558" s="340" t="s">
        <v>3195</v>
      </c>
      <c r="E3558" s="340" t="str">
        <f t="shared" si="56"/>
        <v>SCHALMONTJEFFERSON ELEMENTARY SCHOOL</v>
      </c>
      <c r="F3558" s="369" t="s">
        <v>8161</v>
      </c>
      <c r="G3558" s="342" t="str">
        <f>IFERROR(INDEX($D$2:$D$4444,_xlfn.AGGREGATE(15,3,(($C$2:$C$4444=$G$1)/($C$2:$C$4444=$G$1)*ROW($C$2:$C$4444))-ROW($C$1), ROWS($J$7:J3562))),"")</f>
        <v/>
      </c>
    </row>
    <row r="3559" spans="3:7" x14ac:dyDescent="0.25">
      <c r="C3559" s="340" t="s">
        <v>4469</v>
      </c>
      <c r="D3559" s="340" t="s">
        <v>3280</v>
      </c>
      <c r="E3559" s="340" t="str">
        <f t="shared" si="56"/>
        <v>SCHALMONTSCHALMONT MIDDLE SCHOOL</v>
      </c>
      <c r="F3559" s="369" t="s">
        <v>8162</v>
      </c>
      <c r="G3559" s="342" t="str">
        <f>IFERROR(INDEX($D$2:$D$4444,_xlfn.AGGREGATE(15,3,(($C$2:$C$4444=$G$1)/($C$2:$C$4444=$G$1)*ROW($C$2:$C$4444))-ROW($C$1), ROWS($J$7:J3563))),"")</f>
        <v/>
      </c>
    </row>
    <row r="3560" spans="3:7" x14ac:dyDescent="0.25">
      <c r="C3560" s="340" t="s">
        <v>4469</v>
      </c>
      <c r="D3560" s="340" t="s">
        <v>3281</v>
      </c>
      <c r="E3560" s="340" t="str">
        <f t="shared" si="56"/>
        <v>SCHALMONTSCHALMONT HIGH SCHOOL</v>
      </c>
      <c r="F3560" s="369" t="s">
        <v>8163</v>
      </c>
      <c r="G3560" s="342" t="str">
        <f>IFERROR(INDEX($D$2:$D$4444,_xlfn.AGGREGATE(15,3,(($C$2:$C$4444=$G$1)/($C$2:$C$4444=$G$1)*ROW($C$2:$C$4444))-ROW($C$1), ROWS($J$7:J3564))),"")</f>
        <v/>
      </c>
    </row>
    <row r="3561" spans="3:7" x14ac:dyDescent="0.25">
      <c r="C3561" s="340" t="s">
        <v>4470</v>
      </c>
      <c r="D3561" s="340" t="s">
        <v>3282</v>
      </c>
      <c r="E3561" s="340" t="str">
        <f t="shared" si="56"/>
        <v>MOHONASENHERMAN L BRADT ELEMENTARY SCHOOL</v>
      </c>
      <c r="F3561" s="369" t="s">
        <v>8164</v>
      </c>
      <c r="G3561" s="342" t="str">
        <f>IFERROR(INDEX($D$2:$D$4444,_xlfn.AGGREGATE(15,3,(($C$2:$C$4444=$G$1)/($C$2:$C$4444=$G$1)*ROW($C$2:$C$4444))-ROW($C$1), ROWS($J$7:J3565))),"")</f>
        <v/>
      </c>
    </row>
    <row r="3562" spans="3:7" x14ac:dyDescent="0.25">
      <c r="C3562" s="340" t="s">
        <v>4470</v>
      </c>
      <c r="D3562" s="340" t="s">
        <v>3283</v>
      </c>
      <c r="E3562" s="340" t="str">
        <f t="shared" si="56"/>
        <v>MOHONASENDRAPER MIDDLE SCHOOL</v>
      </c>
      <c r="F3562" s="369" t="s">
        <v>8165</v>
      </c>
      <c r="G3562" s="342" t="str">
        <f>IFERROR(INDEX($D$2:$D$4444,_xlfn.AGGREGATE(15,3,(($C$2:$C$4444=$G$1)/($C$2:$C$4444=$G$1)*ROW($C$2:$C$4444))-ROW($C$1), ROWS($J$7:J3566))),"")</f>
        <v/>
      </c>
    </row>
    <row r="3563" spans="3:7" x14ac:dyDescent="0.25">
      <c r="C3563" s="340" t="s">
        <v>4470</v>
      </c>
      <c r="D3563" s="340" t="s">
        <v>3284</v>
      </c>
      <c r="E3563" s="340" t="str">
        <f t="shared" si="56"/>
        <v>MOHONASENMOHONASEN SENIOR HIGH SCHOOL</v>
      </c>
      <c r="F3563" s="369" t="s">
        <v>8166</v>
      </c>
      <c r="G3563" s="342" t="str">
        <f>IFERROR(INDEX($D$2:$D$4444,_xlfn.AGGREGATE(15,3,(($C$2:$C$4444=$G$1)/($C$2:$C$4444=$G$1)*ROW($C$2:$C$4444))-ROW($C$1), ROWS($J$7:J3567))),"")</f>
        <v/>
      </c>
    </row>
    <row r="3564" spans="3:7" x14ac:dyDescent="0.25">
      <c r="C3564" s="340" t="s">
        <v>4470</v>
      </c>
      <c r="D3564" s="340" t="s">
        <v>3285</v>
      </c>
      <c r="E3564" s="340" t="str">
        <f t="shared" si="56"/>
        <v>MOHONASENPINEWOOD ELEMENTARY SCHOOL</v>
      </c>
      <c r="F3564" s="369" t="s">
        <v>8167</v>
      </c>
      <c r="G3564" s="342" t="str">
        <f>IFERROR(INDEX($D$2:$D$4444,_xlfn.AGGREGATE(15,3,(($C$2:$C$4444=$G$1)/($C$2:$C$4444=$G$1)*ROW($C$2:$C$4444))-ROW($C$1), ROWS($J$7:J3568))),"")</f>
        <v/>
      </c>
    </row>
    <row r="3565" spans="3:7" x14ac:dyDescent="0.25">
      <c r="C3565" s="340" t="s">
        <v>4471</v>
      </c>
      <c r="D3565" s="340" t="s">
        <v>9484</v>
      </c>
      <c r="E3565" s="340" t="str">
        <f t="shared" si="56"/>
        <v>SCHENECTADYDR MARTIN LUTHER KING SCHOOL JR ELEMENTARY SCHOOL</v>
      </c>
      <c r="F3565" s="369" t="s">
        <v>8168</v>
      </c>
      <c r="G3565" s="342" t="str">
        <f>IFERROR(INDEX($D$2:$D$4444,_xlfn.AGGREGATE(15,3,(($C$2:$C$4444=$G$1)/($C$2:$C$4444=$G$1)*ROW($C$2:$C$4444))-ROW($C$1), ROWS($J$7:J3569))),"")</f>
        <v/>
      </c>
    </row>
    <row r="3566" spans="3:7" x14ac:dyDescent="0.25">
      <c r="C3566" s="340" t="s">
        <v>4471</v>
      </c>
      <c r="D3566" s="340" t="s">
        <v>943</v>
      </c>
      <c r="E3566" s="340" t="str">
        <f t="shared" si="56"/>
        <v>SCHENECTADYHAMILTON ELEMENTARY SCHOOL</v>
      </c>
      <c r="F3566" s="369" t="s">
        <v>8169</v>
      </c>
      <c r="G3566" s="342" t="str">
        <f>IFERROR(INDEX($D$2:$D$4444,_xlfn.AGGREGATE(15,3,(($C$2:$C$4444=$G$1)/($C$2:$C$4444=$G$1)*ROW($C$2:$C$4444))-ROW($C$1), ROWS($J$7:J3570))),"")</f>
        <v/>
      </c>
    </row>
    <row r="3567" spans="3:7" x14ac:dyDescent="0.25">
      <c r="C3567" s="340" t="s">
        <v>4471</v>
      </c>
      <c r="D3567" s="340" t="s">
        <v>9485</v>
      </c>
      <c r="E3567" s="340" t="str">
        <f t="shared" si="56"/>
        <v>SCHENECTADYHOWE ELEMENTARY SCHOOL</v>
      </c>
      <c r="F3567" s="369" t="s">
        <v>8170</v>
      </c>
      <c r="G3567" s="342" t="str">
        <f>IFERROR(INDEX($D$2:$D$4444,_xlfn.AGGREGATE(15,3,(($C$2:$C$4444=$G$1)/($C$2:$C$4444=$G$1)*ROW($C$2:$C$4444))-ROW($C$1), ROWS($J$7:J3571))),"")</f>
        <v/>
      </c>
    </row>
    <row r="3568" spans="3:7" x14ac:dyDescent="0.25">
      <c r="C3568" s="340" t="s">
        <v>4471</v>
      </c>
      <c r="D3568" s="340" t="s">
        <v>3812</v>
      </c>
      <c r="E3568" s="340" t="str">
        <f t="shared" si="56"/>
        <v>SCHENECTADYLINCOLN ELEMENTARY SCHOOL</v>
      </c>
      <c r="F3568" s="369" t="s">
        <v>8171</v>
      </c>
      <c r="G3568" s="342" t="str">
        <f>IFERROR(INDEX($D$2:$D$4444,_xlfn.AGGREGATE(15,3,(($C$2:$C$4444=$G$1)/($C$2:$C$4444=$G$1)*ROW($C$2:$C$4444))-ROW($C$1), ROWS($J$7:J3572))),"")</f>
        <v/>
      </c>
    </row>
    <row r="3569" spans="3:7" x14ac:dyDescent="0.25">
      <c r="C3569" s="340" t="s">
        <v>4471</v>
      </c>
      <c r="D3569" s="340" t="s">
        <v>9491</v>
      </c>
      <c r="E3569" s="340" t="str">
        <f t="shared" si="56"/>
        <v>SCHENECTADYPAIGE ELEMENTARY SCHOOL</v>
      </c>
      <c r="F3569" s="369" t="s">
        <v>8172</v>
      </c>
      <c r="G3569" s="342" t="str">
        <f>IFERROR(INDEX($D$2:$D$4444,_xlfn.AGGREGATE(15,3,(($C$2:$C$4444=$G$1)/($C$2:$C$4444=$G$1)*ROW($C$2:$C$4444))-ROW($C$1), ROWS($J$7:J3573))),"")</f>
        <v/>
      </c>
    </row>
    <row r="3570" spans="3:7" x14ac:dyDescent="0.25">
      <c r="C3570" s="340" t="s">
        <v>4471</v>
      </c>
      <c r="D3570" s="340" t="s">
        <v>9486</v>
      </c>
      <c r="E3570" s="340" t="str">
        <f t="shared" si="56"/>
        <v>SCHENECTADYPLEASANT VALLEY ELEMENTARY SCHOOL</v>
      </c>
      <c r="F3570" s="369" t="s">
        <v>8173</v>
      </c>
      <c r="G3570" s="342" t="str">
        <f>IFERROR(INDEX($D$2:$D$4444,_xlfn.AGGREGATE(15,3,(($C$2:$C$4444=$G$1)/($C$2:$C$4444=$G$1)*ROW($C$2:$C$4444))-ROW($C$1), ROWS($J$7:J3574))),"")</f>
        <v/>
      </c>
    </row>
    <row r="3571" spans="3:7" x14ac:dyDescent="0.25">
      <c r="C3571" s="340" t="s">
        <v>4471</v>
      </c>
      <c r="D3571" s="340" t="s">
        <v>9488</v>
      </c>
      <c r="E3571" s="340" t="str">
        <f t="shared" si="56"/>
        <v>SCHENECTADYYATES ELEMENTARY SCHOOL</v>
      </c>
      <c r="F3571" s="369" t="s">
        <v>8174</v>
      </c>
      <c r="G3571" s="342" t="str">
        <f>IFERROR(INDEX($D$2:$D$4444,_xlfn.AGGREGATE(15,3,(($C$2:$C$4444=$G$1)/($C$2:$C$4444=$G$1)*ROW($C$2:$C$4444))-ROW($C$1), ROWS($J$7:J3575))),"")</f>
        <v/>
      </c>
    </row>
    <row r="3572" spans="3:7" x14ac:dyDescent="0.25">
      <c r="C3572" s="340" t="s">
        <v>4471</v>
      </c>
      <c r="D3572" s="340" t="s">
        <v>9487</v>
      </c>
      <c r="E3572" s="340" t="str">
        <f t="shared" si="56"/>
        <v>SCHENECTADYJESSIE T ZOLLER ELEMENTARY SCHOOL</v>
      </c>
      <c r="F3572" s="369" t="s">
        <v>8175</v>
      </c>
      <c r="G3572" s="342" t="str">
        <f>IFERROR(INDEX($D$2:$D$4444,_xlfn.AGGREGATE(15,3,(($C$2:$C$4444=$G$1)/($C$2:$C$4444=$G$1)*ROW($C$2:$C$4444))-ROW($C$1), ROWS($J$7:J3576))),"")</f>
        <v/>
      </c>
    </row>
    <row r="3573" spans="3:7" x14ac:dyDescent="0.25">
      <c r="C3573" s="340" t="s">
        <v>4471</v>
      </c>
      <c r="D3573" s="340" t="s">
        <v>3286</v>
      </c>
      <c r="E3573" s="340" t="str">
        <f t="shared" si="56"/>
        <v>SCHENECTADYMONT PLEASANT MIDDLE SCHOOL</v>
      </c>
      <c r="F3573" s="369" t="s">
        <v>8176</v>
      </c>
      <c r="G3573" s="342" t="str">
        <f>IFERROR(INDEX($D$2:$D$4444,_xlfn.AGGREGATE(15,3,(($C$2:$C$4444=$G$1)/($C$2:$C$4444=$G$1)*ROW($C$2:$C$4444))-ROW($C$1), ROWS($J$7:J3577))),"")</f>
        <v/>
      </c>
    </row>
    <row r="3574" spans="3:7" x14ac:dyDescent="0.25">
      <c r="C3574" s="340" t="s">
        <v>4471</v>
      </c>
      <c r="D3574" s="340" t="s">
        <v>3287</v>
      </c>
      <c r="E3574" s="340" t="str">
        <f t="shared" si="56"/>
        <v>SCHENECTADYSCHENECTADY HIGH SCHOOL</v>
      </c>
      <c r="F3574" s="369" t="s">
        <v>8177</v>
      </c>
      <c r="G3574" s="342" t="str">
        <f>IFERROR(INDEX($D$2:$D$4444,_xlfn.AGGREGATE(15,3,(($C$2:$C$4444=$G$1)/($C$2:$C$4444=$G$1)*ROW($C$2:$C$4444))-ROW($C$1), ROWS($J$7:J3578))),"")</f>
        <v/>
      </c>
    </row>
    <row r="3575" spans="3:7" x14ac:dyDescent="0.25">
      <c r="C3575" s="340" t="s">
        <v>4471</v>
      </c>
      <c r="D3575" s="340" t="s">
        <v>9492</v>
      </c>
      <c r="E3575" s="340" t="str">
        <f t="shared" si="56"/>
        <v>SCHENECTADYVAN CORLAER ELEMENTARY SCHOOL</v>
      </c>
      <c r="F3575" s="369" t="s">
        <v>8178</v>
      </c>
      <c r="G3575" s="342" t="str">
        <f>IFERROR(INDEX($D$2:$D$4444,_xlfn.AGGREGATE(15,3,(($C$2:$C$4444=$G$1)/($C$2:$C$4444=$G$1)*ROW($C$2:$C$4444))-ROW($C$1), ROWS($J$7:J3579))),"")</f>
        <v/>
      </c>
    </row>
    <row r="3576" spans="3:7" x14ac:dyDescent="0.25">
      <c r="C3576" s="340" t="s">
        <v>4471</v>
      </c>
      <c r="D3576" s="340" t="s">
        <v>9490</v>
      </c>
      <c r="E3576" s="340" t="str">
        <f t="shared" si="56"/>
        <v>SCHENECTADYWOODLAWN ELEMENTARY SCHOOL</v>
      </c>
      <c r="F3576" s="369" t="s">
        <v>8179</v>
      </c>
      <c r="G3576" s="342" t="str">
        <f>IFERROR(INDEX($D$2:$D$4444,_xlfn.AGGREGATE(15,3,(($C$2:$C$4444=$G$1)/($C$2:$C$4444=$G$1)*ROW($C$2:$C$4444))-ROW($C$1), ROWS($J$7:J3580))),"")</f>
        <v/>
      </c>
    </row>
    <row r="3577" spans="3:7" x14ac:dyDescent="0.25">
      <c r="C3577" s="340" t="s">
        <v>4471</v>
      </c>
      <c r="D3577" s="340" t="s">
        <v>3288</v>
      </c>
      <c r="E3577" s="340" t="str">
        <f t="shared" si="56"/>
        <v>SCHENECTADYWILLIAM C KEANE ELEMENTARY SCHOOL</v>
      </c>
      <c r="F3577" s="369" t="s">
        <v>8180</v>
      </c>
      <c r="G3577" s="342" t="str">
        <f>IFERROR(INDEX($D$2:$D$4444,_xlfn.AGGREGATE(15,3,(($C$2:$C$4444=$G$1)/($C$2:$C$4444=$G$1)*ROW($C$2:$C$4444))-ROW($C$1), ROWS($J$7:J3581))),"")</f>
        <v/>
      </c>
    </row>
    <row r="3578" spans="3:7" x14ac:dyDescent="0.25">
      <c r="C3578" s="340" t="s">
        <v>4471</v>
      </c>
      <c r="D3578" s="340" t="s">
        <v>9489</v>
      </c>
      <c r="E3578" s="340" t="str">
        <f t="shared" si="56"/>
        <v>SCHENECTADYCENTRAL PARK MIDDLE SCHOOL</v>
      </c>
      <c r="F3578" s="369" t="s">
        <v>8181</v>
      </c>
      <c r="G3578" s="342" t="str">
        <f>IFERROR(INDEX($D$2:$D$4444,_xlfn.AGGREGATE(15,3,(($C$2:$C$4444=$G$1)/($C$2:$C$4444=$G$1)*ROW($C$2:$C$4444))-ROW($C$1), ROWS($J$7:J3582))),"")</f>
        <v/>
      </c>
    </row>
    <row r="3579" spans="3:7" x14ac:dyDescent="0.25">
      <c r="C3579" s="340" t="s">
        <v>4471</v>
      </c>
      <c r="D3579" s="340" t="s">
        <v>3289</v>
      </c>
      <c r="E3579" s="340" t="str">
        <f t="shared" si="56"/>
        <v>SCHENECTADYONEIDA MIDDLE SCHOOL</v>
      </c>
      <c r="F3579" s="369" t="s">
        <v>8182</v>
      </c>
      <c r="G3579" s="342" t="str">
        <f>IFERROR(INDEX($D$2:$D$4444,_xlfn.AGGREGATE(15,3,(($C$2:$C$4444=$G$1)/($C$2:$C$4444=$G$1)*ROW($C$2:$C$4444))-ROW($C$1), ROWS($J$7:J3583))),"")</f>
        <v/>
      </c>
    </row>
    <row r="3580" spans="3:7" x14ac:dyDescent="0.25">
      <c r="C3580" s="340" t="s">
        <v>135</v>
      </c>
      <c r="D3580" s="340" t="s">
        <v>3290</v>
      </c>
      <c r="E3580" s="340" t="str">
        <f t="shared" si="56"/>
        <v>GILBOA CONESVIGILBOA-CONESVILLE CENTRAL SCHOOL</v>
      </c>
      <c r="F3580" s="369" t="s">
        <v>8183</v>
      </c>
      <c r="G3580" s="342" t="str">
        <f>IFERROR(INDEX($D$2:$D$4444,_xlfn.AGGREGATE(15,3,(($C$2:$C$4444=$G$1)/($C$2:$C$4444=$G$1)*ROW($C$2:$C$4444))-ROW($C$1), ROWS($J$7:J3584))),"")</f>
        <v/>
      </c>
    </row>
    <row r="3581" spans="3:7" x14ac:dyDescent="0.25">
      <c r="C3581" s="340" t="s">
        <v>4472</v>
      </c>
      <c r="D3581" s="340" t="s">
        <v>3291</v>
      </c>
      <c r="E3581" s="340" t="str">
        <f t="shared" si="56"/>
        <v>JEFFERSONJEFFERSON CENTRAL SCHOOL</v>
      </c>
      <c r="F3581" s="369" t="s">
        <v>8184</v>
      </c>
      <c r="G3581" s="342" t="str">
        <f>IFERROR(INDEX($D$2:$D$4444,_xlfn.AGGREGATE(15,3,(($C$2:$C$4444=$G$1)/($C$2:$C$4444=$G$1)*ROW($C$2:$C$4444))-ROW($C$1), ROWS($J$7:J3585))),"")</f>
        <v/>
      </c>
    </row>
    <row r="3582" spans="3:7" x14ac:dyDescent="0.25">
      <c r="C3582" s="340" t="s">
        <v>4473</v>
      </c>
      <c r="D3582" s="340" t="s">
        <v>3292</v>
      </c>
      <c r="E3582" s="340" t="str">
        <f t="shared" si="56"/>
        <v>MIDDLEBURGHMIDDLEBURGH JUNIOR/SENIOR HIGH SCHOOL</v>
      </c>
      <c r="F3582" s="369" t="s">
        <v>8185</v>
      </c>
      <c r="G3582" s="342" t="str">
        <f>IFERROR(INDEX($D$2:$D$4444,_xlfn.AGGREGATE(15,3,(($C$2:$C$4444=$G$1)/($C$2:$C$4444=$G$1)*ROW($C$2:$C$4444))-ROW($C$1), ROWS($J$7:J3586))),"")</f>
        <v/>
      </c>
    </row>
    <row r="3583" spans="3:7" x14ac:dyDescent="0.25">
      <c r="C3583" s="340" t="s">
        <v>4473</v>
      </c>
      <c r="D3583" s="340" t="s">
        <v>3293</v>
      </c>
      <c r="E3583" s="340" t="str">
        <f t="shared" si="56"/>
        <v>MIDDLEBURGHMIDDLEBURGH ELEMENTARY SCHOOL</v>
      </c>
      <c r="F3583" s="369" t="s">
        <v>8186</v>
      </c>
      <c r="G3583" s="342" t="str">
        <f>IFERROR(INDEX($D$2:$D$4444,_xlfn.AGGREGATE(15,3,(($C$2:$C$4444=$G$1)/($C$2:$C$4444=$G$1)*ROW($C$2:$C$4444))-ROW($C$1), ROWS($J$7:J3587))),"")</f>
        <v/>
      </c>
    </row>
    <row r="3584" spans="3:7" x14ac:dyDescent="0.25">
      <c r="C3584" s="340" t="s">
        <v>136</v>
      </c>
      <c r="D3584" s="340" t="s">
        <v>3294</v>
      </c>
      <c r="E3584" s="340" t="str">
        <f t="shared" si="56"/>
        <v>COBLESKL-RICHMGEORGE D RYDER ELEMENTARY SCHOOL</v>
      </c>
      <c r="F3584" s="369" t="s">
        <v>8187</v>
      </c>
      <c r="G3584" s="342" t="str">
        <f>IFERROR(INDEX($D$2:$D$4444,_xlfn.AGGREGATE(15,3,(($C$2:$C$4444=$G$1)/($C$2:$C$4444=$G$1)*ROW($C$2:$C$4444))-ROW($C$1), ROWS($J$7:J3588))),"")</f>
        <v/>
      </c>
    </row>
    <row r="3585" spans="3:7" x14ac:dyDescent="0.25">
      <c r="C3585" s="340" t="s">
        <v>136</v>
      </c>
      <c r="D3585" s="340" t="s">
        <v>3295</v>
      </c>
      <c r="E3585" s="340" t="str">
        <f t="shared" si="56"/>
        <v>COBLESKL-RICHMCOBLESKILL-RICHMONDVILLE HIGH SCHOOL</v>
      </c>
      <c r="F3585" s="369" t="s">
        <v>8188</v>
      </c>
      <c r="G3585" s="342" t="str">
        <f>IFERROR(INDEX($D$2:$D$4444,_xlfn.AGGREGATE(15,3,(($C$2:$C$4444=$G$1)/($C$2:$C$4444=$G$1)*ROW($C$2:$C$4444))-ROW($C$1), ROWS($J$7:J3589))),"")</f>
        <v/>
      </c>
    </row>
    <row r="3586" spans="3:7" x14ac:dyDescent="0.25">
      <c r="C3586" s="340" t="s">
        <v>136</v>
      </c>
      <c r="D3586" s="340" t="s">
        <v>3296</v>
      </c>
      <c r="E3586" s="340" t="str">
        <f t="shared" si="56"/>
        <v>COBLESKL-RICHMWILLIAM H GOLDING MIDDLE SCHOOL</v>
      </c>
      <c r="F3586" s="369" t="s">
        <v>8189</v>
      </c>
      <c r="G3586" s="342" t="str">
        <f>IFERROR(INDEX($D$2:$D$4444,_xlfn.AGGREGATE(15,3,(($C$2:$C$4444=$G$1)/($C$2:$C$4444=$G$1)*ROW($C$2:$C$4444))-ROW($C$1), ROWS($J$7:J3590))),"")</f>
        <v/>
      </c>
    </row>
    <row r="3587" spans="3:7" x14ac:dyDescent="0.25">
      <c r="C3587" s="340" t="s">
        <v>136</v>
      </c>
      <c r="D3587" s="340" t="s">
        <v>3297</v>
      </c>
      <c r="E3587" s="340" t="str">
        <f t="shared" ref="E3587:E3650" si="57">C3587&amp;D3587</f>
        <v>COBLESKL-RICHMJOSEPH B RADEZ ELEMENTARY SCHOOL</v>
      </c>
      <c r="F3587" s="369" t="s">
        <v>8190</v>
      </c>
      <c r="G3587" s="342" t="str">
        <f>IFERROR(INDEX($D$2:$D$4444,_xlfn.AGGREGATE(15,3,(($C$2:$C$4444=$G$1)/($C$2:$C$4444=$G$1)*ROW($C$2:$C$4444))-ROW($C$1), ROWS($J$7:J3591))),"")</f>
        <v/>
      </c>
    </row>
    <row r="3588" spans="3:7" x14ac:dyDescent="0.25">
      <c r="C3588" s="340" t="s">
        <v>4474</v>
      </c>
      <c r="D3588" s="340" t="s">
        <v>3298</v>
      </c>
      <c r="E3588" s="340" t="str">
        <f t="shared" si="57"/>
        <v>SCHOHARIESCHOHARIE ELEMENTARY SCHOOL</v>
      </c>
      <c r="F3588" s="369" t="s">
        <v>8191</v>
      </c>
      <c r="G3588" s="342" t="str">
        <f>IFERROR(INDEX($D$2:$D$4444,_xlfn.AGGREGATE(15,3,(($C$2:$C$4444=$G$1)/($C$2:$C$4444=$G$1)*ROW($C$2:$C$4444))-ROW($C$1), ROWS($J$7:J3592))),"")</f>
        <v/>
      </c>
    </row>
    <row r="3589" spans="3:7" x14ac:dyDescent="0.25">
      <c r="C3589" s="340" t="s">
        <v>4474</v>
      </c>
      <c r="D3589" s="340" t="s">
        <v>3299</v>
      </c>
      <c r="E3589" s="340" t="str">
        <f t="shared" si="57"/>
        <v>SCHOHARIESCHOHARIE HIGH SCHOOL</v>
      </c>
      <c r="F3589" s="369" t="s">
        <v>8192</v>
      </c>
      <c r="G3589" s="342" t="str">
        <f>IFERROR(INDEX($D$2:$D$4444,_xlfn.AGGREGATE(15,3,(($C$2:$C$4444=$G$1)/($C$2:$C$4444=$G$1)*ROW($C$2:$C$4444))-ROW($C$1), ROWS($J$7:J3593))),"")</f>
        <v/>
      </c>
    </row>
    <row r="3590" spans="3:7" x14ac:dyDescent="0.25">
      <c r="C3590" s="340" t="s">
        <v>137</v>
      </c>
      <c r="D3590" s="340" t="s">
        <v>3300</v>
      </c>
      <c r="E3590" s="340" t="str">
        <f t="shared" si="57"/>
        <v>SHARON SPRINGSSHARON SPRINGS CENTRAL SCHOOL</v>
      </c>
      <c r="F3590" s="369" t="s">
        <v>8193</v>
      </c>
      <c r="G3590" s="342" t="str">
        <f>IFERROR(INDEX($D$2:$D$4444,_xlfn.AGGREGATE(15,3,(($C$2:$C$4444=$G$1)/($C$2:$C$4444=$G$1)*ROW($C$2:$C$4444))-ROW($C$1), ROWS($J$7:J3594))),"")</f>
        <v/>
      </c>
    </row>
    <row r="3591" spans="3:7" x14ac:dyDescent="0.25">
      <c r="C3591" s="340" t="s">
        <v>138</v>
      </c>
      <c r="D3591" s="340" t="s">
        <v>3301</v>
      </c>
      <c r="E3591" s="340" t="str">
        <f t="shared" si="57"/>
        <v>ODESSA MONTOURB C CATE ELEMENTARY SCHOOL</v>
      </c>
      <c r="F3591" s="369" t="s">
        <v>8194</v>
      </c>
      <c r="G3591" s="342" t="str">
        <f>IFERROR(INDEX($D$2:$D$4444,_xlfn.AGGREGATE(15,3,(($C$2:$C$4444=$G$1)/($C$2:$C$4444=$G$1)*ROW($C$2:$C$4444))-ROW($C$1), ROWS($J$7:J3595))),"")</f>
        <v/>
      </c>
    </row>
    <row r="3592" spans="3:7" x14ac:dyDescent="0.25">
      <c r="C3592" s="340" t="s">
        <v>138</v>
      </c>
      <c r="D3592" s="340" t="s">
        <v>3302</v>
      </c>
      <c r="E3592" s="340" t="str">
        <f t="shared" si="57"/>
        <v>ODESSA MONTOURHOWARD A HANLON ELEMENTARY SCHOOL</v>
      </c>
      <c r="F3592" s="369" t="s">
        <v>8195</v>
      </c>
      <c r="G3592" s="342" t="str">
        <f>IFERROR(INDEX($D$2:$D$4444,_xlfn.AGGREGATE(15,3,(($C$2:$C$4444=$G$1)/($C$2:$C$4444=$G$1)*ROW($C$2:$C$4444))-ROW($C$1), ROWS($J$7:J3596))),"")</f>
        <v/>
      </c>
    </row>
    <row r="3593" spans="3:7" x14ac:dyDescent="0.25">
      <c r="C3593" s="340" t="s">
        <v>138</v>
      </c>
      <c r="D3593" s="340" t="s">
        <v>3303</v>
      </c>
      <c r="E3593" s="340" t="str">
        <f t="shared" si="57"/>
        <v>ODESSA MONTOURODESSA-MONTOUR JUNIOR/SENIOR HIGH SCHOOL</v>
      </c>
      <c r="F3593" s="369" t="s">
        <v>8196</v>
      </c>
      <c r="G3593" s="342" t="str">
        <f>IFERROR(INDEX($D$2:$D$4444,_xlfn.AGGREGATE(15,3,(($C$2:$C$4444=$G$1)/($C$2:$C$4444=$G$1)*ROW($C$2:$C$4444))-ROW($C$1), ROWS($J$7:J3597))),"")</f>
        <v/>
      </c>
    </row>
    <row r="3594" spans="3:7" x14ac:dyDescent="0.25">
      <c r="C3594" s="340" t="s">
        <v>4475</v>
      </c>
      <c r="D3594" s="340" t="s">
        <v>3304</v>
      </c>
      <c r="E3594" s="340" t="str">
        <f t="shared" si="57"/>
        <v>WATKINS GLENWATKINS GLEN ELEMENTARY SCHOOL</v>
      </c>
      <c r="F3594" s="369" t="s">
        <v>8197</v>
      </c>
      <c r="G3594" s="342" t="str">
        <f>IFERROR(INDEX($D$2:$D$4444,_xlfn.AGGREGATE(15,3,(($C$2:$C$4444=$G$1)/($C$2:$C$4444=$G$1)*ROW($C$2:$C$4444))-ROW($C$1), ROWS($J$7:J3598))),"")</f>
        <v/>
      </c>
    </row>
    <row r="3595" spans="3:7" x14ac:dyDescent="0.25">
      <c r="C3595" s="340" t="s">
        <v>4475</v>
      </c>
      <c r="D3595" s="340" t="s">
        <v>3305</v>
      </c>
      <c r="E3595" s="340" t="str">
        <f t="shared" si="57"/>
        <v>WATKINS GLENWATKINS GLEN CENTRAL HIGH SCHOOL</v>
      </c>
      <c r="F3595" s="369" t="s">
        <v>8198</v>
      </c>
      <c r="G3595" s="342" t="str">
        <f>IFERROR(INDEX($D$2:$D$4444,_xlfn.AGGREGATE(15,3,(($C$2:$C$4444=$G$1)/($C$2:$C$4444=$G$1)*ROW($C$2:$C$4444))-ROW($C$1), ROWS($J$7:J3599))),"")</f>
        <v/>
      </c>
    </row>
    <row r="3596" spans="3:7" x14ac:dyDescent="0.25">
      <c r="C3596" s="340" t="s">
        <v>4476</v>
      </c>
      <c r="D3596" s="340" t="s">
        <v>3306</v>
      </c>
      <c r="E3596" s="340" t="str">
        <f t="shared" si="57"/>
        <v>SOUTH SENECASOUTH SENECA ELEMENTARY SCHOOL</v>
      </c>
      <c r="F3596" s="369" t="s">
        <v>8199</v>
      </c>
      <c r="G3596" s="342" t="str">
        <f>IFERROR(INDEX($D$2:$D$4444,_xlfn.AGGREGATE(15,3,(($C$2:$C$4444=$G$1)/($C$2:$C$4444=$G$1)*ROW($C$2:$C$4444))-ROW($C$1), ROWS($J$7:J3600))),"")</f>
        <v/>
      </c>
    </row>
    <row r="3597" spans="3:7" x14ac:dyDescent="0.25">
      <c r="C3597" s="340" t="s">
        <v>4476</v>
      </c>
      <c r="D3597" s="340" t="s">
        <v>3307</v>
      </c>
      <c r="E3597" s="340" t="str">
        <f t="shared" si="57"/>
        <v>SOUTH SENECASOUTH SENECA MIDDLE/HIGH SCHOOL</v>
      </c>
      <c r="F3597" s="369" t="s">
        <v>8200</v>
      </c>
      <c r="G3597" s="342" t="str">
        <f>IFERROR(INDEX($D$2:$D$4444,_xlfn.AGGREGATE(15,3,(($C$2:$C$4444=$G$1)/($C$2:$C$4444=$G$1)*ROW($C$2:$C$4444))-ROW($C$1), ROWS($J$7:J3601))),"")</f>
        <v/>
      </c>
    </row>
    <row r="3598" spans="3:7" x14ac:dyDescent="0.25">
      <c r="C3598" s="340" t="s">
        <v>4477</v>
      </c>
      <c r="D3598" s="340" t="s">
        <v>3308</v>
      </c>
      <c r="E3598" s="340" t="str">
        <f t="shared" si="57"/>
        <v>ROMULUSROMULUS CENTRAL SCHOOL</v>
      </c>
      <c r="F3598" s="369" t="s">
        <v>8201</v>
      </c>
      <c r="G3598" s="342" t="str">
        <f>IFERROR(INDEX($D$2:$D$4444,_xlfn.AGGREGATE(15,3,(($C$2:$C$4444=$G$1)/($C$2:$C$4444=$G$1)*ROW($C$2:$C$4444))-ROW($C$1), ROWS($J$7:J3602))),"")</f>
        <v/>
      </c>
    </row>
    <row r="3599" spans="3:7" x14ac:dyDescent="0.25">
      <c r="C3599" s="340" t="s">
        <v>4478</v>
      </c>
      <c r="D3599" s="340" t="s">
        <v>3309</v>
      </c>
      <c r="E3599" s="340" t="str">
        <f t="shared" si="57"/>
        <v>SENECA FALLSFRANK M KNIGHT ELEMENTARY SCHOOL</v>
      </c>
      <c r="F3599" s="369" t="s">
        <v>8202</v>
      </c>
      <c r="G3599" s="342" t="str">
        <f>IFERROR(INDEX($D$2:$D$4444,_xlfn.AGGREGATE(15,3,(($C$2:$C$4444=$G$1)/($C$2:$C$4444=$G$1)*ROW($C$2:$C$4444))-ROW($C$1), ROWS($J$7:J3603))),"")</f>
        <v/>
      </c>
    </row>
    <row r="3600" spans="3:7" x14ac:dyDescent="0.25">
      <c r="C3600" s="340" t="s">
        <v>4478</v>
      </c>
      <c r="D3600" s="340" t="s">
        <v>3310</v>
      </c>
      <c r="E3600" s="340" t="str">
        <f t="shared" si="57"/>
        <v>SENECA FALLSMYNDERSE ACADEMY</v>
      </c>
      <c r="F3600" s="369" t="s">
        <v>8203</v>
      </c>
      <c r="G3600" s="342" t="str">
        <f>IFERROR(INDEX($D$2:$D$4444,_xlfn.AGGREGATE(15,3,(($C$2:$C$4444=$G$1)/($C$2:$C$4444=$G$1)*ROW($C$2:$C$4444))-ROW($C$1), ROWS($J$7:J3604))),"")</f>
        <v/>
      </c>
    </row>
    <row r="3601" spans="3:7" x14ac:dyDescent="0.25">
      <c r="C3601" s="340" t="s">
        <v>4478</v>
      </c>
      <c r="D3601" s="340" t="s">
        <v>3311</v>
      </c>
      <c r="E3601" s="340" t="str">
        <f t="shared" si="57"/>
        <v>SENECA FALLSELIZABETH CADY STANTON ELEMENTARY SCHOOL</v>
      </c>
      <c r="F3601" s="369" t="s">
        <v>8204</v>
      </c>
      <c r="G3601" s="342" t="str">
        <f>IFERROR(INDEX($D$2:$D$4444,_xlfn.AGGREGATE(15,3,(($C$2:$C$4444=$G$1)/($C$2:$C$4444=$G$1)*ROW($C$2:$C$4444))-ROW($C$1), ROWS($J$7:J3605))),"")</f>
        <v/>
      </c>
    </row>
    <row r="3602" spans="3:7" x14ac:dyDescent="0.25">
      <c r="C3602" s="340" t="s">
        <v>4478</v>
      </c>
      <c r="D3602" s="340" t="s">
        <v>3312</v>
      </c>
      <c r="E3602" s="340" t="str">
        <f t="shared" si="57"/>
        <v>SENECA FALLSSENECA FALLS MIDDLE SCHOOL</v>
      </c>
      <c r="F3602" s="369" t="s">
        <v>8205</v>
      </c>
      <c r="G3602" s="342" t="str">
        <f>IFERROR(INDEX($D$2:$D$4444,_xlfn.AGGREGATE(15,3,(($C$2:$C$4444=$G$1)/($C$2:$C$4444=$G$1)*ROW($C$2:$C$4444))-ROW($C$1), ROWS($J$7:J3606))),"")</f>
        <v/>
      </c>
    </row>
    <row r="3603" spans="3:7" x14ac:dyDescent="0.25">
      <c r="C3603" s="340" t="s">
        <v>4479</v>
      </c>
      <c r="D3603" s="340" t="s">
        <v>3313</v>
      </c>
      <c r="E3603" s="340" t="str">
        <f t="shared" si="57"/>
        <v>WATERLOO CENTWATERLOO HIGH SCHOOL</v>
      </c>
      <c r="F3603" s="369" t="s">
        <v>8206</v>
      </c>
      <c r="G3603" s="342" t="str">
        <f>IFERROR(INDEX($D$2:$D$4444,_xlfn.AGGREGATE(15,3,(($C$2:$C$4444=$G$1)/($C$2:$C$4444=$G$1)*ROW($C$2:$C$4444))-ROW($C$1), ROWS($J$7:J3607))),"")</f>
        <v/>
      </c>
    </row>
    <row r="3604" spans="3:7" x14ac:dyDescent="0.25">
      <c r="C3604" s="340" t="s">
        <v>4479</v>
      </c>
      <c r="D3604" s="340" t="s">
        <v>3314</v>
      </c>
      <c r="E3604" s="340" t="str">
        <f t="shared" si="57"/>
        <v>WATERLOO CENTLA FAYETTE SCHOOL</v>
      </c>
      <c r="F3604" s="369" t="s">
        <v>8207</v>
      </c>
      <c r="G3604" s="342" t="str">
        <f>IFERROR(INDEX($D$2:$D$4444,_xlfn.AGGREGATE(15,3,(($C$2:$C$4444=$G$1)/($C$2:$C$4444=$G$1)*ROW($C$2:$C$4444))-ROW($C$1), ROWS($J$7:J3608))),"")</f>
        <v/>
      </c>
    </row>
    <row r="3605" spans="3:7" x14ac:dyDescent="0.25">
      <c r="C3605" s="340" t="s">
        <v>4479</v>
      </c>
      <c r="D3605" s="340" t="s">
        <v>3315</v>
      </c>
      <c r="E3605" s="340" t="str">
        <f t="shared" si="57"/>
        <v>WATERLOO CENTWATERLOO MIDDLE SCHOOL</v>
      </c>
      <c r="F3605" s="369" t="s">
        <v>8208</v>
      </c>
      <c r="G3605" s="342" t="str">
        <f>IFERROR(INDEX($D$2:$D$4444,_xlfn.AGGREGATE(15,3,(($C$2:$C$4444=$G$1)/($C$2:$C$4444=$G$1)*ROW($C$2:$C$4444))-ROW($C$1), ROWS($J$7:J3609))),"")</f>
        <v/>
      </c>
    </row>
    <row r="3606" spans="3:7" x14ac:dyDescent="0.25">
      <c r="C3606" s="340" t="s">
        <v>4479</v>
      </c>
      <c r="D3606" s="340" t="s">
        <v>3316</v>
      </c>
      <c r="E3606" s="340" t="str">
        <f t="shared" si="57"/>
        <v>WATERLOO CENTSKOI-YASE SCHOOL</v>
      </c>
      <c r="F3606" s="369" t="s">
        <v>8209</v>
      </c>
      <c r="G3606" s="342" t="str">
        <f>IFERROR(INDEX($D$2:$D$4444,_xlfn.AGGREGATE(15,3,(($C$2:$C$4444=$G$1)/($C$2:$C$4444=$G$1)*ROW($C$2:$C$4444))-ROW($C$1), ROWS($J$7:J3610))),"")</f>
        <v/>
      </c>
    </row>
    <row r="3607" spans="3:7" x14ac:dyDescent="0.25">
      <c r="C3607" s="340" t="s">
        <v>4480</v>
      </c>
      <c r="D3607" s="340" t="s">
        <v>2691</v>
      </c>
      <c r="E3607" s="340" t="str">
        <f t="shared" si="57"/>
        <v>ADDISONTUSCARORA ELEMENTARY SCHOOL</v>
      </c>
      <c r="F3607" s="369" t="s">
        <v>8210</v>
      </c>
      <c r="G3607" s="342" t="str">
        <f>IFERROR(INDEX($D$2:$D$4444,_xlfn.AGGREGATE(15,3,(($C$2:$C$4444=$G$1)/($C$2:$C$4444=$G$1)*ROW($C$2:$C$4444))-ROW($C$1), ROWS($J$7:J3611))),"")</f>
        <v/>
      </c>
    </row>
    <row r="3608" spans="3:7" x14ac:dyDescent="0.25">
      <c r="C3608" s="340" t="s">
        <v>4480</v>
      </c>
      <c r="D3608" s="340" t="s">
        <v>9493</v>
      </c>
      <c r="E3608" s="340" t="str">
        <f t="shared" si="57"/>
        <v>ADDISONADDISON MIDDLE/HIGH SCHOOL</v>
      </c>
      <c r="F3608" s="369" t="s">
        <v>8211</v>
      </c>
      <c r="G3608" s="342" t="str">
        <f>IFERROR(INDEX($D$2:$D$4444,_xlfn.AGGREGATE(15,3,(($C$2:$C$4444=$G$1)/($C$2:$C$4444=$G$1)*ROW($C$2:$C$4444))-ROW($C$1), ROWS($J$7:J3612))),"")</f>
        <v/>
      </c>
    </row>
    <row r="3609" spans="3:7" x14ac:dyDescent="0.25">
      <c r="C3609" s="340" t="s">
        <v>4480</v>
      </c>
      <c r="D3609" s="340" t="s">
        <v>9494</v>
      </c>
      <c r="E3609" s="340" t="str">
        <f t="shared" si="57"/>
        <v>ADDISONVALLEY EARLY CHILDHOOD SCHOOL</v>
      </c>
      <c r="F3609" s="369" t="s">
        <v>8212</v>
      </c>
      <c r="G3609" s="342" t="str">
        <f>IFERROR(INDEX($D$2:$D$4444,_xlfn.AGGREGATE(15,3,(($C$2:$C$4444=$G$1)/($C$2:$C$4444=$G$1)*ROW($C$2:$C$4444))-ROW($C$1), ROWS($J$7:J3613))),"")</f>
        <v/>
      </c>
    </row>
    <row r="3610" spans="3:7" x14ac:dyDescent="0.25">
      <c r="C3610" s="340" t="s">
        <v>4481</v>
      </c>
      <c r="D3610" s="340" t="s">
        <v>3317</v>
      </c>
      <c r="E3610" s="340" t="str">
        <f t="shared" si="57"/>
        <v>AVOCAAVOCA CENTRAL SCHOOL</v>
      </c>
      <c r="F3610" s="369" t="s">
        <v>8213</v>
      </c>
      <c r="G3610" s="342" t="str">
        <f>IFERROR(INDEX($D$2:$D$4444,_xlfn.AGGREGATE(15,3,(($C$2:$C$4444=$G$1)/($C$2:$C$4444=$G$1)*ROW($C$2:$C$4444))-ROW($C$1), ROWS($J$7:J3614))),"")</f>
        <v/>
      </c>
    </row>
    <row r="3611" spans="3:7" x14ac:dyDescent="0.25">
      <c r="C3611" s="340" t="s">
        <v>4482</v>
      </c>
      <c r="D3611" s="340" t="s">
        <v>3318</v>
      </c>
      <c r="E3611" s="340" t="str">
        <f t="shared" si="57"/>
        <v>BATHVERNON E WIGHTMAN PRIMARY SCHOOL</v>
      </c>
      <c r="F3611" s="369" t="s">
        <v>8214</v>
      </c>
      <c r="G3611" s="342" t="str">
        <f>IFERROR(INDEX($D$2:$D$4444,_xlfn.AGGREGATE(15,3,(($C$2:$C$4444=$G$1)/($C$2:$C$4444=$G$1)*ROW($C$2:$C$4444))-ROW($C$1), ROWS($J$7:J3615))),"")</f>
        <v/>
      </c>
    </row>
    <row r="3612" spans="3:7" x14ac:dyDescent="0.25">
      <c r="C3612" s="340" t="s">
        <v>4482</v>
      </c>
      <c r="D3612" s="340" t="s">
        <v>3319</v>
      </c>
      <c r="E3612" s="340" t="str">
        <f t="shared" si="57"/>
        <v>BATHHAVERLING SENIOR HIGH SCHOOL</v>
      </c>
      <c r="F3612" s="369" t="s">
        <v>8215</v>
      </c>
      <c r="G3612" s="342" t="str">
        <f>IFERROR(INDEX($D$2:$D$4444,_xlfn.AGGREGATE(15,3,(($C$2:$C$4444=$G$1)/($C$2:$C$4444=$G$1)*ROW($C$2:$C$4444))-ROW($C$1), ROWS($J$7:J3616))),"")</f>
        <v/>
      </c>
    </row>
    <row r="3613" spans="3:7" x14ac:dyDescent="0.25">
      <c r="C3613" s="340" t="s">
        <v>4482</v>
      </c>
      <c r="D3613" s="340" t="s">
        <v>3320</v>
      </c>
      <c r="E3613" s="340" t="str">
        <f t="shared" si="57"/>
        <v>BATHDANA L LYON MIDDLE SCHOOL</v>
      </c>
      <c r="F3613" s="369" t="s">
        <v>8216</v>
      </c>
      <c r="G3613" s="342" t="str">
        <f>IFERROR(INDEX($D$2:$D$4444,_xlfn.AGGREGATE(15,3,(($C$2:$C$4444=$G$1)/($C$2:$C$4444=$G$1)*ROW($C$2:$C$4444))-ROW($C$1), ROWS($J$7:J3617))),"")</f>
        <v/>
      </c>
    </row>
    <row r="3614" spans="3:7" x14ac:dyDescent="0.25">
      <c r="C3614" s="340" t="s">
        <v>4483</v>
      </c>
      <c r="D3614" s="340" t="s">
        <v>3321</v>
      </c>
      <c r="E3614" s="340" t="str">
        <f t="shared" si="57"/>
        <v>BRADFORDBRADFORD CENTRAL SCHOOL</v>
      </c>
      <c r="F3614" s="369" t="s">
        <v>8217</v>
      </c>
      <c r="G3614" s="342" t="str">
        <f>IFERROR(INDEX($D$2:$D$4444,_xlfn.AGGREGATE(15,3,(($C$2:$C$4444=$G$1)/($C$2:$C$4444=$G$1)*ROW($C$2:$C$4444))-ROW($C$1), ROWS($J$7:J3618))),"")</f>
        <v/>
      </c>
    </row>
    <row r="3615" spans="3:7" x14ac:dyDescent="0.25">
      <c r="C3615" s="340" t="s">
        <v>139</v>
      </c>
      <c r="D3615" s="340" t="s">
        <v>3322</v>
      </c>
      <c r="E3615" s="340" t="str">
        <f t="shared" si="57"/>
        <v>CAMPBELL-SAVONCAMPBELL-SAVONA ELEMENTARY SCHOOL</v>
      </c>
      <c r="F3615" s="369" t="s">
        <v>8218</v>
      </c>
      <c r="G3615" s="342" t="str">
        <f>IFERROR(INDEX($D$2:$D$4444,_xlfn.AGGREGATE(15,3,(($C$2:$C$4444=$G$1)/($C$2:$C$4444=$G$1)*ROW($C$2:$C$4444))-ROW($C$1), ROWS($J$7:J3619))),"")</f>
        <v/>
      </c>
    </row>
    <row r="3616" spans="3:7" x14ac:dyDescent="0.25">
      <c r="C3616" s="340" t="s">
        <v>139</v>
      </c>
      <c r="D3616" s="340" t="s">
        <v>3323</v>
      </c>
      <c r="E3616" s="340" t="str">
        <f t="shared" si="57"/>
        <v>CAMPBELL-SAVONCAMPBELL-SAVONA JUNIOR/SENIOR HIGH SCHOOL</v>
      </c>
      <c r="F3616" s="369" t="s">
        <v>8219</v>
      </c>
      <c r="G3616" s="342" t="str">
        <f>IFERROR(INDEX($D$2:$D$4444,_xlfn.AGGREGATE(15,3,(($C$2:$C$4444=$G$1)/($C$2:$C$4444=$G$1)*ROW($C$2:$C$4444))-ROW($C$1), ROWS($J$7:J3620))),"")</f>
        <v/>
      </c>
    </row>
    <row r="3617" spans="3:7" x14ac:dyDescent="0.25">
      <c r="C3617" s="340" t="s">
        <v>4484</v>
      </c>
      <c r="D3617" s="340" t="s">
        <v>3324</v>
      </c>
      <c r="E3617" s="340" t="str">
        <f t="shared" si="57"/>
        <v>CORNINGCALVIN U SMITH ELEMENTARY SCHOOL</v>
      </c>
      <c r="F3617" s="369" t="s">
        <v>8220</v>
      </c>
      <c r="G3617" s="342" t="str">
        <f>IFERROR(INDEX($D$2:$D$4444,_xlfn.AGGREGATE(15,3,(($C$2:$C$4444=$G$1)/($C$2:$C$4444=$G$1)*ROW($C$2:$C$4444))-ROW($C$1), ROWS($J$7:J3621))),"")</f>
        <v/>
      </c>
    </row>
    <row r="3618" spans="3:7" x14ac:dyDescent="0.25">
      <c r="C3618" s="340" t="s">
        <v>4484</v>
      </c>
      <c r="D3618" s="340" t="s">
        <v>3325</v>
      </c>
      <c r="E3618" s="340" t="str">
        <f t="shared" si="57"/>
        <v>CORNINGERWIN VALLEY ELEMENTARY SCHOOL</v>
      </c>
      <c r="F3618" s="369" t="s">
        <v>8221</v>
      </c>
      <c r="G3618" s="342" t="str">
        <f>IFERROR(INDEX($D$2:$D$4444,_xlfn.AGGREGATE(15,3,(($C$2:$C$4444=$G$1)/($C$2:$C$4444=$G$1)*ROW($C$2:$C$4444))-ROW($C$1), ROWS($J$7:J3622))),"")</f>
        <v/>
      </c>
    </row>
    <row r="3619" spans="3:7" x14ac:dyDescent="0.25">
      <c r="C3619" s="340" t="s">
        <v>4484</v>
      </c>
      <c r="D3619" s="340" t="s">
        <v>3326</v>
      </c>
      <c r="E3619" s="340" t="str">
        <f t="shared" si="57"/>
        <v>CORNINGFREDERICK CARDER ELEMENTARY SCHOOL</v>
      </c>
      <c r="F3619" s="369" t="s">
        <v>8222</v>
      </c>
      <c r="G3619" s="342" t="str">
        <f>IFERROR(INDEX($D$2:$D$4444,_xlfn.AGGREGATE(15,3,(($C$2:$C$4444=$G$1)/($C$2:$C$4444=$G$1)*ROW($C$2:$C$4444))-ROW($C$1), ROWS($J$7:J3623))),"")</f>
        <v/>
      </c>
    </row>
    <row r="3620" spans="3:7" x14ac:dyDescent="0.25">
      <c r="C3620" s="340" t="s">
        <v>4484</v>
      </c>
      <c r="D3620" s="340" t="s">
        <v>3327</v>
      </c>
      <c r="E3620" s="340" t="str">
        <f t="shared" si="57"/>
        <v>CORNINGHUGH W GREGG ELEMENTARY SCHOOL</v>
      </c>
      <c r="F3620" s="369" t="s">
        <v>8223</v>
      </c>
      <c r="G3620" s="342" t="str">
        <f>IFERROR(INDEX($D$2:$D$4444,_xlfn.AGGREGATE(15,3,(($C$2:$C$4444=$G$1)/($C$2:$C$4444=$G$1)*ROW($C$2:$C$4444))-ROW($C$1), ROWS($J$7:J3624))),"")</f>
        <v/>
      </c>
    </row>
    <row r="3621" spans="3:7" x14ac:dyDescent="0.25">
      <c r="C3621" s="340" t="s">
        <v>4484</v>
      </c>
      <c r="D3621" s="340" t="s">
        <v>3328</v>
      </c>
      <c r="E3621" s="340" t="str">
        <f t="shared" si="57"/>
        <v>CORNINGWILLIAM E SEVERN ELEMENTARY SCHOOL</v>
      </c>
      <c r="F3621" s="369" t="s">
        <v>8224</v>
      </c>
      <c r="G3621" s="342" t="str">
        <f>IFERROR(INDEX($D$2:$D$4444,_xlfn.AGGREGATE(15,3,(($C$2:$C$4444=$G$1)/($C$2:$C$4444=$G$1)*ROW($C$2:$C$4444))-ROW($C$1), ROWS($J$7:J3625))),"")</f>
        <v/>
      </c>
    </row>
    <row r="3622" spans="3:7" x14ac:dyDescent="0.25">
      <c r="C3622" s="340" t="s">
        <v>4484</v>
      </c>
      <c r="D3622" s="340" t="s">
        <v>3329</v>
      </c>
      <c r="E3622" s="340" t="str">
        <f t="shared" si="57"/>
        <v>CORNINGWINFIELD STREET ELEMENTARY SCHOOL</v>
      </c>
      <c r="F3622" s="369" t="s">
        <v>8225</v>
      </c>
      <c r="G3622" s="342" t="str">
        <f>IFERROR(INDEX($D$2:$D$4444,_xlfn.AGGREGATE(15,3,(($C$2:$C$4444=$G$1)/($C$2:$C$4444=$G$1)*ROW($C$2:$C$4444))-ROW($C$1), ROWS($J$7:J3626))),"")</f>
        <v/>
      </c>
    </row>
    <row r="3623" spans="3:7" x14ac:dyDescent="0.25">
      <c r="C3623" s="340" t="s">
        <v>4484</v>
      </c>
      <c r="D3623" s="340" t="s">
        <v>3330</v>
      </c>
      <c r="E3623" s="340" t="str">
        <f t="shared" si="57"/>
        <v>CORNINGCORNING-PAINTED POST HIGH SCHOOL</v>
      </c>
      <c r="F3623" s="369" t="s">
        <v>8226</v>
      </c>
      <c r="G3623" s="342" t="str">
        <f>IFERROR(INDEX($D$2:$D$4444,_xlfn.AGGREGATE(15,3,(($C$2:$C$4444=$G$1)/($C$2:$C$4444=$G$1)*ROW($C$2:$C$4444))-ROW($C$1), ROWS($J$7:J3627))),"")</f>
        <v/>
      </c>
    </row>
    <row r="3624" spans="3:7" x14ac:dyDescent="0.25">
      <c r="C3624" s="340" t="s">
        <v>4484</v>
      </c>
      <c r="D3624" s="340" t="s">
        <v>3331</v>
      </c>
      <c r="E3624" s="340" t="str">
        <f t="shared" si="57"/>
        <v>CORNINGCORNING PAINTED POST HIGH SCHOOL LEARNING CENTER</v>
      </c>
      <c r="F3624" s="369" t="s">
        <v>8227</v>
      </c>
      <c r="G3624" s="342" t="str">
        <f>IFERROR(INDEX($D$2:$D$4444,_xlfn.AGGREGATE(15,3,(($C$2:$C$4444=$G$1)/($C$2:$C$4444=$G$1)*ROW($C$2:$C$4444))-ROW($C$1), ROWS($J$7:J3628))),"")</f>
        <v/>
      </c>
    </row>
    <row r="3625" spans="3:7" x14ac:dyDescent="0.25">
      <c r="C3625" s="340" t="s">
        <v>4484</v>
      </c>
      <c r="D3625" s="340" t="s">
        <v>3332</v>
      </c>
      <c r="E3625" s="340" t="str">
        <f t="shared" si="57"/>
        <v>CORNINGCORNING-PAINTED POST MIDDLE SCHOOL</v>
      </c>
      <c r="F3625" s="369" t="s">
        <v>8228</v>
      </c>
      <c r="G3625" s="342" t="str">
        <f>IFERROR(INDEX($D$2:$D$4444,_xlfn.AGGREGATE(15,3,(($C$2:$C$4444=$G$1)/($C$2:$C$4444=$G$1)*ROW($C$2:$C$4444))-ROW($C$1), ROWS($J$7:J3629))),"")</f>
        <v/>
      </c>
    </row>
    <row r="3626" spans="3:7" x14ac:dyDescent="0.25">
      <c r="C3626" s="340" t="s">
        <v>140</v>
      </c>
      <c r="D3626" s="340" t="s">
        <v>3333</v>
      </c>
      <c r="E3626" s="340" t="str">
        <f t="shared" si="57"/>
        <v>CANISTEO-GREENCANISTEO-GREENWOOD HIGH SCHOOL</v>
      </c>
      <c r="F3626" s="369" t="s">
        <v>8229</v>
      </c>
      <c r="G3626" s="342" t="str">
        <f>IFERROR(INDEX($D$2:$D$4444,_xlfn.AGGREGATE(15,3,(($C$2:$C$4444=$G$1)/($C$2:$C$4444=$G$1)*ROW($C$2:$C$4444))-ROW($C$1), ROWS($J$7:J3630))),"")</f>
        <v/>
      </c>
    </row>
    <row r="3627" spans="3:7" x14ac:dyDescent="0.25">
      <c r="C3627" s="340" t="s">
        <v>140</v>
      </c>
      <c r="D3627" s="340" t="s">
        <v>9495</v>
      </c>
      <c r="E3627" s="340" t="str">
        <f t="shared" si="57"/>
        <v>CANISTEO-GREENCANISTEO-GREENWOOD ELEMENTARY SCHOOL</v>
      </c>
      <c r="F3627" s="369" t="s">
        <v>8230</v>
      </c>
      <c r="G3627" s="342" t="str">
        <f>IFERROR(INDEX($D$2:$D$4444,_xlfn.AGGREGATE(15,3,(($C$2:$C$4444=$G$1)/($C$2:$C$4444=$G$1)*ROW($C$2:$C$4444))-ROW($C$1), ROWS($J$7:J3631))),"")</f>
        <v/>
      </c>
    </row>
    <row r="3628" spans="3:7" x14ac:dyDescent="0.25">
      <c r="C3628" s="340" t="s">
        <v>4485</v>
      </c>
      <c r="D3628" s="340" t="s">
        <v>3334</v>
      </c>
      <c r="E3628" s="340" t="str">
        <f t="shared" si="57"/>
        <v>HORNELLHORNELL INTERMEDIATE SCHOOL</v>
      </c>
      <c r="F3628" s="369" t="s">
        <v>8231</v>
      </c>
      <c r="G3628" s="342" t="str">
        <f>IFERROR(INDEX($D$2:$D$4444,_xlfn.AGGREGATE(15,3,(($C$2:$C$4444=$G$1)/($C$2:$C$4444=$G$1)*ROW($C$2:$C$4444))-ROW($C$1), ROWS($J$7:J3632))),"")</f>
        <v/>
      </c>
    </row>
    <row r="3629" spans="3:7" x14ac:dyDescent="0.25">
      <c r="C3629" s="340" t="s">
        <v>4485</v>
      </c>
      <c r="D3629" s="340" t="s">
        <v>3335</v>
      </c>
      <c r="E3629" s="340" t="str">
        <f t="shared" si="57"/>
        <v>HORNELLBRYANT SCHOOL</v>
      </c>
      <c r="F3629" s="369" t="s">
        <v>8232</v>
      </c>
      <c r="G3629" s="342" t="str">
        <f>IFERROR(INDEX($D$2:$D$4444,_xlfn.AGGREGATE(15,3,(($C$2:$C$4444=$G$1)/($C$2:$C$4444=$G$1)*ROW($C$2:$C$4444))-ROW($C$1), ROWS($J$7:J3633))),"")</f>
        <v/>
      </c>
    </row>
    <row r="3630" spans="3:7" x14ac:dyDescent="0.25">
      <c r="C3630" s="340" t="s">
        <v>4485</v>
      </c>
      <c r="D3630" s="340" t="s">
        <v>9496</v>
      </c>
      <c r="E3630" s="340" t="str">
        <f t="shared" si="57"/>
        <v>HORNELLHORNELL JUNIOR-SENIOR HIGH SCHOOL</v>
      </c>
      <c r="F3630" s="369" t="s">
        <v>8233</v>
      </c>
      <c r="G3630" s="342" t="str">
        <f>IFERROR(INDEX($D$2:$D$4444,_xlfn.AGGREGATE(15,3,(($C$2:$C$4444=$G$1)/($C$2:$C$4444=$G$1)*ROW($C$2:$C$4444))-ROW($C$1), ROWS($J$7:J3634))),"")</f>
        <v/>
      </c>
    </row>
    <row r="3631" spans="3:7" x14ac:dyDescent="0.25">
      <c r="C3631" s="340" t="s">
        <v>4485</v>
      </c>
      <c r="D3631" s="340" t="s">
        <v>3336</v>
      </c>
      <c r="E3631" s="340" t="str">
        <f t="shared" si="57"/>
        <v>HORNELLNORTH HORNELL SCHOOL</v>
      </c>
      <c r="F3631" s="369" t="s">
        <v>8234</v>
      </c>
      <c r="G3631" s="342" t="str">
        <f>IFERROR(INDEX($D$2:$D$4444,_xlfn.AGGREGATE(15,3,(($C$2:$C$4444=$G$1)/($C$2:$C$4444=$G$1)*ROW($C$2:$C$4444))-ROW($C$1), ROWS($J$7:J3635))),"")</f>
        <v/>
      </c>
    </row>
    <row r="3632" spans="3:7" x14ac:dyDescent="0.25">
      <c r="C3632" s="340" t="s">
        <v>4486</v>
      </c>
      <c r="D3632" s="340" t="s">
        <v>3337</v>
      </c>
      <c r="E3632" s="340" t="str">
        <f t="shared" si="57"/>
        <v>ARKPORTARKPORT CENTRAL SCHOOL</v>
      </c>
      <c r="F3632" s="369" t="s">
        <v>8235</v>
      </c>
      <c r="G3632" s="342" t="str">
        <f>IFERROR(INDEX($D$2:$D$4444,_xlfn.AGGREGATE(15,3,(($C$2:$C$4444=$G$1)/($C$2:$C$4444=$G$1)*ROW($C$2:$C$4444))-ROW($C$1), ROWS($J$7:J3636))),"")</f>
        <v/>
      </c>
    </row>
    <row r="3633" spans="3:7" x14ac:dyDescent="0.25">
      <c r="C3633" s="340" t="s">
        <v>4487</v>
      </c>
      <c r="D3633" s="340" t="s">
        <v>3338</v>
      </c>
      <c r="E3633" s="340" t="str">
        <f t="shared" si="57"/>
        <v>PRATTSBURGPRATTSBURGH CENTRAL SCHOOL</v>
      </c>
      <c r="F3633" s="369" t="s">
        <v>8236</v>
      </c>
      <c r="G3633" s="342" t="str">
        <f>IFERROR(INDEX($D$2:$D$4444,_xlfn.AGGREGATE(15,3,(($C$2:$C$4444=$G$1)/($C$2:$C$4444=$G$1)*ROW($C$2:$C$4444))-ROW($C$1), ROWS($J$7:J3637))),"")</f>
        <v/>
      </c>
    </row>
    <row r="3634" spans="3:7" x14ac:dyDescent="0.25">
      <c r="C3634" s="340" t="s">
        <v>141</v>
      </c>
      <c r="D3634" s="340" t="s">
        <v>3339</v>
      </c>
      <c r="E3634" s="340" t="str">
        <f t="shared" si="57"/>
        <v>JASPER-TRPSBRGJASPER-TROUPSBURG ELEMENTARY SCHOOL</v>
      </c>
      <c r="F3634" s="369" t="s">
        <v>8237</v>
      </c>
      <c r="G3634" s="342" t="str">
        <f>IFERROR(INDEX($D$2:$D$4444,_xlfn.AGGREGATE(15,3,(($C$2:$C$4444=$G$1)/($C$2:$C$4444=$G$1)*ROW($C$2:$C$4444))-ROW($C$1), ROWS($J$7:J3638))),"")</f>
        <v/>
      </c>
    </row>
    <row r="3635" spans="3:7" x14ac:dyDescent="0.25">
      <c r="C3635" s="340" t="s">
        <v>141</v>
      </c>
      <c r="D3635" s="340" t="s">
        <v>3340</v>
      </c>
      <c r="E3635" s="340" t="str">
        <f t="shared" si="57"/>
        <v>JASPER-TRPSBRGJASPER-TROUPSBURG JUNIOR-SENIOR HIGH SCHOOL</v>
      </c>
      <c r="F3635" s="369" t="s">
        <v>8238</v>
      </c>
      <c r="G3635" s="342" t="str">
        <f>IFERROR(INDEX($D$2:$D$4444,_xlfn.AGGREGATE(15,3,(($C$2:$C$4444=$G$1)/($C$2:$C$4444=$G$1)*ROW($C$2:$C$4444))-ROW($C$1), ROWS($J$7:J3639))),"")</f>
        <v/>
      </c>
    </row>
    <row r="3636" spans="3:7" x14ac:dyDescent="0.25">
      <c r="C3636" s="340" t="s">
        <v>4488</v>
      </c>
      <c r="D3636" s="340" t="s">
        <v>9497</v>
      </c>
      <c r="E3636" s="340" t="str">
        <f t="shared" si="57"/>
        <v>HAMMONDSPORTGLENN H CURTISS MEMORIAL SCHOOL</v>
      </c>
      <c r="F3636" s="369" t="s">
        <v>8239</v>
      </c>
      <c r="G3636" s="342" t="str">
        <f>IFERROR(INDEX($D$2:$D$4444,_xlfn.AGGREGATE(15,3,(($C$2:$C$4444=$G$1)/($C$2:$C$4444=$G$1)*ROW($C$2:$C$4444))-ROW($C$1), ROWS($J$7:J3640))),"")</f>
        <v/>
      </c>
    </row>
    <row r="3637" spans="3:7" x14ac:dyDescent="0.25">
      <c r="C3637" s="340" t="s">
        <v>4488</v>
      </c>
      <c r="D3637" s="340" t="s">
        <v>3341</v>
      </c>
      <c r="E3637" s="340" t="str">
        <f t="shared" si="57"/>
        <v>HAMMONDSPORTHAMMONDSPORT JUNIOR-SENIOR HIGH SCHOOL</v>
      </c>
      <c r="F3637" s="369" t="s">
        <v>8240</v>
      </c>
      <c r="G3637" s="342" t="str">
        <f>IFERROR(INDEX($D$2:$D$4444,_xlfn.AGGREGATE(15,3,(($C$2:$C$4444=$G$1)/($C$2:$C$4444=$G$1)*ROW($C$2:$C$4444))-ROW($C$1), ROWS($J$7:J3641))),"")</f>
        <v/>
      </c>
    </row>
    <row r="3638" spans="3:7" x14ac:dyDescent="0.25">
      <c r="C3638" s="340" t="s">
        <v>142</v>
      </c>
      <c r="D3638" s="340" t="s">
        <v>3342</v>
      </c>
      <c r="E3638" s="340" t="str">
        <f t="shared" si="57"/>
        <v>WAYLAND-COHOCTWAYLAND-COHOCTON HIGH SCHOOL</v>
      </c>
      <c r="F3638" s="369" t="s">
        <v>8241</v>
      </c>
      <c r="G3638" s="342" t="str">
        <f>IFERROR(INDEX($D$2:$D$4444,_xlfn.AGGREGATE(15,3,(($C$2:$C$4444=$G$1)/($C$2:$C$4444=$G$1)*ROW($C$2:$C$4444))-ROW($C$1), ROWS($J$7:J3642))),"")</f>
        <v/>
      </c>
    </row>
    <row r="3639" spans="3:7" x14ac:dyDescent="0.25">
      <c r="C3639" s="340" t="s">
        <v>142</v>
      </c>
      <c r="D3639" s="340" t="s">
        <v>3343</v>
      </c>
      <c r="E3639" s="340" t="str">
        <f t="shared" si="57"/>
        <v>WAYLAND-COHOCTWAYLAND ELEMENTARY SCHOOL</v>
      </c>
      <c r="F3639" s="369" t="s">
        <v>8242</v>
      </c>
      <c r="G3639" s="342" t="str">
        <f>IFERROR(INDEX($D$2:$D$4444,_xlfn.AGGREGATE(15,3,(($C$2:$C$4444=$G$1)/($C$2:$C$4444=$G$1)*ROW($C$2:$C$4444))-ROW($C$1), ROWS($J$7:J3643))),"")</f>
        <v/>
      </c>
    </row>
    <row r="3640" spans="3:7" x14ac:dyDescent="0.25">
      <c r="C3640" s="340" t="s">
        <v>142</v>
      </c>
      <c r="D3640" s="340" t="s">
        <v>3344</v>
      </c>
      <c r="E3640" s="340" t="str">
        <f t="shared" si="57"/>
        <v>WAYLAND-COHOCTWAYLAND-COHOCTON MIDDLE SCHOOL</v>
      </c>
      <c r="F3640" s="369" t="s">
        <v>8243</v>
      </c>
      <c r="G3640" s="342" t="str">
        <f>IFERROR(INDEX($D$2:$D$4444,_xlfn.AGGREGATE(15,3,(($C$2:$C$4444=$G$1)/($C$2:$C$4444=$G$1)*ROW($C$2:$C$4444))-ROW($C$1), ROWS($J$7:J3644))),"")</f>
        <v/>
      </c>
    </row>
    <row r="3641" spans="3:7" x14ac:dyDescent="0.25">
      <c r="C3641" s="340" t="s">
        <v>142</v>
      </c>
      <c r="D3641" s="340" t="s">
        <v>3345</v>
      </c>
      <c r="E3641" s="340" t="str">
        <f t="shared" si="57"/>
        <v>WAYLAND-COHOCTCOHOCTON ELEMENTARY SCHOOL</v>
      </c>
      <c r="F3641" s="369" t="s">
        <v>8244</v>
      </c>
      <c r="G3641" s="342" t="str">
        <f>IFERROR(INDEX($D$2:$D$4444,_xlfn.AGGREGATE(15,3,(($C$2:$C$4444=$G$1)/($C$2:$C$4444=$G$1)*ROW($C$2:$C$4444))-ROW($C$1), ROWS($J$7:J3645))),"")</f>
        <v/>
      </c>
    </row>
    <row r="3642" spans="3:7" x14ac:dyDescent="0.25">
      <c r="C3642" s="340" t="s">
        <v>4489</v>
      </c>
      <c r="D3642" s="340" t="s">
        <v>3346</v>
      </c>
      <c r="E3642" s="340" t="str">
        <f t="shared" si="57"/>
        <v>BABYLONBABYLON MEMORIAL GRADE SCHOOL</v>
      </c>
      <c r="F3642" s="369" t="s">
        <v>8245</v>
      </c>
      <c r="G3642" s="342" t="str">
        <f>IFERROR(INDEX($D$2:$D$4444,_xlfn.AGGREGATE(15,3,(($C$2:$C$4444=$G$1)/($C$2:$C$4444=$G$1)*ROW($C$2:$C$4444))-ROW($C$1), ROWS($J$7:J3646))),"")</f>
        <v/>
      </c>
    </row>
    <row r="3643" spans="3:7" x14ac:dyDescent="0.25">
      <c r="C3643" s="340" t="s">
        <v>4489</v>
      </c>
      <c r="D3643" s="340" t="s">
        <v>3347</v>
      </c>
      <c r="E3643" s="340" t="str">
        <f t="shared" si="57"/>
        <v>BABYLONBABYLON JUNIOR-SENIOR HIGH SCHOOL</v>
      </c>
      <c r="F3643" s="369" t="s">
        <v>8246</v>
      </c>
      <c r="G3643" s="342" t="str">
        <f>IFERROR(INDEX($D$2:$D$4444,_xlfn.AGGREGATE(15,3,(($C$2:$C$4444=$G$1)/($C$2:$C$4444=$G$1)*ROW($C$2:$C$4444))-ROW($C$1), ROWS($J$7:J3647))),"")</f>
        <v/>
      </c>
    </row>
    <row r="3644" spans="3:7" x14ac:dyDescent="0.25">
      <c r="C3644" s="340" t="s">
        <v>4489</v>
      </c>
      <c r="D3644" s="340" t="s">
        <v>3348</v>
      </c>
      <c r="E3644" s="340" t="str">
        <f t="shared" si="57"/>
        <v>BABYLONBABYLON ELEMENTARY SCHOOL</v>
      </c>
      <c r="F3644" s="369" t="s">
        <v>8247</v>
      </c>
      <c r="G3644" s="342" t="str">
        <f>IFERROR(INDEX($D$2:$D$4444,_xlfn.AGGREGATE(15,3,(($C$2:$C$4444=$G$1)/($C$2:$C$4444=$G$1)*ROW($C$2:$C$4444))-ROW($C$1), ROWS($J$7:J3648))),"")</f>
        <v/>
      </c>
    </row>
    <row r="3645" spans="3:7" x14ac:dyDescent="0.25">
      <c r="C3645" s="340" t="s">
        <v>4490</v>
      </c>
      <c r="D3645" s="340" t="s">
        <v>3349</v>
      </c>
      <c r="E3645" s="340" t="str">
        <f t="shared" si="57"/>
        <v>WEST BABYLONFOREST AVENUE SCHOOL</v>
      </c>
      <c r="F3645" s="369" t="s">
        <v>8248</v>
      </c>
      <c r="G3645" s="342" t="str">
        <f>IFERROR(INDEX($D$2:$D$4444,_xlfn.AGGREGATE(15,3,(($C$2:$C$4444=$G$1)/($C$2:$C$4444=$G$1)*ROW($C$2:$C$4444))-ROW($C$1), ROWS($J$7:J3649))),"")</f>
        <v/>
      </c>
    </row>
    <row r="3646" spans="3:7" x14ac:dyDescent="0.25">
      <c r="C3646" s="340" t="s">
        <v>4490</v>
      </c>
      <c r="D3646" s="340" t="s">
        <v>1323</v>
      </c>
      <c r="E3646" s="340" t="str">
        <f t="shared" si="57"/>
        <v>WEST BABYLONJOHN F KENNEDY SCHOOL</v>
      </c>
      <c r="F3646" s="369" t="s">
        <v>8249</v>
      </c>
      <c r="G3646" s="342" t="str">
        <f>IFERROR(INDEX($D$2:$D$4444,_xlfn.AGGREGATE(15,3,(($C$2:$C$4444=$G$1)/($C$2:$C$4444=$G$1)*ROW($C$2:$C$4444))-ROW($C$1), ROWS($J$7:J3650))),"")</f>
        <v/>
      </c>
    </row>
    <row r="3647" spans="3:7" x14ac:dyDescent="0.25">
      <c r="C3647" s="340" t="s">
        <v>4490</v>
      </c>
      <c r="D3647" s="340" t="s">
        <v>3350</v>
      </c>
      <c r="E3647" s="340" t="str">
        <f t="shared" si="57"/>
        <v>WEST BABYLONSANTAPOGUE SCHOOL</v>
      </c>
      <c r="F3647" s="369" t="s">
        <v>8250</v>
      </c>
      <c r="G3647" s="342" t="str">
        <f>IFERROR(INDEX($D$2:$D$4444,_xlfn.AGGREGATE(15,3,(($C$2:$C$4444=$G$1)/($C$2:$C$4444=$G$1)*ROW($C$2:$C$4444))-ROW($C$1), ROWS($J$7:J3651))),"")</f>
        <v/>
      </c>
    </row>
    <row r="3648" spans="3:7" x14ac:dyDescent="0.25">
      <c r="C3648" s="340" t="s">
        <v>4490</v>
      </c>
      <c r="D3648" s="340" t="s">
        <v>3351</v>
      </c>
      <c r="E3648" s="340" t="str">
        <f t="shared" si="57"/>
        <v>WEST BABYLONSOUTH BAY SCHOOL</v>
      </c>
      <c r="F3648" s="369" t="s">
        <v>8251</v>
      </c>
      <c r="G3648" s="342" t="str">
        <f>IFERROR(INDEX($D$2:$D$4444,_xlfn.AGGREGATE(15,3,(($C$2:$C$4444=$G$1)/($C$2:$C$4444=$G$1)*ROW($C$2:$C$4444))-ROW($C$1), ROWS($J$7:J3652))),"")</f>
        <v/>
      </c>
    </row>
    <row r="3649" spans="3:7" x14ac:dyDescent="0.25">
      <c r="C3649" s="340" t="s">
        <v>4490</v>
      </c>
      <c r="D3649" s="340" t="s">
        <v>3352</v>
      </c>
      <c r="E3649" s="340" t="str">
        <f t="shared" si="57"/>
        <v>WEST BABYLONTOOKER AVENUE SCHOOL</v>
      </c>
      <c r="F3649" s="369" t="s">
        <v>8252</v>
      </c>
      <c r="G3649" s="342" t="str">
        <f>IFERROR(INDEX($D$2:$D$4444,_xlfn.AGGREGATE(15,3,(($C$2:$C$4444=$G$1)/($C$2:$C$4444=$G$1)*ROW($C$2:$C$4444))-ROW($C$1), ROWS($J$7:J3653))),"")</f>
        <v/>
      </c>
    </row>
    <row r="3650" spans="3:7" x14ac:dyDescent="0.25">
      <c r="C3650" s="340" t="s">
        <v>4490</v>
      </c>
      <c r="D3650" s="340" t="s">
        <v>3353</v>
      </c>
      <c r="E3650" s="340" t="str">
        <f t="shared" si="57"/>
        <v>WEST BABYLONWEST BABYLON JUNIOR HIGH SCHOOL</v>
      </c>
      <c r="F3650" s="369" t="s">
        <v>8253</v>
      </c>
      <c r="G3650" s="342" t="str">
        <f>IFERROR(INDEX($D$2:$D$4444,_xlfn.AGGREGATE(15,3,(($C$2:$C$4444=$G$1)/($C$2:$C$4444=$G$1)*ROW($C$2:$C$4444))-ROW($C$1), ROWS($J$7:J3654))),"")</f>
        <v/>
      </c>
    </row>
    <row r="3651" spans="3:7" x14ac:dyDescent="0.25">
      <c r="C3651" s="340" t="s">
        <v>4490</v>
      </c>
      <c r="D3651" s="340" t="s">
        <v>3354</v>
      </c>
      <c r="E3651" s="340" t="str">
        <f t="shared" ref="E3651:E3714" si="58">C3651&amp;D3651</f>
        <v>WEST BABYLONWEST BABYLON SENIOR HIGH SCHOOL</v>
      </c>
      <c r="F3651" s="369" t="s">
        <v>8254</v>
      </c>
      <c r="G3651" s="342" t="str">
        <f>IFERROR(INDEX($D$2:$D$4444,_xlfn.AGGREGATE(15,3,(($C$2:$C$4444=$G$1)/($C$2:$C$4444=$G$1)*ROW($C$2:$C$4444))-ROW($C$1), ROWS($J$7:J3655))),"")</f>
        <v/>
      </c>
    </row>
    <row r="3652" spans="3:7" x14ac:dyDescent="0.25">
      <c r="C3652" s="340" t="s">
        <v>4491</v>
      </c>
      <c r="D3652" s="340" t="s">
        <v>3355</v>
      </c>
      <c r="E3652" s="340" t="str">
        <f t="shared" si="58"/>
        <v>NORTH BABYLONBELMONT ELEMENTARY SCHOOL</v>
      </c>
      <c r="F3652" s="369" t="s">
        <v>8255</v>
      </c>
      <c r="G3652" s="342" t="str">
        <f>IFERROR(INDEX($D$2:$D$4444,_xlfn.AGGREGATE(15,3,(($C$2:$C$4444=$G$1)/($C$2:$C$4444=$G$1)*ROW($C$2:$C$4444))-ROW($C$1), ROWS($J$7:J3656))),"")</f>
        <v/>
      </c>
    </row>
    <row r="3653" spans="3:7" x14ac:dyDescent="0.25">
      <c r="C3653" s="340" t="s">
        <v>4491</v>
      </c>
      <c r="D3653" s="340" t="s">
        <v>3356</v>
      </c>
      <c r="E3653" s="340" t="str">
        <f t="shared" si="58"/>
        <v>NORTH BABYLONROBERT MOSES MIDDLE SCHOOL</v>
      </c>
      <c r="F3653" s="369" t="s">
        <v>8256</v>
      </c>
      <c r="G3653" s="342" t="str">
        <f>IFERROR(INDEX($D$2:$D$4444,_xlfn.AGGREGATE(15,3,(($C$2:$C$4444=$G$1)/($C$2:$C$4444=$G$1)*ROW($C$2:$C$4444))-ROW($C$1), ROWS($J$7:J3657))),"")</f>
        <v/>
      </c>
    </row>
    <row r="3654" spans="3:7" x14ac:dyDescent="0.25">
      <c r="C3654" s="340" t="s">
        <v>4491</v>
      </c>
      <c r="D3654" s="340" t="s">
        <v>3357</v>
      </c>
      <c r="E3654" s="340" t="str">
        <f t="shared" si="58"/>
        <v>NORTH BABYLONPARLIAMENT PLACE SCHOOL</v>
      </c>
      <c r="F3654" s="369" t="s">
        <v>8257</v>
      </c>
      <c r="G3654" s="342" t="str">
        <f>IFERROR(INDEX($D$2:$D$4444,_xlfn.AGGREGATE(15,3,(($C$2:$C$4444=$G$1)/($C$2:$C$4444=$G$1)*ROW($C$2:$C$4444))-ROW($C$1), ROWS($J$7:J3658))),"")</f>
        <v/>
      </c>
    </row>
    <row r="3655" spans="3:7" x14ac:dyDescent="0.25">
      <c r="C3655" s="340" t="s">
        <v>4491</v>
      </c>
      <c r="D3655" s="340" t="s">
        <v>3358</v>
      </c>
      <c r="E3655" s="340" t="str">
        <f t="shared" si="58"/>
        <v>NORTH BABYLONWOODS ROAD ELEMENTARY SCHOOL</v>
      </c>
      <c r="F3655" s="369" t="s">
        <v>8258</v>
      </c>
      <c r="G3655" s="342" t="str">
        <f>IFERROR(INDEX($D$2:$D$4444,_xlfn.AGGREGATE(15,3,(($C$2:$C$4444=$G$1)/($C$2:$C$4444=$G$1)*ROW($C$2:$C$4444))-ROW($C$1), ROWS($J$7:J3659))),"")</f>
        <v/>
      </c>
    </row>
    <row r="3656" spans="3:7" x14ac:dyDescent="0.25">
      <c r="C3656" s="340" t="s">
        <v>4491</v>
      </c>
      <c r="D3656" s="340" t="s">
        <v>3359</v>
      </c>
      <c r="E3656" s="340" t="str">
        <f t="shared" si="58"/>
        <v>NORTH BABYLONNORTH BABYLON HIGH SCHOOL</v>
      </c>
      <c r="F3656" s="369" t="s">
        <v>8259</v>
      </c>
      <c r="G3656" s="342" t="str">
        <f>IFERROR(INDEX($D$2:$D$4444,_xlfn.AGGREGATE(15,3,(($C$2:$C$4444=$G$1)/($C$2:$C$4444=$G$1)*ROW($C$2:$C$4444))-ROW($C$1), ROWS($J$7:J3660))),"")</f>
        <v/>
      </c>
    </row>
    <row r="3657" spans="3:7" x14ac:dyDescent="0.25">
      <c r="C3657" s="340" t="s">
        <v>4491</v>
      </c>
      <c r="D3657" s="340" t="s">
        <v>3360</v>
      </c>
      <c r="E3657" s="340" t="str">
        <f t="shared" si="58"/>
        <v>NORTH BABYLONMARION G VEDDER ELEMENTARY SCHOOL</v>
      </c>
      <c r="F3657" s="369" t="s">
        <v>8260</v>
      </c>
      <c r="G3657" s="342" t="str">
        <f>IFERROR(INDEX($D$2:$D$4444,_xlfn.AGGREGATE(15,3,(($C$2:$C$4444=$G$1)/($C$2:$C$4444=$G$1)*ROW($C$2:$C$4444))-ROW($C$1), ROWS($J$7:J3661))),"")</f>
        <v/>
      </c>
    </row>
    <row r="3658" spans="3:7" x14ac:dyDescent="0.25">
      <c r="C3658" s="340" t="s">
        <v>4491</v>
      </c>
      <c r="D3658" s="340" t="s">
        <v>3361</v>
      </c>
      <c r="E3658" s="340" t="str">
        <f t="shared" si="58"/>
        <v>NORTH BABYLONWILLIAM E DELUCA JR ELEMENTARY SCHOOL</v>
      </c>
      <c r="F3658" s="369" t="s">
        <v>8261</v>
      </c>
      <c r="G3658" s="342" t="str">
        <f>IFERROR(INDEX($D$2:$D$4444,_xlfn.AGGREGATE(15,3,(($C$2:$C$4444=$G$1)/($C$2:$C$4444=$G$1)*ROW($C$2:$C$4444))-ROW($C$1), ROWS($J$7:J3662))),"")</f>
        <v/>
      </c>
    </row>
    <row r="3659" spans="3:7" x14ac:dyDescent="0.25">
      <c r="C3659" s="340" t="s">
        <v>4492</v>
      </c>
      <c r="D3659" s="340" t="s">
        <v>3362</v>
      </c>
      <c r="E3659" s="340" t="str">
        <f t="shared" si="58"/>
        <v>LINDENHURSTALBANY AVENUE SCHOOL</v>
      </c>
      <c r="F3659" s="369" t="s">
        <v>8262</v>
      </c>
      <c r="G3659" s="342" t="str">
        <f>IFERROR(INDEX($D$2:$D$4444,_xlfn.AGGREGATE(15,3,(($C$2:$C$4444=$G$1)/($C$2:$C$4444=$G$1)*ROW($C$2:$C$4444))-ROW($C$1), ROWS($J$7:J3663))),"")</f>
        <v/>
      </c>
    </row>
    <row r="3660" spans="3:7" x14ac:dyDescent="0.25">
      <c r="C3660" s="340" t="s">
        <v>4492</v>
      </c>
      <c r="D3660" s="340" t="s">
        <v>3363</v>
      </c>
      <c r="E3660" s="340" t="str">
        <f t="shared" si="58"/>
        <v>LINDENHURSTALLEGHANY AVENUE SCHOOL</v>
      </c>
      <c r="F3660" s="369" t="s">
        <v>8263</v>
      </c>
      <c r="G3660" s="342" t="str">
        <f>IFERROR(INDEX($D$2:$D$4444,_xlfn.AGGREGATE(15,3,(($C$2:$C$4444=$G$1)/($C$2:$C$4444=$G$1)*ROW($C$2:$C$4444))-ROW($C$1), ROWS($J$7:J3664))),"")</f>
        <v/>
      </c>
    </row>
    <row r="3661" spans="3:7" x14ac:dyDescent="0.25">
      <c r="C3661" s="340" t="s">
        <v>4492</v>
      </c>
      <c r="D3661" s="340" t="s">
        <v>3364</v>
      </c>
      <c r="E3661" s="340" t="str">
        <f t="shared" si="58"/>
        <v>LINDENHURSTDANIEL STREET SCHOOL</v>
      </c>
      <c r="F3661" s="369" t="s">
        <v>8264</v>
      </c>
      <c r="G3661" s="342" t="str">
        <f>IFERROR(INDEX($D$2:$D$4444,_xlfn.AGGREGATE(15,3,(($C$2:$C$4444=$G$1)/($C$2:$C$4444=$G$1)*ROW($C$2:$C$4444))-ROW($C$1), ROWS($J$7:J3665))),"")</f>
        <v/>
      </c>
    </row>
    <row r="3662" spans="3:7" x14ac:dyDescent="0.25">
      <c r="C3662" s="340" t="s">
        <v>4492</v>
      </c>
      <c r="D3662" s="340" t="s">
        <v>3365</v>
      </c>
      <c r="E3662" s="340" t="str">
        <f t="shared" si="58"/>
        <v>LINDENHURSTHARDING AVENUE SCHOOL</v>
      </c>
      <c r="F3662" s="369" t="s">
        <v>8265</v>
      </c>
      <c r="G3662" s="342" t="str">
        <f>IFERROR(INDEX($D$2:$D$4444,_xlfn.AGGREGATE(15,3,(($C$2:$C$4444=$G$1)/($C$2:$C$4444=$G$1)*ROW($C$2:$C$4444))-ROW($C$1), ROWS($J$7:J3666))),"")</f>
        <v/>
      </c>
    </row>
    <row r="3663" spans="3:7" x14ac:dyDescent="0.25">
      <c r="C3663" s="340" t="s">
        <v>4492</v>
      </c>
      <c r="D3663" s="340" t="s">
        <v>3366</v>
      </c>
      <c r="E3663" s="340" t="str">
        <f t="shared" si="58"/>
        <v>LINDENHURSTWILLIAM RALL SCHOOL</v>
      </c>
      <c r="F3663" s="369" t="s">
        <v>8266</v>
      </c>
      <c r="G3663" s="342" t="str">
        <f>IFERROR(INDEX($D$2:$D$4444,_xlfn.AGGREGATE(15,3,(($C$2:$C$4444=$G$1)/($C$2:$C$4444=$G$1)*ROW($C$2:$C$4444))-ROW($C$1), ROWS($J$7:J3667))),"")</f>
        <v/>
      </c>
    </row>
    <row r="3664" spans="3:7" x14ac:dyDescent="0.25">
      <c r="C3664" s="340" t="s">
        <v>4492</v>
      </c>
      <c r="D3664" s="340" t="s">
        <v>3367</v>
      </c>
      <c r="E3664" s="340" t="str">
        <f t="shared" si="58"/>
        <v>LINDENHURSTWEST GATES AVENUE SCHOOL</v>
      </c>
      <c r="F3664" s="369" t="s">
        <v>8267</v>
      </c>
      <c r="G3664" s="342" t="str">
        <f>IFERROR(INDEX($D$2:$D$4444,_xlfn.AGGREGATE(15,3,(($C$2:$C$4444=$G$1)/($C$2:$C$4444=$G$1)*ROW($C$2:$C$4444))-ROW($C$1), ROWS($J$7:J3668))),"")</f>
        <v/>
      </c>
    </row>
    <row r="3665" spans="3:7" x14ac:dyDescent="0.25">
      <c r="C3665" s="340" t="s">
        <v>4492</v>
      </c>
      <c r="D3665" s="340" t="s">
        <v>3368</v>
      </c>
      <c r="E3665" s="340" t="str">
        <f t="shared" si="58"/>
        <v>LINDENHURSTLINDENHURST SENIOR HIGH SCHOOL</v>
      </c>
      <c r="F3665" s="369" t="s">
        <v>8268</v>
      </c>
      <c r="G3665" s="342" t="str">
        <f>IFERROR(INDEX($D$2:$D$4444,_xlfn.AGGREGATE(15,3,(($C$2:$C$4444=$G$1)/($C$2:$C$4444=$G$1)*ROW($C$2:$C$4444))-ROW($C$1), ROWS($J$7:J3669))),"")</f>
        <v/>
      </c>
    </row>
    <row r="3666" spans="3:7" x14ac:dyDescent="0.25">
      <c r="C3666" s="340" t="s">
        <v>4492</v>
      </c>
      <c r="D3666" s="340" t="s">
        <v>3369</v>
      </c>
      <c r="E3666" s="340" t="str">
        <f t="shared" si="58"/>
        <v>LINDENHURSTLINDENHURST MIDDLE SCHOOL</v>
      </c>
      <c r="F3666" s="369" t="s">
        <v>8269</v>
      </c>
      <c r="G3666" s="342" t="str">
        <f>IFERROR(INDEX($D$2:$D$4444,_xlfn.AGGREGATE(15,3,(($C$2:$C$4444=$G$1)/($C$2:$C$4444=$G$1)*ROW($C$2:$C$4444))-ROW($C$1), ROWS($J$7:J3670))),"")</f>
        <v/>
      </c>
    </row>
    <row r="3667" spans="3:7" x14ac:dyDescent="0.25">
      <c r="C3667" s="340" t="s">
        <v>4493</v>
      </c>
      <c r="D3667" s="340" t="s">
        <v>3370</v>
      </c>
      <c r="E3667" s="340" t="str">
        <f t="shared" si="58"/>
        <v>COPIAGUEDEAUVILLE GARDENS EAST ELEMENTARY SCHOOL</v>
      </c>
      <c r="F3667" s="369" t="s">
        <v>8270</v>
      </c>
      <c r="G3667" s="342" t="str">
        <f>IFERROR(INDEX($D$2:$D$4444,_xlfn.AGGREGATE(15,3,(($C$2:$C$4444=$G$1)/($C$2:$C$4444=$G$1)*ROW($C$2:$C$4444))-ROW($C$1), ROWS($J$7:J3671))),"")</f>
        <v/>
      </c>
    </row>
    <row r="3668" spans="3:7" x14ac:dyDescent="0.25">
      <c r="C3668" s="340" t="s">
        <v>4493</v>
      </c>
      <c r="D3668" s="340" t="s">
        <v>3371</v>
      </c>
      <c r="E3668" s="340" t="str">
        <f t="shared" si="58"/>
        <v>COPIAGUEGREAT NECK ROAD ELEMENTARY SCHOOL</v>
      </c>
      <c r="F3668" s="369" t="s">
        <v>8271</v>
      </c>
      <c r="G3668" s="342" t="str">
        <f>IFERROR(INDEX($D$2:$D$4444,_xlfn.AGGREGATE(15,3,(($C$2:$C$4444=$G$1)/($C$2:$C$4444=$G$1)*ROW($C$2:$C$4444))-ROW($C$1), ROWS($J$7:J3672))),"")</f>
        <v/>
      </c>
    </row>
    <row r="3669" spans="3:7" x14ac:dyDescent="0.25">
      <c r="C3669" s="340" t="s">
        <v>4493</v>
      </c>
      <c r="D3669" s="340" t="s">
        <v>3372</v>
      </c>
      <c r="E3669" s="340" t="str">
        <f t="shared" si="58"/>
        <v>COPIAGUESUSAN E WILEY SCHOOL</v>
      </c>
      <c r="F3669" s="369" t="s">
        <v>8272</v>
      </c>
      <c r="G3669" s="342" t="str">
        <f>IFERROR(INDEX($D$2:$D$4444,_xlfn.AGGREGATE(15,3,(($C$2:$C$4444=$G$1)/($C$2:$C$4444=$G$1)*ROW($C$2:$C$4444))-ROW($C$1), ROWS($J$7:J3673))),"")</f>
        <v/>
      </c>
    </row>
    <row r="3670" spans="3:7" x14ac:dyDescent="0.25">
      <c r="C3670" s="340" t="s">
        <v>4493</v>
      </c>
      <c r="D3670" s="340" t="s">
        <v>3373</v>
      </c>
      <c r="E3670" s="340" t="str">
        <f t="shared" si="58"/>
        <v>COPIAGUEWALTER G O'CONNELL COPIAGUE HIGH SCHOOL</v>
      </c>
      <c r="F3670" s="369" t="s">
        <v>8273</v>
      </c>
      <c r="G3670" s="342" t="str">
        <f>IFERROR(INDEX($D$2:$D$4444,_xlfn.AGGREGATE(15,3,(($C$2:$C$4444=$G$1)/($C$2:$C$4444=$G$1)*ROW($C$2:$C$4444))-ROW($C$1), ROWS($J$7:J3674))),"")</f>
        <v/>
      </c>
    </row>
    <row r="3671" spans="3:7" x14ac:dyDescent="0.25">
      <c r="C3671" s="340" t="s">
        <v>4493</v>
      </c>
      <c r="D3671" s="340" t="s">
        <v>3374</v>
      </c>
      <c r="E3671" s="340" t="str">
        <f t="shared" si="58"/>
        <v>COPIAGUECOPIAGUE MIDDLE SCHOOL</v>
      </c>
      <c r="F3671" s="369" t="s">
        <v>8274</v>
      </c>
      <c r="G3671" s="342" t="str">
        <f>IFERROR(INDEX($D$2:$D$4444,_xlfn.AGGREGATE(15,3,(($C$2:$C$4444=$G$1)/($C$2:$C$4444=$G$1)*ROW($C$2:$C$4444))-ROW($C$1), ROWS($J$7:J3675))),"")</f>
        <v/>
      </c>
    </row>
    <row r="3672" spans="3:7" x14ac:dyDescent="0.25">
      <c r="C3672" s="340" t="s">
        <v>4493</v>
      </c>
      <c r="D3672" s="340" t="s">
        <v>3375</v>
      </c>
      <c r="E3672" s="340" t="str">
        <f t="shared" si="58"/>
        <v>COPIAGUEDEAUVILLE GARDENS WEST ELEMENTARY SCHOOL</v>
      </c>
      <c r="F3672" s="369" t="s">
        <v>8275</v>
      </c>
      <c r="G3672" s="342" t="str">
        <f>IFERROR(INDEX($D$2:$D$4444,_xlfn.AGGREGATE(15,3,(($C$2:$C$4444=$G$1)/($C$2:$C$4444=$G$1)*ROW($C$2:$C$4444))-ROW($C$1), ROWS($J$7:J3676))),"")</f>
        <v/>
      </c>
    </row>
    <row r="3673" spans="3:7" x14ac:dyDescent="0.25">
      <c r="C3673" s="340" t="s">
        <v>4494</v>
      </c>
      <c r="D3673" s="340" t="s">
        <v>3376</v>
      </c>
      <c r="E3673" s="340" t="str">
        <f t="shared" si="58"/>
        <v>AMITYVILLENORTHEAST SCHOOL</v>
      </c>
      <c r="F3673" s="369" t="s">
        <v>8276</v>
      </c>
      <c r="G3673" s="342" t="str">
        <f>IFERROR(INDEX($D$2:$D$4444,_xlfn.AGGREGATE(15,3,(($C$2:$C$4444=$G$1)/($C$2:$C$4444=$G$1)*ROW($C$2:$C$4444))-ROW($C$1), ROWS($J$7:J3677))),"")</f>
        <v/>
      </c>
    </row>
    <row r="3674" spans="3:7" x14ac:dyDescent="0.25">
      <c r="C3674" s="340" t="s">
        <v>4494</v>
      </c>
      <c r="D3674" s="340" t="s">
        <v>3377</v>
      </c>
      <c r="E3674" s="340" t="str">
        <f t="shared" si="58"/>
        <v>AMITYVILLENORTHWEST ELEMENTARY SCHOOL</v>
      </c>
      <c r="F3674" s="369" t="s">
        <v>8277</v>
      </c>
      <c r="G3674" s="342" t="str">
        <f>IFERROR(INDEX($D$2:$D$4444,_xlfn.AGGREGATE(15,3,(($C$2:$C$4444=$G$1)/($C$2:$C$4444=$G$1)*ROW($C$2:$C$4444))-ROW($C$1), ROWS($J$7:J3678))),"")</f>
        <v/>
      </c>
    </row>
    <row r="3675" spans="3:7" x14ac:dyDescent="0.25">
      <c r="C3675" s="340" t="s">
        <v>4494</v>
      </c>
      <c r="D3675" s="340" t="s">
        <v>1156</v>
      </c>
      <c r="E3675" s="340" t="str">
        <f t="shared" si="58"/>
        <v>AMITYVILLEPARK AVENUE SCHOOL</v>
      </c>
      <c r="F3675" s="369" t="s">
        <v>8278</v>
      </c>
      <c r="G3675" s="342" t="str">
        <f>IFERROR(INDEX($D$2:$D$4444,_xlfn.AGGREGATE(15,3,(($C$2:$C$4444=$G$1)/($C$2:$C$4444=$G$1)*ROW($C$2:$C$4444))-ROW($C$1), ROWS($J$7:J3679))),"")</f>
        <v/>
      </c>
    </row>
    <row r="3676" spans="3:7" x14ac:dyDescent="0.25">
      <c r="C3676" s="340" t="s">
        <v>4494</v>
      </c>
      <c r="D3676" s="340" t="s">
        <v>3378</v>
      </c>
      <c r="E3676" s="340" t="str">
        <f t="shared" si="58"/>
        <v>AMITYVILLEEDMUND W MILES MIDDLE SCHOOL</v>
      </c>
      <c r="F3676" s="369" t="s">
        <v>8279</v>
      </c>
      <c r="G3676" s="342" t="str">
        <f>IFERROR(INDEX($D$2:$D$4444,_xlfn.AGGREGATE(15,3,(($C$2:$C$4444=$G$1)/($C$2:$C$4444=$G$1)*ROW($C$2:$C$4444))-ROW($C$1), ROWS($J$7:J3680))),"")</f>
        <v/>
      </c>
    </row>
    <row r="3677" spans="3:7" x14ac:dyDescent="0.25">
      <c r="C3677" s="340" t="s">
        <v>4494</v>
      </c>
      <c r="D3677" s="340" t="s">
        <v>3379</v>
      </c>
      <c r="E3677" s="340" t="str">
        <f t="shared" si="58"/>
        <v>AMITYVILLEAMITYVILLE MEMORIAL HIGH SCHOOL</v>
      </c>
      <c r="F3677" s="369" t="s">
        <v>8280</v>
      </c>
      <c r="G3677" s="342" t="str">
        <f>IFERROR(INDEX($D$2:$D$4444,_xlfn.AGGREGATE(15,3,(($C$2:$C$4444=$G$1)/($C$2:$C$4444=$G$1)*ROW($C$2:$C$4444))-ROW($C$1), ROWS($J$7:J3681))),"")</f>
        <v/>
      </c>
    </row>
    <row r="3678" spans="3:7" x14ac:dyDescent="0.25">
      <c r="C3678" s="340" t="s">
        <v>4495</v>
      </c>
      <c r="D3678" s="340" t="s">
        <v>3380</v>
      </c>
      <c r="E3678" s="340" t="str">
        <f t="shared" si="58"/>
        <v>DEER PARKMAY MOORE PRIMARY SCHOOL</v>
      </c>
      <c r="F3678" s="369" t="s">
        <v>8281</v>
      </c>
      <c r="G3678" s="342" t="str">
        <f>IFERROR(INDEX($D$2:$D$4444,_xlfn.AGGREGATE(15,3,(($C$2:$C$4444=$G$1)/($C$2:$C$4444=$G$1)*ROW($C$2:$C$4444))-ROW($C$1), ROWS($J$7:J3682))),"")</f>
        <v/>
      </c>
    </row>
    <row r="3679" spans="3:7" x14ac:dyDescent="0.25">
      <c r="C3679" s="340" t="s">
        <v>4495</v>
      </c>
      <c r="D3679" s="340" t="s">
        <v>3381</v>
      </c>
      <c r="E3679" s="340" t="str">
        <f t="shared" si="58"/>
        <v>DEER PARKJOHN QUINCY ADAMS PRIMARY SCHOOL</v>
      </c>
      <c r="F3679" s="369" t="s">
        <v>8282</v>
      </c>
      <c r="G3679" s="342" t="str">
        <f>IFERROR(INDEX($D$2:$D$4444,_xlfn.AGGREGATE(15,3,(($C$2:$C$4444=$G$1)/($C$2:$C$4444=$G$1)*ROW($C$2:$C$4444))-ROW($C$1), ROWS($J$7:J3683))),"")</f>
        <v/>
      </c>
    </row>
    <row r="3680" spans="3:7" x14ac:dyDescent="0.25">
      <c r="C3680" s="340" t="s">
        <v>4495</v>
      </c>
      <c r="D3680" s="340" t="s">
        <v>3382</v>
      </c>
      <c r="E3680" s="340" t="str">
        <f t="shared" si="58"/>
        <v>DEER PARKDEER PARK HIGH SCHOOL</v>
      </c>
      <c r="F3680" s="369" t="s">
        <v>8283</v>
      </c>
      <c r="G3680" s="342" t="str">
        <f>IFERROR(INDEX($D$2:$D$4444,_xlfn.AGGREGATE(15,3,(($C$2:$C$4444=$G$1)/($C$2:$C$4444=$G$1)*ROW($C$2:$C$4444))-ROW($C$1), ROWS($J$7:J3684))),"")</f>
        <v/>
      </c>
    </row>
    <row r="3681" spans="3:7" x14ac:dyDescent="0.25">
      <c r="C3681" s="340" t="s">
        <v>4495</v>
      </c>
      <c r="D3681" s="340" t="s">
        <v>3383</v>
      </c>
      <c r="E3681" s="340" t="str">
        <f t="shared" si="58"/>
        <v>DEER PARKJOHN F KENNEDY INTERMEDIATE SCHOOL</v>
      </c>
      <c r="F3681" s="369" t="s">
        <v>8284</v>
      </c>
      <c r="G3681" s="342" t="str">
        <f>IFERROR(INDEX($D$2:$D$4444,_xlfn.AGGREGATE(15,3,(($C$2:$C$4444=$G$1)/($C$2:$C$4444=$G$1)*ROW($C$2:$C$4444))-ROW($C$1), ROWS($J$7:J3685))),"")</f>
        <v/>
      </c>
    </row>
    <row r="3682" spans="3:7" x14ac:dyDescent="0.25">
      <c r="C3682" s="340" t="s">
        <v>4495</v>
      </c>
      <c r="D3682" s="340" t="s">
        <v>3384</v>
      </c>
      <c r="E3682" s="340" t="str">
        <f t="shared" si="58"/>
        <v>DEER PARKROBERT FROST MIDDLE SCHOOL</v>
      </c>
      <c r="F3682" s="369" t="s">
        <v>8285</v>
      </c>
      <c r="G3682" s="342" t="str">
        <f>IFERROR(INDEX($D$2:$D$4444,_xlfn.AGGREGATE(15,3,(($C$2:$C$4444=$G$1)/($C$2:$C$4444=$G$1)*ROW($C$2:$C$4444))-ROW($C$1), ROWS($J$7:J3686))),"")</f>
        <v/>
      </c>
    </row>
    <row r="3683" spans="3:7" x14ac:dyDescent="0.25">
      <c r="C3683" s="340" t="s">
        <v>4496</v>
      </c>
      <c r="D3683" s="340" t="s">
        <v>3385</v>
      </c>
      <c r="E3683" s="340" t="str">
        <f t="shared" si="58"/>
        <v>WYANDANCHMARTIN LUTHER KING ELEMENTARY SCHOOL</v>
      </c>
      <c r="F3683" s="369" t="s">
        <v>8286</v>
      </c>
      <c r="G3683" s="342" t="str">
        <f>IFERROR(INDEX($D$2:$D$4444,_xlfn.AGGREGATE(15,3,(($C$2:$C$4444=$G$1)/($C$2:$C$4444=$G$1)*ROW($C$2:$C$4444))-ROW($C$1), ROWS($J$7:J3687))),"")</f>
        <v/>
      </c>
    </row>
    <row r="3684" spans="3:7" x14ac:dyDescent="0.25">
      <c r="C3684" s="340" t="s">
        <v>4496</v>
      </c>
      <c r="D3684" s="340" t="s">
        <v>3386</v>
      </c>
      <c r="E3684" s="340" t="str">
        <f t="shared" si="58"/>
        <v>WYANDANCHWYANDANCH MEMORIAL HIGH SCHOOL</v>
      </c>
      <c r="F3684" s="369" t="s">
        <v>8287</v>
      </c>
      <c r="G3684" s="342" t="str">
        <f>IFERROR(INDEX($D$2:$D$4444,_xlfn.AGGREGATE(15,3,(($C$2:$C$4444=$G$1)/($C$2:$C$4444=$G$1)*ROW($C$2:$C$4444))-ROW($C$1), ROWS($J$7:J3688))),"")</f>
        <v/>
      </c>
    </row>
    <row r="3685" spans="3:7" x14ac:dyDescent="0.25">
      <c r="C3685" s="340" t="s">
        <v>4496</v>
      </c>
      <c r="D3685" s="340" t="s">
        <v>3387</v>
      </c>
      <c r="E3685" s="340" t="str">
        <f t="shared" si="58"/>
        <v>WYANDANCHMILTON L OLIVE MIDDLE SCHOOL</v>
      </c>
      <c r="F3685" s="369" t="s">
        <v>8288</v>
      </c>
      <c r="G3685" s="342" t="str">
        <f>IFERROR(INDEX($D$2:$D$4444,_xlfn.AGGREGATE(15,3,(($C$2:$C$4444=$G$1)/($C$2:$C$4444=$G$1)*ROW($C$2:$C$4444))-ROW($C$1), ROWS($J$7:J3689))),"")</f>
        <v/>
      </c>
    </row>
    <row r="3686" spans="3:7" x14ac:dyDescent="0.25">
      <c r="C3686" s="340" t="s">
        <v>4496</v>
      </c>
      <c r="D3686" s="340" t="s">
        <v>3388</v>
      </c>
      <c r="E3686" s="340" t="str">
        <f t="shared" si="58"/>
        <v>WYANDANCHLA FRANCIS HARDIMAN ELEMENTARY SCHOOL</v>
      </c>
      <c r="F3686" s="369" t="s">
        <v>8289</v>
      </c>
      <c r="G3686" s="342" t="str">
        <f>IFERROR(INDEX($D$2:$D$4444,_xlfn.AGGREGATE(15,3,(($C$2:$C$4444=$G$1)/($C$2:$C$4444=$G$1)*ROW($C$2:$C$4444))-ROW($C$1), ROWS($J$7:J3690))),"")</f>
        <v/>
      </c>
    </row>
    <row r="3687" spans="3:7" x14ac:dyDescent="0.25">
      <c r="C3687" s="340" t="s">
        <v>4497</v>
      </c>
      <c r="D3687" s="340" t="s">
        <v>3389</v>
      </c>
      <c r="E3687" s="340" t="str">
        <f t="shared" si="58"/>
        <v>THREE VILLAGEARROWHEAD ELEMENTARY SCHOOL</v>
      </c>
      <c r="F3687" s="369" t="s">
        <v>8290</v>
      </c>
      <c r="G3687" s="342" t="str">
        <f>IFERROR(INDEX($D$2:$D$4444,_xlfn.AGGREGATE(15,3,(($C$2:$C$4444=$G$1)/($C$2:$C$4444=$G$1)*ROW($C$2:$C$4444))-ROW($C$1), ROWS($J$7:J3691))),"")</f>
        <v/>
      </c>
    </row>
    <row r="3688" spans="3:7" x14ac:dyDescent="0.25">
      <c r="C3688" s="340" t="s">
        <v>4497</v>
      </c>
      <c r="D3688" s="340" t="s">
        <v>3390</v>
      </c>
      <c r="E3688" s="340" t="str">
        <f t="shared" si="58"/>
        <v>THREE VILLAGENASSAKEAG ELEMENTARY SCHOOL</v>
      </c>
      <c r="F3688" s="369" t="s">
        <v>8291</v>
      </c>
      <c r="G3688" s="342" t="str">
        <f>IFERROR(INDEX($D$2:$D$4444,_xlfn.AGGREGATE(15,3,(($C$2:$C$4444=$G$1)/($C$2:$C$4444=$G$1)*ROW($C$2:$C$4444))-ROW($C$1), ROWS($J$7:J3692))),"")</f>
        <v/>
      </c>
    </row>
    <row r="3689" spans="3:7" x14ac:dyDescent="0.25">
      <c r="C3689" s="340" t="s">
        <v>4497</v>
      </c>
      <c r="D3689" s="340" t="s">
        <v>3391</v>
      </c>
      <c r="E3689" s="340" t="str">
        <f t="shared" si="58"/>
        <v>THREE VILLAGEWARD MELVILLE SENIOR HIGH SCHOOL</v>
      </c>
      <c r="F3689" s="369" t="s">
        <v>8292</v>
      </c>
      <c r="G3689" s="342" t="str">
        <f>IFERROR(INDEX($D$2:$D$4444,_xlfn.AGGREGATE(15,3,(($C$2:$C$4444=$G$1)/($C$2:$C$4444=$G$1)*ROW($C$2:$C$4444))-ROW($C$1), ROWS($J$7:J3693))),"")</f>
        <v/>
      </c>
    </row>
    <row r="3690" spans="3:7" x14ac:dyDescent="0.25">
      <c r="C3690" s="340" t="s">
        <v>4497</v>
      </c>
      <c r="D3690" s="340" t="s">
        <v>9498</v>
      </c>
      <c r="E3690" s="340" t="str">
        <f t="shared" si="58"/>
        <v>THREE VILLAGEWILLIAM SIDNEY MOUNT ELEMENTARY SCHOOL</v>
      </c>
      <c r="F3690" s="369" t="s">
        <v>8293</v>
      </c>
      <c r="G3690" s="342" t="str">
        <f>IFERROR(INDEX($D$2:$D$4444,_xlfn.AGGREGATE(15,3,(($C$2:$C$4444=$G$1)/($C$2:$C$4444=$G$1)*ROW($C$2:$C$4444))-ROW($C$1), ROWS($J$7:J3694))),"")</f>
        <v/>
      </c>
    </row>
    <row r="3691" spans="3:7" x14ac:dyDescent="0.25">
      <c r="C3691" s="340" t="s">
        <v>4497</v>
      </c>
      <c r="D3691" s="340" t="s">
        <v>3392</v>
      </c>
      <c r="E3691" s="340" t="str">
        <f t="shared" si="58"/>
        <v>THREE VILLAGESETAUKET ELEMENTARY SCHOOL</v>
      </c>
      <c r="F3691" s="369" t="s">
        <v>8294</v>
      </c>
      <c r="G3691" s="342" t="str">
        <f>IFERROR(INDEX($D$2:$D$4444,_xlfn.AGGREGATE(15,3,(($C$2:$C$4444=$G$1)/($C$2:$C$4444=$G$1)*ROW($C$2:$C$4444))-ROW($C$1), ROWS($J$7:J3695))),"")</f>
        <v/>
      </c>
    </row>
    <row r="3692" spans="3:7" x14ac:dyDescent="0.25">
      <c r="C3692" s="340" t="s">
        <v>4497</v>
      </c>
      <c r="D3692" s="340" t="s">
        <v>3393</v>
      </c>
      <c r="E3692" s="340" t="str">
        <f t="shared" si="58"/>
        <v>THREE VILLAGEMINNESAUKE ELEMENTARY SCHOOL</v>
      </c>
      <c r="F3692" s="369" t="s">
        <v>8295</v>
      </c>
      <c r="G3692" s="342" t="str">
        <f>IFERROR(INDEX($D$2:$D$4444,_xlfn.AGGREGATE(15,3,(($C$2:$C$4444=$G$1)/($C$2:$C$4444=$G$1)*ROW($C$2:$C$4444))-ROW($C$1), ROWS($J$7:J3696))),"")</f>
        <v/>
      </c>
    </row>
    <row r="3693" spans="3:7" x14ac:dyDescent="0.25">
      <c r="C3693" s="340" t="s">
        <v>4497</v>
      </c>
      <c r="D3693" s="340" t="s">
        <v>3394</v>
      </c>
      <c r="E3693" s="340" t="str">
        <f t="shared" si="58"/>
        <v>THREE VILLAGEPAUL J GELINAS JUNIOR HIGH SCHOOL</v>
      </c>
      <c r="F3693" s="369" t="s">
        <v>8296</v>
      </c>
      <c r="G3693" s="342" t="str">
        <f>IFERROR(INDEX($D$2:$D$4444,_xlfn.AGGREGATE(15,3,(($C$2:$C$4444=$G$1)/($C$2:$C$4444=$G$1)*ROW($C$2:$C$4444))-ROW($C$1), ROWS($J$7:J3697))),"")</f>
        <v/>
      </c>
    </row>
    <row r="3694" spans="3:7" x14ac:dyDescent="0.25">
      <c r="C3694" s="340" t="s">
        <v>4497</v>
      </c>
      <c r="D3694" s="340" t="s">
        <v>3395</v>
      </c>
      <c r="E3694" s="340" t="str">
        <f t="shared" si="58"/>
        <v>THREE VILLAGEROBERT CUSHMAN MURPHY JUNIOR HIGH SCHOOL</v>
      </c>
      <c r="F3694" s="369" t="s">
        <v>8297</v>
      </c>
      <c r="G3694" s="342" t="str">
        <f>IFERROR(INDEX($D$2:$D$4444,_xlfn.AGGREGATE(15,3,(($C$2:$C$4444=$G$1)/($C$2:$C$4444=$G$1)*ROW($C$2:$C$4444))-ROW($C$1), ROWS($J$7:J3698))),"")</f>
        <v/>
      </c>
    </row>
    <row r="3695" spans="3:7" x14ac:dyDescent="0.25">
      <c r="C3695" s="340" t="s">
        <v>4498</v>
      </c>
      <c r="D3695" s="340" t="s">
        <v>3396</v>
      </c>
      <c r="E3695" s="340" t="str">
        <f t="shared" si="58"/>
        <v>COMSEWOGUETERRYVILLE ROAD SCHOOL</v>
      </c>
      <c r="F3695" s="369" t="s">
        <v>8298</v>
      </c>
      <c r="G3695" s="342" t="str">
        <f>IFERROR(INDEX($D$2:$D$4444,_xlfn.AGGREGATE(15,3,(($C$2:$C$4444=$G$1)/($C$2:$C$4444=$G$1)*ROW($C$2:$C$4444))-ROW($C$1), ROWS($J$7:J3699))),"")</f>
        <v/>
      </c>
    </row>
    <row r="3696" spans="3:7" x14ac:dyDescent="0.25">
      <c r="C3696" s="340" t="s">
        <v>4498</v>
      </c>
      <c r="D3696" s="340" t="s">
        <v>3397</v>
      </c>
      <c r="E3696" s="340" t="str">
        <f t="shared" si="58"/>
        <v>COMSEWOGUENORWOOD AVENUE SCHOOL</v>
      </c>
      <c r="F3696" s="369" t="s">
        <v>8299</v>
      </c>
      <c r="G3696" s="342" t="str">
        <f>IFERROR(INDEX($D$2:$D$4444,_xlfn.AGGREGATE(15,3,(($C$2:$C$4444=$G$1)/($C$2:$C$4444=$G$1)*ROW($C$2:$C$4444))-ROW($C$1), ROWS($J$7:J3700))),"")</f>
        <v/>
      </c>
    </row>
    <row r="3697" spans="3:7" x14ac:dyDescent="0.25">
      <c r="C3697" s="340" t="s">
        <v>4498</v>
      </c>
      <c r="D3697" s="340" t="s">
        <v>666</v>
      </c>
      <c r="E3697" s="340" t="str">
        <f t="shared" si="58"/>
        <v>COMSEWOGUEJOHN F KENNEDY MIDDLE SCHOOL</v>
      </c>
      <c r="F3697" s="369" t="s">
        <v>8300</v>
      </c>
      <c r="G3697" s="342" t="str">
        <f>IFERROR(INDEX($D$2:$D$4444,_xlfn.AGGREGATE(15,3,(($C$2:$C$4444=$G$1)/($C$2:$C$4444=$G$1)*ROW($C$2:$C$4444))-ROW($C$1), ROWS($J$7:J3701))),"")</f>
        <v/>
      </c>
    </row>
    <row r="3698" spans="3:7" x14ac:dyDescent="0.25">
      <c r="C3698" s="340" t="s">
        <v>4498</v>
      </c>
      <c r="D3698" s="340" t="s">
        <v>3398</v>
      </c>
      <c r="E3698" s="340" t="str">
        <f t="shared" si="58"/>
        <v>COMSEWOGUECLINTON AVENUE SCHOOL</v>
      </c>
      <c r="F3698" s="369" t="s">
        <v>8301</v>
      </c>
      <c r="G3698" s="342" t="str">
        <f>IFERROR(INDEX($D$2:$D$4444,_xlfn.AGGREGATE(15,3,(($C$2:$C$4444=$G$1)/($C$2:$C$4444=$G$1)*ROW($C$2:$C$4444))-ROW($C$1), ROWS($J$7:J3702))),"")</f>
        <v/>
      </c>
    </row>
    <row r="3699" spans="3:7" x14ac:dyDescent="0.25">
      <c r="C3699" s="340" t="s">
        <v>4498</v>
      </c>
      <c r="D3699" s="340" t="s">
        <v>3399</v>
      </c>
      <c r="E3699" s="340" t="str">
        <f t="shared" si="58"/>
        <v>COMSEWOGUEBOYLE ROAD ELEMENTARY SCHOOL</v>
      </c>
      <c r="F3699" s="369" t="s">
        <v>8302</v>
      </c>
      <c r="G3699" s="342" t="str">
        <f>IFERROR(INDEX($D$2:$D$4444,_xlfn.AGGREGATE(15,3,(($C$2:$C$4444=$G$1)/($C$2:$C$4444=$G$1)*ROW($C$2:$C$4444))-ROW($C$1), ROWS($J$7:J3703))),"")</f>
        <v/>
      </c>
    </row>
    <row r="3700" spans="3:7" x14ac:dyDescent="0.25">
      <c r="C3700" s="340" t="s">
        <v>4498</v>
      </c>
      <c r="D3700" s="340" t="s">
        <v>3400</v>
      </c>
      <c r="E3700" s="340" t="str">
        <f t="shared" si="58"/>
        <v>COMSEWOGUECOMSEWOGUE HIGH SCHOOL</v>
      </c>
      <c r="F3700" s="369" t="s">
        <v>8303</v>
      </c>
      <c r="G3700" s="342" t="str">
        <f>IFERROR(INDEX($D$2:$D$4444,_xlfn.AGGREGATE(15,3,(($C$2:$C$4444=$G$1)/($C$2:$C$4444=$G$1)*ROW($C$2:$C$4444))-ROW($C$1), ROWS($J$7:J3704))),"")</f>
        <v/>
      </c>
    </row>
    <row r="3701" spans="3:7" x14ac:dyDescent="0.25">
      <c r="C3701" s="340" t="s">
        <v>4499</v>
      </c>
      <c r="D3701" s="340" t="s">
        <v>3401</v>
      </c>
      <c r="E3701" s="340" t="str">
        <f t="shared" si="58"/>
        <v>SACHEMGRUNDY AVENUE SCHOOL</v>
      </c>
      <c r="F3701" s="369" t="s">
        <v>8304</v>
      </c>
      <c r="G3701" s="342" t="str">
        <f>IFERROR(INDEX($D$2:$D$4444,_xlfn.AGGREGATE(15,3,(($C$2:$C$4444=$G$1)/($C$2:$C$4444=$G$1)*ROW($C$2:$C$4444))-ROW($C$1), ROWS($J$7:J3705))),"")</f>
        <v/>
      </c>
    </row>
    <row r="3702" spans="3:7" x14ac:dyDescent="0.25">
      <c r="C3702" s="340" t="s">
        <v>4499</v>
      </c>
      <c r="D3702" s="340" t="s">
        <v>3402</v>
      </c>
      <c r="E3702" s="340" t="str">
        <f t="shared" si="58"/>
        <v>SACHEMHIAWATHA SCHOOL</v>
      </c>
      <c r="F3702" s="369" t="s">
        <v>8305</v>
      </c>
      <c r="G3702" s="342" t="str">
        <f>IFERROR(INDEX($D$2:$D$4444,_xlfn.AGGREGATE(15,3,(($C$2:$C$4444=$G$1)/($C$2:$C$4444=$G$1)*ROW($C$2:$C$4444))-ROW($C$1), ROWS($J$7:J3706))),"")</f>
        <v/>
      </c>
    </row>
    <row r="3703" spans="3:7" x14ac:dyDescent="0.25">
      <c r="C3703" s="340" t="s">
        <v>4499</v>
      </c>
      <c r="D3703" s="340" t="s">
        <v>3403</v>
      </c>
      <c r="E3703" s="340" t="str">
        <f t="shared" si="58"/>
        <v>SACHEMLYNWOOD AVENUE SCHOOL</v>
      </c>
      <c r="F3703" s="369" t="s">
        <v>8306</v>
      </c>
      <c r="G3703" s="342" t="str">
        <f>IFERROR(INDEX($D$2:$D$4444,_xlfn.AGGREGATE(15,3,(($C$2:$C$4444=$G$1)/($C$2:$C$4444=$G$1)*ROW($C$2:$C$4444))-ROW($C$1), ROWS($J$7:J3707))),"")</f>
        <v/>
      </c>
    </row>
    <row r="3704" spans="3:7" x14ac:dyDescent="0.25">
      <c r="C3704" s="340" t="s">
        <v>4499</v>
      </c>
      <c r="D3704" s="340" t="s">
        <v>3404</v>
      </c>
      <c r="E3704" s="340" t="str">
        <f t="shared" si="58"/>
        <v>SACHEMNOKOMIS SCHOOL</v>
      </c>
      <c r="F3704" s="369" t="s">
        <v>8307</v>
      </c>
      <c r="G3704" s="342" t="str">
        <f>IFERROR(INDEX($D$2:$D$4444,_xlfn.AGGREGATE(15,3,(($C$2:$C$4444=$G$1)/($C$2:$C$4444=$G$1)*ROW($C$2:$C$4444))-ROW($C$1), ROWS($J$7:J3708))),"")</f>
        <v/>
      </c>
    </row>
    <row r="3705" spans="3:7" x14ac:dyDescent="0.25">
      <c r="C3705" s="340" t="s">
        <v>4499</v>
      </c>
      <c r="D3705" s="340" t="s">
        <v>3405</v>
      </c>
      <c r="E3705" s="340" t="str">
        <f t="shared" si="58"/>
        <v>SACHEMWAVERLY AVENUE SCHOOL</v>
      </c>
      <c r="F3705" s="369" t="s">
        <v>8308</v>
      </c>
      <c r="G3705" s="342" t="str">
        <f>IFERROR(INDEX($D$2:$D$4444,_xlfn.AGGREGATE(15,3,(($C$2:$C$4444=$G$1)/($C$2:$C$4444=$G$1)*ROW($C$2:$C$4444))-ROW($C$1), ROWS($J$7:J3709))),"")</f>
        <v/>
      </c>
    </row>
    <row r="3706" spans="3:7" x14ac:dyDescent="0.25">
      <c r="C3706" s="340" t="s">
        <v>4499</v>
      </c>
      <c r="D3706" s="340" t="s">
        <v>3406</v>
      </c>
      <c r="E3706" s="340" t="str">
        <f t="shared" si="58"/>
        <v>SACHEMSAGAMORE MIDDLE SCHOOL</v>
      </c>
      <c r="F3706" s="369" t="s">
        <v>8309</v>
      </c>
      <c r="G3706" s="342" t="str">
        <f>IFERROR(INDEX($D$2:$D$4444,_xlfn.AGGREGATE(15,3,(($C$2:$C$4444=$G$1)/($C$2:$C$4444=$G$1)*ROW($C$2:$C$4444))-ROW($C$1), ROWS($J$7:J3710))),"")</f>
        <v/>
      </c>
    </row>
    <row r="3707" spans="3:7" x14ac:dyDescent="0.25">
      <c r="C3707" s="340" t="s">
        <v>4499</v>
      </c>
      <c r="D3707" s="340" t="s">
        <v>3407</v>
      </c>
      <c r="E3707" s="340" t="str">
        <f t="shared" si="58"/>
        <v>SACHEMSENECA MIDDLE SCHOOL</v>
      </c>
      <c r="F3707" s="369" t="s">
        <v>8310</v>
      </c>
      <c r="G3707" s="342" t="str">
        <f>IFERROR(INDEX($D$2:$D$4444,_xlfn.AGGREGATE(15,3,(($C$2:$C$4444=$G$1)/($C$2:$C$4444=$G$1)*ROW($C$2:$C$4444))-ROW($C$1), ROWS($J$7:J3711))),"")</f>
        <v/>
      </c>
    </row>
    <row r="3708" spans="3:7" x14ac:dyDescent="0.25">
      <c r="C3708" s="340" t="s">
        <v>4499</v>
      </c>
      <c r="D3708" s="340" t="s">
        <v>3408</v>
      </c>
      <c r="E3708" s="340" t="str">
        <f t="shared" si="58"/>
        <v>SACHEMWENONAH SCHOOL</v>
      </c>
      <c r="F3708" s="369" t="s">
        <v>8311</v>
      </c>
      <c r="G3708" s="342" t="str">
        <f>IFERROR(INDEX($D$2:$D$4444,_xlfn.AGGREGATE(15,3,(($C$2:$C$4444=$G$1)/($C$2:$C$4444=$G$1)*ROW($C$2:$C$4444))-ROW($C$1), ROWS($J$7:J3712))),"")</f>
        <v/>
      </c>
    </row>
    <row r="3709" spans="3:7" x14ac:dyDescent="0.25">
      <c r="C3709" s="340" t="s">
        <v>4499</v>
      </c>
      <c r="D3709" s="340" t="s">
        <v>3409</v>
      </c>
      <c r="E3709" s="340" t="str">
        <f t="shared" si="58"/>
        <v>SACHEMCAYUGA SCHOOL</v>
      </c>
      <c r="F3709" s="369" t="s">
        <v>8312</v>
      </c>
      <c r="G3709" s="342" t="str">
        <f>IFERROR(INDEX($D$2:$D$4444,_xlfn.AGGREGATE(15,3,(($C$2:$C$4444=$G$1)/($C$2:$C$4444=$G$1)*ROW($C$2:$C$4444))-ROW($C$1), ROWS($J$7:J3713))),"")</f>
        <v/>
      </c>
    </row>
    <row r="3710" spans="3:7" x14ac:dyDescent="0.25">
      <c r="C3710" s="340" t="s">
        <v>4499</v>
      </c>
      <c r="D3710" s="340" t="s">
        <v>3410</v>
      </c>
      <c r="E3710" s="340" t="str">
        <f t="shared" si="58"/>
        <v>SACHEMMERRIMAC SCHOOL</v>
      </c>
      <c r="F3710" s="369" t="s">
        <v>8313</v>
      </c>
      <c r="G3710" s="342" t="str">
        <f>IFERROR(INDEX($D$2:$D$4444,_xlfn.AGGREGATE(15,3,(($C$2:$C$4444=$G$1)/($C$2:$C$4444=$G$1)*ROW($C$2:$C$4444))-ROW($C$1), ROWS($J$7:J3714))),"")</f>
        <v/>
      </c>
    </row>
    <row r="3711" spans="3:7" x14ac:dyDescent="0.25">
      <c r="C3711" s="340" t="s">
        <v>4499</v>
      </c>
      <c r="D3711" s="340" t="s">
        <v>3411</v>
      </c>
      <c r="E3711" s="340" t="str">
        <f t="shared" si="58"/>
        <v>SACHEMCHIPPEWA ELEMENTARY SCHOOL</v>
      </c>
      <c r="F3711" s="369" t="s">
        <v>8314</v>
      </c>
      <c r="G3711" s="342" t="str">
        <f>IFERROR(INDEX($D$2:$D$4444,_xlfn.AGGREGATE(15,3,(($C$2:$C$4444=$G$1)/($C$2:$C$4444=$G$1)*ROW($C$2:$C$4444))-ROW($C$1), ROWS($J$7:J3715))),"")</f>
        <v/>
      </c>
    </row>
    <row r="3712" spans="3:7" x14ac:dyDescent="0.25">
      <c r="C3712" s="340" t="s">
        <v>4499</v>
      </c>
      <c r="D3712" s="340" t="s">
        <v>3086</v>
      </c>
      <c r="E3712" s="340" t="str">
        <f t="shared" si="58"/>
        <v>SACHEMTAMARAC ELEMENTARY SCHOOL</v>
      </c>
      <c r="F3712" s="369" t="s">
        <v>8315</v>
      </c>
      <c r="G3712" s="342" t="str">
        <f>IFERROR(INDEX($D$2:$D$4444,_xlfn.AGGREGATE(15,3,(($C$2:$C$4444=$G$1)/($C$2:$C$4444=$G$1)*ROW($C$2:$C$4444))-ROW($C$1), ROWS($J$7:J3716))),"")</f>
        <v/>
      </c>
    </row>
    <row r="3713" spans="3:7" x14ac:dyDescent="0.25">
      <c r="C3713" s="340" t="s">
        <v>4499</v>
      </c>
      <c r="D3713" s="340" t="s">
        <v>3412</v>
      </c>
      <c r="E3713" s="340" t="str">
        <f t="shared" si="58"/>
        <v>SACHEMSACHEM HIGH SCHOOL NORTH</v>
      </c>
      <c r="F3713" s="369" t="s">
        <v>8316</v>
      </c>
      <c r="G3713" s="342" t="str">
        <f>IFERROR(INDEX($D$2:$D$4444,_xlfn.AGGREGATE(15,3,(($C$2:$C$4444=$G$1)/($C$2:$C$4444=$G$1)*ROW($C$2:$C$4444))-ROW($C$1), ROWS($J$7:J3717))),"")</f>
        <v/>
      </c>
    </row>
    <row r="3714" spans="3:7" x14ac:dyDescent="0.25">
      <c r="C3714" s="340" t="s">
        <v>4499</v>
      </c>
      <c r="D3714" s="340" t="s">
        <v>3413</v>
      </c>
      <c r="E3714" s="340" t="str">
        <f t="shared" si="58"/>
        <v>SACHEMSACHEM HIGH SCHOOL EAST</v>
      </c>
      <c r="F3714" s="369" t="s">
        <v>8317</v>
      </c>
      <c r="G3714" s="342" t="str">
        <f>IFERROR(INDEX($D$2:$D$4444,_xlfn.AGGREGATE(15,3,(($C$2:$C$4444=$G$1)/($C$2:$C$4444=$G$1)*ROW($C$2:$C$4444))-ROW($C$1), ROWS($J$7:J3718))),"")</f>
        <v/>
      </c>
    </row>
    <row r="3715" spans="3:7" x14ac:dyDescent="0.25">
      <c r="C3715" s="340" t="s">
        <v>4499</v>
      </c>
      <c r="D3715" s="340" t="s">
        <v>3414</v>
      </c>
      <c r="E3715" s="340" t="str">
        <f t="shared" ref="E3715:E3778" si="59">C3715&amp;D3715</f>
        <v>SACHEMSAMOSET MIDDLE SCHOOL</v>
      </c>
      <c r="F3715" s="369" t="s">
        <v>8318</v>
      </c>
      <c r="G3715" s="342" t="str">
        <f>IFERROR(INDEX($D$2:$D$4444,_xlfn.AGGREGATE(15,3,(($C$2:$C$4444=$G$1)/($C$2:$C$4444=$G$1)*ROW($C$2:$C$4444))-ROW($C$1), ROWS($J$7:J3719))),"")</f>
        <v/>
      </c>
    </row>
    <row r="3716" spans="3:7" x14ac:dyDescent="0.25">
      <c r="C3716" s="340" t="s">
        <v>143</v>
      </c>
      <c r="D3716" s="340" t="s">
        <v>3415</v>
      </c>
      <c r="E3716" s="340" t="str">
        <f t="shared" si="59"/>
        <v>PORT JEFFERSONPORT JEFFERSON MIDDLE SCHOOL</v>
      </c>
      <c r="F3716" s="369" t="s">
        <v>8319</v>
      </c>
      <c r="G3716" s="342" t="str">
        <f>IFERROR(INDEX($D$2:$D$4444,_xlfn.AGGREGATE(15,3,(($C$2:$C$4444=$G$1)/($C$2:$C$4444=$G$1)*ROW($C$2:$C$4444))-ROW($C$1), ROWS($J$7:J3720))),"")</f>
        <v/>
      </c>
    </row>
    <row r="3717" spans="3:7" x14ac:dyDescent="0.25">
      <c r="C3717" s="340" t="s">
        <v>143</v>
      </c>
      <c r="D3717" s="340" t="s">
        <v>3416</v>
      </c>
      <c r="E3717" s="340" t="str">
        <f t="shared" si="59"/>
        <v>PORT JEFFERSONEARL L VANDERMEULEN HIGH SCHOOL</v>
      </c>
      <c r="F3717" s="369" t="s">
        <v>8320</v>
      </c>
      <c r="G3717" s="342" t="str">
        <f>IFERROR(INDEX($D$2:$D$4444,_xlfn.AGGREGATE(15,3,(($C$2:$C$4444=$G$1)/($C$2:$C$4444=$G$1)*ROW($C$2:$C$4444))-ROW($C$1), ROWS($J$7:J3721))),"")</f>
        <v/>
      </c>
    </row>
    <row r="3718" spans="3:7" x14ac:dyDescent="0.25">
      <c r="C3718" s="340" t="s">
        <v>143</v>
      </c>
      <c r="D3718" s="340" t="s">
        <v>3417</v>
      </c>
      <c r="E3718" s="340" t="str">
        <f t="shared" si="59"/>
        <v>PORT JEFFERSONPORT JEFFERSON ELEMENTARY SCHOOL</v>
      </c>
      <c r="F3718" s="369" t="s">
        <v>8321</v>
      </c>
      <c r="G3718" s="342" t="str">
        <f>IFERROR(INDEX($D$2:$D$4444,_xlfn.AGGREGATE(15,3,(($C$2:$C$4444=$G$1)/($C$2:$C$4444=$G$1)*ROW($C$2:$C$4444))-ROW($C$1), ROWS($J$7:J3722))),"")</f>
        <v/>
      </c>
    </row>
    <row r="3719" spans="3:7" x14ac:dyDescent="0.25">
      <c r="C3719" s="340" t="s">
        <v>4500</v>
      </c>
      <c r="D3719" s="340" t="s">
        <v>3418</v>
      </c>
      <c r="E3719" s="340" t="str">
        <f t="shared" si="59"/>
        <v>MOUNT SINAIMOUNT SINAI ELEMENTARY SCHOOL</v>
      </c>
      <c r="F3719" s="369" t="s">
        <v>8322</v>
      </c>
      <c r="G3719" s="342" t="str">
        <f>IFERROR(INDEX($D$2:$D$4444,_xlfn.AGGREGATE(15,3,(($C$2:$C$4444=$G$1)/($C$2:$C$4444=$G$1)*ROW($C$2:$C$4444))-ROW($C$1), ROWS($J$7:J3723))),"")</f>
        <v/>
      </c>
    </row>
    <row r="3720" spans="3:7" x14ac:dyDescent="0.25">
      <c r="C3720" s="340" t="s">
        <v>4500</v>
      </c>
      <c r="D3720" s="340" t="s">
        <v>3419</v>
      </c>
      <c r="E3720" s="340" t="str">
        <f t="shared" si="59"/>
        <v>MOUNT SINAIMOUNT SINAI MIDDLE SCHOOL</v>
      </c>
      <c r="F3720" s="369" t="s">
        <v>8323</v>
      </c>
      <c r="G3720" s="342" t="str">
        <f>IFERROR(INDEX($D$2:$D$4444,_xlfn.AGGREGATE(15,3,(($C$2:$C$4444=$G$1)/($C$2:$C$4444=$G$1)*ROW($C$2:$C$4444))-ROW($C$1), ROWS($J$7:J3724))),"")</f>
        <v/>
      </c>
    </row>
    <row r="3721" spans="3:7" x14ac:dyDescent="0.25">
      <c r="C3721" s="340" t="s">
        <v>4500</v>
      </c>
      <c r="D3721" s="340" t="s">
        <v>9499</v>
      </c>
      <c r="E3721" s="340" t="str">
        <f t="shared" si="59"/>
        <v>MOUNT SINAIROBERT M GRABLE JR MOUNT SINAI HIGH SCHOOL</v>
      </c>
      <c r="F3721" s="369" t="s">
        <v>8324</v>
      </c>
      <c r="G3721" s="342" t="str">
        <f>IFERROR(INDEX($D$2:$D$4444,_xlfn.AGGREGATE(15,3,(($C$2:$C$4444=$G$1)/($C$2:$C$4444=$G$1)*ROW($C$2:$C$4444))-ROW($C$1), ROWS($J$7:J3725))),"")</f>
        <v/>
      </c>
    </row>
    <row r="3722" spans="3:7" x14ac:dyDescent="0.25">
      <c r="C3722" s="340" t="s">
        <v>4501</v>
      </c>
      <c r="D3722" s="340" t="s">
        <v>3420</v>
      </c>
      <c r="E3722" s="340" t="str">
        <f t="shared" si="59"/>
        <v>MILLER PLACENORTH COUNTRY ROAD SCHOOL</v>
      </c>
      <c r="F3722" s="369" t="s">
        <v>8325</v>
      </c>
      <c r="G3722" s="342" t="str">
        <f>IFERROR(INDEX($D$2:$D$4444,_xlfn.AGGREGATE(15,3,(($C$2:$C$4444=$G$1)/($C$2:$C$4444=$G$1)*ROW($C$2:$C$4444))-ROW($C$1), ROWS($J$7:J3726))),"")</f>
        <v/>
      </c>
    </row>
    <row r="3723" spans="3:7" x14ac:dyDescent="0.25">
      <c r="C3723" s="340" t="s">
        <v>4501</v>
      </c>
      <c r="D3723" s="340" t="s">
        <v>3421</v>
      </c>
      <c r="E3723" s="340" t="str">
        <f t="shared" si="59"/>
        <v>MILLER PLACEANDREW MULLER PRIMARY SCHOOL</v>
      </c>
      <c r="F3723" s="369" t="s">
        <v>8326</v>
      </c>
      <c r="G3723" s="342" t="str">
        <f>IFERROR(INDEX($D$2:$D$4444,_xlfn.AGGREGATE(15,3,(($C$2:$C$4444=$G$1)/($C$2:$C$4444=$G$1)*ROW($C$2:$C$4444))-ROW($C$1), ROWS($J$7:J3727))),"")</f>
        <v/>
      </c>
    </row>
    <row r="3724" spans="3:7" x14ac:dyDescent="0.25">
      <c r="C3724" s="340" t="s">
        <v>4501</v>
      </c>
      <c r="D3724" s="340" t="s">
        <v>3422</v>
      </c>
      <c r="E3724" s="340" t="str">
        <f t="shared" si="59"/>
        <v>MILLER PLACEMILLER PLACE HIGH SCHOOL</v>
      </c>
      <c r="F3724" s="369" t="s">
        <v>8327</v>
      </c>
      <c r="G3724" s="342" t="str">
        <f>IFERROR(INDEX($D$2:$D$4444,_xlfn.AGGREGATE(15,3,(($C$2:$C$4444=$G$1)/($C$2:$C$4444=$G$1)*ROW($C$2:$C$4444))-ROW($C$1), ROWS($J$7:J3728))),"")</f>
        <v/>
      </c>
    </row>
    <row r="3725" spans="3:7" x14ac:dyDescent="0.25">
      <c r="C3725" s="340" t="s">
        <v>4501</v>
      </c>
      <c r="D3725" s="340" t="s">
        <v>3423</v>
      </c>
      <c r="E3725" s="340" t="str">
        <f t="shared" si="59"/>
        <v>MILLER PLACESOUND BEACH SCHOOL</v>
      </c>
      <c r="F3725" s="369" t="s">
        <v>8328</v>
      </c>
      <c r="G3725" s="342" t="str">
        <f>IFERROR(INDEX($D$2:$D$4444,_xlfn.AGGREGATE(15,3,(($C$2:$C$4444=$G$1)/($C$2:$C$4444=$G$1)*ROW($C$2:$C$4444))-ROW($C$1), ROWS($J$7:J3729))),"")</f>
        <v/>
      </c>
    </row>
    <row r="3726" spans="3:7" x14ac:dyDescent="0.25">
      <c r="C3726" s="340" t="s">
        <v>4502</v>
      </c>
      <c r="D3726" s="340" t="s">
        <v>3424</v>
      </c>
      <c r="E3726" s="340" t="str">
        <f t="shared" si="59"/>
        <v>ROCKY POINTJOSEPH A EDGAR IMTERMEDIATE SCHOOL</v>
      </c>
      <c r="F3726" s="369" t="s">
        <v>8329</v>
      </c>
      <c r="G3726" s="342" t="str">
        <f>IFERROR(INDEX($D$2:$D$4444,_xlfn.AGGREGATE(15,3,(($C$2:$C$4444=$G$1)/($C$2:$C$4444=$G$1)*ROW($C$2:$C$4444))-ROW($C$1), ROWS($J$7:J3730))),"")</f>
        <v/>
      </c>
    </row>
    <row r="3727" spans="3:7" x14ac:dyDescent="0.25">
      <c r="C3727" s="340" t="s">
        <v>4502</v>
      </c>
      <c r="D3727" s="340" t="s">
        <v>3425</v>
      </c>
      <c r="E3727" s="340" t="str">
        <f t="shared" si="59"/>
        <v>ROCKY POINTROCKY POINT HIGH SCHOOL</v>
      </c>
      <c r="F3727" s="369" t="s">
        <v>8330</v>
      </c>
      <c r="G3727" s="342" t="str">
        <f>IFERROR(INDEX($D$2:$D$4444,_xlfn.AGGREGATE(15,3,(($C$2:$C$4444=$G$1)/($C$2:$C$4444=$G$1)*ROW($C$2:$C$4444))-ROW($C$1), ROWS($J$7:J3731))),"")</f>
        <v/>
      </c>
    </row>
    <row r="3728" spans="3:7" x14ac:dyDescent="0.25">
      <c r="C3728" s="340" t="s">
        <v>4502</v>
      </c>
      <c r="D3728" s="340" t="s">
        <v>3426</v>
      </c>
      <c r="E3728" s="340" t="str">
        <f t="shared" si="59"/>
        <v>ROCKY POINTFRANK J CARASITI ELEMENTARY SCHOOL</v>
      </c>
      <c r="F3728" s="369" t="s">
        <v>8331</v>
      </c>
      <c r="G3728" s="342" t="str">
        <f>IFERROR(INDEX($D$2:$D$4444,_xlfn.AGGREGATE(15,3,(($C$2:$C$4444=$G$1)/($C$2:$C$4444=$G$1)*ROW($C$2:$C$4444))-ROW($C$1), ROWS($J$7:J3732))),"")</f>
        <v/>
      </c>
    </row>
    <row r="3729" spans="3:7" x14ac:dyDescent="0.25">
      <c r="C3729" s="340" t="s">
        <v>4502</v>
      </c>
      <c r="D3729" s="340" t="s">
        <v>3427</v>
      </c>
      <c r="E3729" s="340" t="str">
        <f t="shared" si="59"/>
        <v>ROCKY POINTROCKY POINT MIDDLE SCHOOL</v>
      </c>
      <c r="F3729" s="369" t="s">
        <v>8332</v>
      </c>
      <c r="G3729" s="342" t="str">
        <f>IFERROR(INDEX($D$2:$D$4444,_xlfn.AGGREGATE(15,3,(($C$2:$C$4444=$G$1)/($C$2:$C$4444=$G$1)*ROW($C$2:$C$4444))-ROW($C$1), ROWS($J$7:J3733))),"")</f>
        <v/>
      </c>
    </row>
    <row r="3730" spans="3:7" x14ac:dyDescent="0.25">
      <c r="C3730" s="340" t="s">
        <v>144</v>
      </c>
      <c r="D3730" s="340" t="s">
        <v>3428</v>
      </c>
      <c r="E3730" s="340" t="str">
        <f t="shared" si="59"/>
        <v>MIDDLE COUNTRYHAWKINS PATH SCHOOL</v>
      </c>
      <c r="F3730" s="369" t="s">
        <v>8333</v>
      </c>
      <c r="G3730" s="342" t="str">
        <f>IFERROR(INDEX($D$2:$D$4444,_xlfn.AGGREGATE(15,3,(($C$2:$C$4444=$G$1)/($C$2:$C$4444=$G$1)*ROW($C$2:$C$4444))-ROW($C$1), ROWS($J$7:J3734))),"")</f>
        <v/>
      </c>
    </row>
    <row r="3731" spans="3:7" x14ac:dyDescent="0.25">
      <c r="C3731" s="340" t="s">
        <v>144</v>
      </c>
      <c r="D3731" s="340" t="s">
        <v>3429</v>
      </c>
      <c r="E3731" s="340" t="str">
        <f t="shared" si="59"/>
        <v>MIDDLE COUNTRYHOLBROOK ROAD SCHOOL</v>
      </c>
      <c r="F3731" s="369" t="s">
        <v>8334</v>
      </c>
      <c r="G3731" s="342" t="str">
        <f>IFERROR(INDEX($D$2:$D$4444,_xlfn.AGGREGATE(15,3,(($C$2:$C$4444=$G$1)/($C$2:$C$4444=$G$1)*ROW($C$2:$C$4444))-ROW($C$1), ROWS($J$7:J3735))),"")</f>
        <v/>
      </c>
    </row>
    <row r="3732" spans="3:7" x14ac:dyDescent="0.25">
      <c r="C3732" s="340" t="s">
        <v>144</v>
      </c>
      <c r="D3732" s="340" t="s">
        <v>3430</v>
      </c>
      <c r="E3732" s="340" t="str">
        <f t="shared" si="59"/>
        <v>MIDDLE COUNTRYNORTH COLEMAN ROAD SCHOOL</v>
      </c>
      <c r="F3732" s="369" t="s">
        <v>8335</v>
      </c>
      <c r="G3732" s="342" t="str">
        <f>IFERROR(INDEX($D$2:$D$4444,_xlfn.AGGREGATE(15,3,(($C$2:$C$4444=$G$1)/($C$2:$C$4444=$G$1)*ROW($C$2:$C$4444))-ROW($C$1), ROWS($J$7:J3736))),"")</f>
        <v/>
      </c>
    </row>
    <row r="3733" spans="3:7" x14ac:dyDescent="0.25">
      <c r="C3733" s="340" t="s">
        <v>144</v>
      </c>
      <c r="D3733" s="340" t="s">
        <v>3431</v>
      </c>
      <c r="E3733" s="340" t="str">
        <f t="shared" si="59"/>
        <v>MIDDLE COUNTRYOXHEAD ROAD SCHOOL</v>
      </c>
      <c r="F3733" s="369" t="s">
        <v>8336</v>
      </c>
      <c r="G3733" s="342" t="str">
        <f>IFERROR(INDEX($D$2:$D$4444,_xlfn.AGGREGATE(15,3,(($C$2:$C$4444=$G$1)/($C$2:$C$4444=$G$1)*ROW($C$2:$C$4444))-ROW($C$1), ROWS($J$7:J3737))),"")</f>
        <v/>
      </c>
    </row>
    <row r="3734" spans="3:7" x14ac:dyDescent="0.25">
      <c r="C3734" s="340" t="s">
        <v>144</v>
      </c>
      <c r="D3734" s="340" t="s">
        <v>3432</v>
      </c>
      <c r="E3734" s="340" t="str">
        <f t="shared" si="59"/>
        <v>MIDDLE COUNTRYBICYCLE PATH KINDERGARTEN-PRE K CENTER</v>
      </c>
      <c r="F3734" s="369" t="s">
        <v>8337</v>
      </c>
      <c r="G3734" s="342" t="str">
        <f>IFERROR(INDEX($D$2:$D$4444,_xlfn.AGGREGATE(15,3,(($C$2:$C$4444=$G$1)/($C$2:$C$4444=$G$1)*ROW($C$2:$C$4444))-ROW($C$1), ROWS($J$7:J3738))),"")</f>
        <v/>
      </c>
    </row>
    <row r="3735" spans="3:7" x14ac:dyDescent="0.25">
      <c r="C3735" s="340" t="s">
        <v>144</v>
      </c>
      <c r="D3735" s="340" t="s">
        <v>3433</v>
      </c>
      <c r="E3735" s="340" t="str">
        <f t="shared" si="59"/>
        <v>MIDDLE COUNTRYEUGENE AUER MEMORIAL SCHOOL</v>
      </c>
      <c r="F3735" s="369" t="s">
        <v>8338</v>
      </c>
      <c r="G3735" s="342" t="str">
        <f>IFERROR(INDEX($D$2:$D$4444,_xlfn.AGGREGATE(15,3,(($C$2:$C$4444=$G$1)/($C$2:$C$4444=$G$1)*ROW($C$2:$C$4444))-ROW($C$1), ROWS($J$7:J3739))),"")</f>
        <v/>
      </c>
    </row>
    <row r="3736" spans="3:7" x14ac:dyDescent="0.25">
      <c r="C3736" s="340" t="s">
        <v>144</v>
      </c>
      <c r="D3736" s="340" t="s">
        <v>3434</v>
      </c>
      <c r="E3736" s="340" t="str">
        <f t="shared" si="59"/>
        <v>MIDDLE COUNTRYDAWNWOOD MIDDLE SCHOOL</v>
      </c>
      <c r="F3736" s="369" t="s">
        <v>8339</v>
      </c>
      <c r="G3736" s="342" t="str">
        <f>IFERROR(INDEX($D$2:$D$4444,_xlfn.AGGREGATE(15,3,(($C$2:$C$4444=$G$1)/($C$2:$C$4444=$G$1)*ROW($C$2:$C$4444))-ROW($C$1), ROWS($J$7:J3740))),"")</f>
        <v/>
      </c>
    </row>
    <row r="3737" spans="3:7" x14ac:dyDescent="0.25">
      <c r="C3737" s="340" t="s">
        <v>144</v>
      </c>
      <c r="D3737" s="340" t="s">
        <v>3435</v>
      </c>
      <c r="E3737" s="340" t="str">
        <f t="shared" si="59"/>
        <v>MIDDLE COUNTRYNEWFIELD HIGH SCHOOL</v>
      </c>
      <c r="F3737" s="369" t="s">
        <v>8340</v>
      </c>
      <c r="G3737" s="342" t="str">
        <f>IFERROR(INDEX($D$2:$D$4444,_xlfn.AGGREGATE(15,3,(($C$2:$C$4444=$G$1)/($C$2:$C$4444=$G$1)*ROW($C$2:$C$4444))-ROW($C$1), ROWS($J$7:J3741))),"")</f>
        <v/>
      </c>
    </row>
    <row r="3738" spans="3:7" x14ac:dyDescent="0.25">
      <c r="C3738" s="340" t="s">
        <v>144</v>
      </c>
      <c r="D3738" s="340" t="s">
        <v>3436</v>
      </c>
      <c r="E3738" s="340" t="str">
        <f t="shared" si="59"/>
        <v>MIDDLE COUNTRYSELDEN MIDDLE SCHOOL</v>
      </c>
      <c r="F3738" s="369" t="s">
        <v>8341</v>
      </c>
      <c r="G3738" s="342" t="str">
        <f>IFERROR(INDEX($D$2:$D$4444,_xlfn.AGGREGATE(15,3,(($C$2:$C$4444=$G$1)/($C$2:$C$4444=$G$1)*ROW($C$2:$C$4444))-ROW($C$1), ROWS($J$7:J3742))),"")</f>
        <v/>
      </c>
    </row>
    <row r="3739" spans="3:7" x14ac:dyDescent="0.25">
      <c r="C3739" s="340" t="s">
        <v>144</v>
      </c>
      <c r="D3739" s="340" t="s">
        <v>3437</v>
      </c>
      <c r="E3739" s="340" t="str">
        <f t="shared" si="59"/>
        <v>MIDDLE COUNTRYSTAGECOACH SCHOOL</v>
      </c>
      <c r="F3739" s="369" t="s">
        <v>8342</v>
      </c>
      <c r="G3739" s="342" t="str">
        <f>IFERROR(INDEX($D$2:$D$4444,_xlfn.AGGREGATE(15,3,(($C$2:$C$4444=$G$1)/($C$2:$C$4444=$G$1)*ROW($C$2:$C$4444))-ROW($C$1), ROWS($J$7:J3743))),"")</f>
        <v/>
      </c>
    </row>
    <row r="3740" spans="3:7" x14ac:dyDescent="0.25">
      <c r="C3740" s="340" t="s">
        <v>144</v>
      </c>
      <c r="D3740" s="340" t="s">
        <v>3438</v>
      </c>
      <c r="E3740" s="340" t="str">
        <f t="shared" si="59"/>
        <v>MIDDLE COUNTRYJERICHO ELEMENTARY SCHOOL</v>
      </c>
      <c r="F3740" s="369" t="s">
        <v>8343</v>
      </c>
      <c r="G3740" s="342" t="str">
        <f>IFERROR(INDEX($D$2:$D$4444,_xlfn.AGGREGATE(15,3,(($C$2:$C$4444=$G$1)/($C$2:$C$4444=$G$1)*ROW($C$2:$C$4444))-ROW($C$1), ROWS($J$7:J3744))),"")</f>
        <v/>
      </c>
    </row>
    <row r="3741" spans="3:7" x14ac:dyDescent="0.25">
      <c r="C3741" s="340" t="s">
        <v>144</v>
      </c>
      <c r="D3741" s="340" t="s">
        <v>3439</v>
      </c>
      <c r="E3741" s="340" t="str">
        <f t="shared" si="59"/>
        <v>MIDDLE COUNTRYCENTEREACH HIGH SCHOOL</v>
      </c>
      <c r="F3741" s="369" t="s">
        <v>8344</v>
      </c>
      <c r="G3741" s="342" t="str">
        <f>IFERROR(INDEX($D$2:$D$4444,_xlfn.AGGREGATE(15,3,(($C$2:$C$4444=$G$1)/($C$2:$C$4444=$G$1)*ROW($C$2:$C$4444))-ROW($C$1), ROWS($J$7:J3745))),"")</f>
        <v/>
      </c>
    </row>
    <row r="3742" spans="3:7" x14ac:dyDescent="0.25">
      <c r="C3742" s="340" t="s">
        <v>144</v>
      </c>
      <c r="D3742" s="340" t="s">
        <v>3440</v>
      </c>
      <c r="E3742" s="340" t="str">
        <f t="shared" si="59"/>
        <v>MIDDLE COUNTRYNEW LANE MEMORIAL ELEMENTARY SCHOOL</v>
      </c>
      <c r="F3742" s="369" t="s">
        <v>8345</v>
      </c>
      <c r="G3742" s="342" t="str">
        <f>IFERROR(INDEX($D$2:$D$4444,_xlfn.AGGREGATE(15,3,(($C$2:$C$4444=$G$1)/($C$2:$C$4444=$G$1)*ROW($C$2:$C$4444))-ROW($C$1), ROWS($J$7:J3746))),"")</f>
        <v/>
      </c>
    </row>
    <row r="3743" spans="3:7" x14ac:dyDescent="0.25">
      <c r="C3743" s="340" t="s">
        <v>144</v>
      </c>
      <c r="D3743" s="340" t="s">
        <v>3441</v>
      </c>
      <c r="E3743" s="340" t="str">
        <f t="shared" si="59"/>
        <v>MIDDLE COUNTRYUNITY DRIVE KINDERGARTEN-PRE K CENTER</v>
      </c>
      <c r="F3743" s="369" t="s">
        <v>8346</v>
      </c>
      <c r="G3743" s="342" t="str">
        <f>IFERROR(INDEX($D$2:$D$4444,_xlfn.AGGREGATE(15,3,(($C$2:$C$4444=$G$1)/($C$2:$C$4444=$G$1)*ROW($C$2:$C$4444))-ROW($C$1), ROWS($J$7:J3747))),"")</f>
        <v/>
      </c>
    </row>
    <row r="3744" spans="3:7" x14ac:dyDescent="0.25">
      <c r="C3744" s="340" t="s">
        <v>4503</v>
      </c>
      <c r="D3744" s="340" t="s">
        <v>3442</v>
      </c>
      <c r="E3744" s="340" t="str">
        <f t="shared" si="59"/>
        <v>LONGWOODC E WALTERS SCHOOL</v>
      </c>
      <c r="F3744" s="369" t="s">
        <v>8347</v>
      </c>
      <c r="G3744" s="342" t="str">
        <f>IFERROR(INDEX($D$2:$D$4444,_xlfn.AGGREGATE(15,3,(($C$2:$C$4444=$G$1)/($C$2:$C$4444=$G$1)*ROW($C$2:$C$4444))-ROW($C$1), ROWS($J$7:J3748))),"")</f>
        <v/>
      </c>
    </row>
    <row r="3745" spans="3:7" x14ac:dyDescent="0.25">
      <c r="C3745" s="340" t="s">
        <v>4503</v>
      </c>
      <c r="D3745" s="340" t="s">
        <v>3443</v>
      </c>
      <c r="E3745" s="340" t="str">
        <f t="shared" si="59"/>
        <v>LONGWOODCORAM ELEMENTARY SCHOOL</v>
      </c>
      <c r="F3745" s="369" t="s">
        <v>8348</v>
      </c>
      <c r="G3745" s="342" t="str">
        <f>IFERROR(INDEX($D$2:$D$4444,_xlfn.AGGREGATE(15,3,(($C$2:$C$4444=$G$1)/($C$2:$C$4444=$G$1)*ROW($C$2:$C$4444))-ROW($C$1), ROWS($J$7:J3749))),"")</f>
        <v/>
      </c>
    </row>
    <row r="3746" spans="3:7" x14ac:dyDescent="0.25">
      <c r="C3746" s="340" t="s">
        <v>4503</v>
      </c>
      <c r="D3746" s="340" t="s">
        <v>3444</v>
      </c>
      <c r="E3746" s="340" t="str">
        <f t="shared" si="59"/>
        <v>LONGWOODRIDGE ELEMENTARY SCHOOL</v>
      </c>
      <c r="F3746" s="369" t="s">
        <v>8349</v>
      </c>
      <c r="G3746" s="342" t="str">
        <f>IFERROR(INDEX($D$2:$D$4444,_xlfn.AGGREGATE(15,3,(($C$2:$C$4444=$G$1)/($C$2:$C$4444=$G$1)*ROW($C$2:$C$4444))-ROW($C$1), ROWS($J$7:J3750))),"")</f>
        <v/>
      </c>
    </row>
    <row r="3747" spans="3:7" x14ac:dyDescent="0.25">
      <c r="C3747" s="340" t="s">
        <v>4503</v>
      </c>
      <c r="D3747" s="340" t="s">
        <v>3445</v>
      </c>
      <c r="E3747" s="340" t="str">
        <f t="shared" si="59"/>
        <v>LONGWOODWEST MIDDLE ISLAND SCHOOL</v>
      </c>
      <c r="F3747" s="369" t="s">
        <v>8350</v>
      </c>
      <c r="G3747" s="342" t="str">
        <f>IFERROR(INDEX($D$2:$D$4444,_xlfn.AGGREGATE(15,3,(($C$2:$C$4444=$G$1)/($C$2:$C$4444=$G$1)*ROW($C$2:$C$4444))-ROW($C$1), ROWS($J$7:J3751))),"")</f>
        <v/>
      </c>
    </row>
    <row r="3748" spans="3:7" x14ac:dyDescent="0.25">
      <c r="C3748" s="340" t="s">
        <v>4503</v>
      </c>
      <c r="D3748" s="340" t="s">
        <v>3446</v>
      </c>
      <c r="E3748" s="340" t="str">
        <f t="shared" si="59"/>
        <v>LONGWOODLONGWOOD HIGH SCHOOL</v>
      </c>
      <c r="F3748" s="369" t="s">
        <v>8351</v>
      </c>
      <c r="G3748" s="342" t="str">
        <f>IFERROR(INDEX($D$2:$D$4444,_xlfn.AGGREGATE(15,3,(($C$2:$C$4444=$G$1)/($C$2:$C$4444=$G$1)*ROW($C$2:$C$4444))-ROW($C$1), ROWS($J$7:J3752))),"")</f>
        <v/>
      </c>
    </row>
    <row r="3749" spans="3:7" x14ac:dyDescent="0.25">
      <c r="C3749" s="340" t="s">
        <v>4503</v>
      </c>
      <c r="D3749" s="340" t="s">
        <v>3447</v>
      </c>
      <c r="E3749" s="340" t="str">
        <f t="shared" si="59"/>
        <v>LONGWOODLONGWOOD JUNIOR HIGH SCHOOL</v>
      </c>
      <c r="F3749" s="369" t="s">
        <v>8352</v>
      </c>
      <c r="G3749" s="342" t="str">
        <f>IFERROR(INDEX($D$2:$D$4444,_xlfn.AGGREGATE(15,3,(($C$2:$C$4444=$G$1)/($C$2:$C$4444=$G$1)*ROW($C$2:$C$4444))-ROW($C$1), ROWS($J$7:J3753))),"")</f>
        <v/>
      </c>
    </row>
    <row r="3750" spans="3:7" x14ac:dyDescent="0.25">
      <c r="C3750" s="340" t="s">
        <v>4503</v>
      </c>
      <c r="D3750" s="340" t="s">
        <v>3448</v>
      </c>
      <c r="E3750" s="340" t="str">
        <f t="shared" si="59"/>
        <v>LONGWOODLONGWOOD MIDDLE SCHOOL</v>
      </c>
      <c r="F3750" s="369" t="s">
        <v>8353</v>
      </c>
      <c r="G3750" s="342" t="str">
        <f>IFERROR(INDEX($D$2:$D$4444,_xlfn.AGGREGATE(15,3,(($C$2:$C$4444=$G$1)/($C$2:$C$4444=$G$1)*ROW($C$2:$C$4444))-ROW($C$1), ROWS($J$7:J3754))),"")</f>
        <v/>
      </c>
    </row>
    <row r="3751" spans="3:7" x14ac:dyDescent="0.25">
      <c r="C3751" s="340" t="s">
        <v>145</v>
      </c>
      <c r="D3751" s="340" t="s">
        <v>3449</v>
      </c>
      <c r="E3751" s="340" t="str">
        <f t="shared" si="59"/>
        <v>PATCHOGUE-MEDFBARTON ELEMENTARY SCHOOL</v>
      </c>
      <c r="F3751" s="369" t="s">
        <v>8354</v>
      </c>
      <c r="G3751" s="342" t="str">
        <f>IFERROR(INDEX($D$2:$D$4444,_xlfn.AGGREGATE(15,3,(($C$2:$C$4444=$G$1)/($C$2:$C$4444=$G$1)*ROW($C$2:$C$4444))-ROW($C$1), ROWS($J$7:J3755))),"")</f>
        <v/>
      </c>
    </row>
    <row r="3752" spans="3:7" x14ac:dyDescent="0.25">
      <c r="C3752" s="340" t="s">
        <v>145</v>
      </c>
      <c r="D3752" s="340" t="s">
        <v>3450</v>
      </c>
      <c r="E3752" s="340" t="str">
        <f t="shared" si="59"/>
        <v>PATCHOGUE-MEDFTREMONT ELEMENTARY SCHOOL</v>
      </c>
      <c r="F3752" s="369" t="s">
        <v>8355</v>
      </c>
      <c r="G3752" s="342" t="str">
        <f>IFERROR(INDEX($D$2:$D$4444,_xlfn.AGGREGATE(15,3,(($C$2:$C$4444=$G$1)/($C$2:$C$4444=$G$1)*ROW($C$2:$C$4444))-ROW($C$1), ROWS($J$7:J3756))),"")</f>
        <v/>
      </c>
    </row>
    <row r="3753" spans="3:7" x14ac:dyDescent="0.25">
      <c r="C3753" s="340" t="s">
        <v>145</v>
      </c>
      <c r="D3753" s="340" t="s">
        <v>3451</v>
      </c>
      <c r="E3753" s="340" t="str">
        <f t="shared" si="59"/>
        <v>PATCHOGUE-MEDFBAY ELEMENTARY SCHOOL</v>
      </c>
      <c r="F3753" s="369" t="s">
        <v>8356</v>
      </c>
      <c r="G3753" s="342" t="str">
        <f>IFERROR(INDEX($D$2:$D$4444,_xlfn.AGGREGATE(15,3,(($C$2:$C$4444=$G$1)/($C$2:$C$4444=$G$1)*ROW($C$2:$C$4444))-ROW($C$1), ROWS($J$7:J3757))),"")</f>
        <v/>
      </c>
    </row>
    <row r="3754" spans="3:7" x14ac:dyDescent="0.25">
      <c r="C3754" s="340" t="s">
        <v>145</v>
      </c>
      <c r="D3754" s="340" t="s">
        <v>3452</v>
      </c>
      <c r="E3754" s="340" t="str">
        <f t="shared" si="59"/>
        <v>PATCHOGUE-MEDFMEDFORD ELEMENTARY SCHOOL</v>
      </c>
      <c r="F3754" s="369" t="s">
        <v>8357</v>
      </c>
      <c r="G3754" s="342" t="str">
        <f>IFERROR(INDEX($D$2:$D$4444,_xlfn.AGGREGATE(15,3,(($C$2:$C$4444=$G$1)/($C$2:$C$4444=$G$1)*ROW($C$2:$C$4444))-ROW($C$1), ROWS($J$7:J3758))),"")</f>
        <v/>
      </c>
    </row>
    <row r="3755" spans="3:7" x14ac:dyDescent="0.25">
      <c r="C3755" s="340" t="s">
        <v>145</v>
      </c>
      <c r="D3755" s="340" t="s">
        <v>3453</v>
      </c>
      <c r="E3755" s="340" t="str">
        <f t="shared" si="59"/>
        <v>PATCHOGUE-MEDFRIVER ELEMENTARY SCHOOL</v>
      </c>
      <c r="F3755" s="369" t="s">
        <v>8358</v>
      </c>
      <c r="G3755" s="342" t="str">
        <f>IFERROR(INDEX($D$2:$D$4444,_xlfn.AGGREGATE(15,3,(($C$2:$C$4444=$G$1)/($C$2:$C$4444=$G$1)*ROW($C$2:$C$4444))-ROW($C$1), ROWS($J$7:J3759))),"")</f>
        <v/>
      </c>
    </row>
    <row r="3756" spans="3:7" x14ac:dyDescent="0.25">
      <c r="C3756" s="340" t="s">
        <v>145</v>
      </c>
      <c r="D3756" s="340" t="s">
        <v>3454</v>
      </c>
      <c r="E3756" s="340" t="str">
        <f t="shared" si="59"/>
        <v>PATCHOGUE-MEDFOREGON MIDDLE SCHOOL</v>
      </c>
      <c r="F3756" s="369" t="s">
        <v>8359</v>
      </c>
      <c r="G3756" s="342" t="str">
        <f>IFERROR(INDEX($D$2:$D$4444,_xlfn.AGGREGATE(15,3,(($C$2:$C$4444=$G$1)/($C$2:$C$4444=$G$1)*ROW($C$2:$C$4444))-ROW($C$1), ROWS($J$7:J3760))),"")</f>
        <v/>
      </c>
    </row>
    <row r="3757" spans="3:7" x14ac:dyDescent="0.25">
      <c r="C3757" s="340" t="s">
        <v>145</v>
      </c>
      <c r="D3757" s="340" t="s">
        <v>3455</v>
      </c>
      <c r="E3757" s="340" t="str">
        <f t="shared" si="59"/>
        <v>PATCHOGUE-MEDFSOUTH OCEAN MIDDLE SCHOOL</v>
      </c>
      <c r="F3757" s="369" t="s">
        <v>8360</v>
      </c>
      <c r="G3757" s="342" t="str">
        <f>IFERROR(INDEX($D$2:$D$4444,_xlfn.AGGREGATE(15,3,(($C$2:$C$4444=$G$1)/($C$2:$C$4444=$G$1)*ROW($C$2:$C$4444))-ROW($C$1), ROWS($J$7:J3761))),"")</f>
        <v/>
      </c>
    </row>
    <row r="3758" spans="3:7" x14ac:dyDescent="0.25">
      <c r="C3758" s="340" t="s">
        <v>145</v>
      </c>
      <c r="D3758" s="340" t="s">
        <v>3456</v>
      </c>
      <c r="E3758" s="340" t="str">
        <f t="shared" si="59"/>
        <v>PATCHOGUE-MEDFPATCHOGUE-MEDFORD HIGH SCHOOL</v>
      </c>
      <c r="F3758" s="369" t="s">
        <v>8361</v>
      </c>
      <c r="G3758" s="342" t="str">
        <f>IFERROR(INDEX($D$2:$D$4444,_xlfn.AGGREGATE(15,3,(($C$2:$C$4444=$G$1)/($C$2:$C$4444=$G$1)*ROW($C$2:$C$4444))-ROW($C$1), ROWS($J$7:J3762))),"")</f>
        <v/>
      </c>
    </row>
    <row r="3759" spans="3:7" x14ac:dyDescent="0.25">
      <c r="C3759" s="340" t="s">
        <v>145</v>
      </c>
      <c r="D3759" s="340" t="s">
        <v>194</v>
      </c>
      <c r="E3759" s="340" t="str">
        <f t="shared" si="59"/>
        <v>PATCHOGUE-MEDFEAGLE ELEMENTARY SCHOOL</v>
      </c>
      <c r="F3759" s="369" t="s">
        <v>8362</v>
      </c>
      <c r="G3759" s="342" t="str">
        <f>IFERROR(INDEX($D$2:$D$4444,_xlfn.AGGREGATE(15,3,(($C$2:$C$4444=$G$1)/($C$2:$C$4444=$G$1)*ROW($C$2:$C$4444))-ROW($C$1), ROWS($J$7:J3763))),"")</f>
        <v/>
      </c>
    </row>
    <row r="3760" spans="3:7" x14ac:dyDescent="0.25">
      <c r="C3760" s="340" t="s">
        <v>145</v>
      </c>
      <c r="D3760" s="340" t="s">
        <v>3457</v>
      </c>
      <c r="E3760" s="340" t="str">
        <f t="shared" si="59"/>
        <v>PATCHOGUE-MEDFCANAAN ELEMENTARY SCHOOL</v>
      </c>
      <c r="F3760" s="369" t="s">
        <v>8363</v>
      </c>
      <c r="G3760" s="342" t="str">
        <f>IFERROR(INDEX($D$2:$D$4444,_xlfn.AGGREGATE(15,3,(($C$2:$C$4444=$G$1)/($C$2:$C$4444=$G$1)*ROW($C$2:$C$4444))-ROW($C$1), ROWS($J$7:J3764))),"")</f>
        <v/>
      </c>
    </row>
    <row r="3761" spans="3:7" x14ac:dyDescent="0.25">
      <c r="C3761" s="340" t="s">
        <v>145</v>
      </c>
      <c r="D3761" s="340" t="s">
        <v>3458</v>
      </c>
      <c r="E3761" s="340" t="str">
        <f t="shared" si="59"/>
        <v>PATCHOGUE-MEDFSAXTON MIDDLE SCHOOL</v>
      </c>
      <c r="F3761" s="369" t="s">
        <v>8364</v>
      </c>
      <c r="G3761" s="342" t="str">
        <f>IFERROR(INDEX($D$2:$D$4444,_xlfn.AGGREGATE(15,3,(($C$2:$C$4444=$G$1)/($C$2:$C$4444=$G$1)*ROW($C$2:$C$4444))-ROW($C$1), ROWS($J$7:J3765))),"")</f>
        <v/>
      </c>
    </row>
    <row r="3762" spans="3:7" x14ac:dyDescent="0.25">
      <c r="C3762" s="340" t="s">
        <v>4504</v>
      </c>
      <c r="D3762" s="340" t="s">
        <v>3459</v>
      </c>
      <c r="E3762" s="340" t="str">
        <f t="shared" si="59"/>
        <v>WILLIAM FLOYDWILLIAM FLOYD HIGH SCHOOL</v>
      </c>
      <c r="F3762" s="369" t="s">
        <v>8365</v>
      </c>
      <c r="G3762" s="342" t="str">
        <f>IFERROR(INDEX($D$2:$D$4444,_xlfn.AGGREGATE(15,3,(($C$2:$C$4444=$G$1)/($C$2:$C$4444=$G$1)*ROW($C$2:$C$4444))-ROW($C$1), ROWS($J$7:J3766))),"")</f>
        <v/>
      </c>
    </row>
    <row r="3763" spans="3:7" x14ac:dyDescent="0.25">
      <c r="C3763" s="340" t="s">
        <v>4504</v>
      </c>
      <c r="D3763" s="340" t="s">
        <v>3460</v>
      </c>
      <c r="E3763" s="340" t="str">
        <f t="shared" si="59"/>
        <v>WILLIAM FLOYDWILLIAM FLOYD ELEMENTARY SCHOOL</v>
      </c>
      <c r="F3763" s="369" t="s">
        <v>8366</v>
      </c>
      <c r="G3763" s="342" t="str">
        <f>IFERROR(INDEX($D$2:$D$4444,_xlfn.AGGREGATE(15,3,(($C$2:$C$4444=$G$1)/($C$2:$C$4444=$G$1)*ROW($C$2:$C$4444))-ROW($C$1), ROWS($J$7:J3767))),"")</f>
        <v/>
      </c>
    </row>
    <row r="3764" spans="3:7" x14ac:dyDescent="0.25">
      <c r="C3764" s="340" t="s">
        <v>4504</v>
      </c>
      <c r="D3764" s="340" t="s">
        <v>3461</v>
      </c>
      <c r="E3764" s="340" t="str">
        <f t="shared" si="59"/>
        <v>WILLIAM FLOYDTANGIER SMITH ELEMENTARY SCHOOL</v>
      </c>
      <c r="F3764" s="369" t="s">
        <v>8367</v>
      </c>
      <c r="G3764" s="342" t="str">
        <f>IFERROR(INDEX($D$2:$D$4444,_xlfn.AGGREGATE(15,3,(($C$2:$C$4444=$G$1)/($C$2:$C$4444=$G$1)*ROW($C$2:$C$4444))-ROW($C$1), ROWS($J$7:J3768))),"")</f>
        <v/>
      </c>
    </row>
    <row r="3765" spans="3:7" x14ac:dyDescent="0.25">
      <c r="C3765" s="340" t="s">
        <v>4504</v>
      </c>
      <c r="D3765" s="340" t="s">
        <v>3462</v>
      </c>
      <c r="E3765" s="340" t="str">
        <f t="shared" si="59"/>
        <v>WILLIAM FLOYDMORICHES ELEMENTARY SCHOOL</v>
      </c>
      <c r="F3765" s="369" t="s">
        <v>8368</v>
      </c>
      <c r="G3765" s="342" t="str">
        <f>IFERROR(INDEX($D$2:$D$4444,_xlfn.AGGREGATE(15,3,(($C$2:$C$4444=$G$1)/($C$2:$C$4444=$G$1)*ROW($C$2:$C$4444))-ROW($C$1), ROWS($J$7:J3769))),"")</f>
        <v/>
      </c>
    </row>
    <row r="3766" spans="3:7" x14ac:dyDescent="0.25">
      <c r="C3766" s="340" t="s">
        <v>4504</v>
      </c>
      <c r="D3766" s="340" t="s">
        <v>3463</v>
      </c>
      <c r="E3766" s="340" t="str">
        <f t="shared" si="59"/>
        <v>WILLIAM FLOYDJOHN S HOBART ELEMENTARY SCHOOL</v>
      </c>
      <c r="F3766" s="369" t="s">
        <v>8369</v>
      </c>
      <c r="G3766" s="342" t="str">
        <f>IFERROR(INDEX($D$2:$D$4444,_xlfn.AGGREGATE(15,3,(($C$2:$C$4444=$G$1)/($C$2:$C$4444=$G$1)*ROW($C$2:$C$4444))-ROW($C$1), ROWS($J$7:J3770))),"")</f>
        <v/>
      </c>
    </row>
    <row r="3767" spans="3:7" x14ac:dyDescent="0.25">
      <c r="C3767" s="340" t="s">
        <v>4504</v>
      </c>
      <c r="D3767" s="340" t="s">
        <v>3464</v>
      </c>
      <c r="E3767" s="340" t="str">
        <f t="shared" si="59"/>
        <v>WILLIAM FLOYDWILLIAM FLOYD MIDDLE SCHOOL</v>
      </c>
      <c r="F3767" s="369" t="s">
        <v>8370</v>
      </c>
      <c r="G3767" s="342" t="str">
        <f>IFERROR(INDEX($D$2:$D$4444,_xlfn.AGGREGATE(15,3,(($C$2:$C$4444=$G$1)/($C$2:$C$4444=$G$1)*ROW($C$2:$C$4444))-ROW($C$1), ROWS($J$7:J3771))),"")</f>
        <v/>
      </c>
    </row>
    <row r="3768" spans="3:7" x14ac:dyDescent="0.25">
      <c r="C3768" s="340" t="s">
        <v>4504</v>
      </c>
      <c r="D3768" s="340" t="s">
        <v>3465</v>
      </c>
      <c r="E3768" s="340" t="str">
        <f t="shared" si="59"/>
        <v>WILLIAM FLOYDNATHANIEL WOODHULL ELEMENTARY SCHOOL</v>
      </c>
      <c r="F3768" s="369" t="s">
        <v>8371</v>
      </c>
      <c r="G3768" s="342" t="str">
        <f>IFERROR(INDEX($D$2:$D$4444,_xlfn.AGGREGATE(15,3,(($C$2:$C$4444=$G$1)/($C$2:$C$4444=$G$1)*ROW($C$2:$C$4444))-ROW($C$1), ROWS($J$7:J3772))),"")</f>
        <v/>
      </c>
    </row>
    <row r="3769" spans="3:7" x14ac:dyDescent="0.25">
      <c r="C3769" s="340" t="s">
        <v>4504</v>
      </c>
      <c r="D3769" s="340" t="s">
        <v>3466</v>
      </c>
      <c r="E3769" s="340" t="str">
        <f t="shared" si="59"/>
        <v>WILLIAM FLOYDWILLIAM PACA MIDDLE SCHOOL</v>
      </c>
      <c r="F3769" s="369" t="s">
        <v>8372</v>
      </c>
      <c r="G3769" s="342" t="str">
        <f>IFERROR(INDEX($D$2:$D$4444,_xlfn.AGGREGATE(15,3,(($C$2:$C$4444=$G$1)/($C$2:$C$4444=$G$1)*ROW($C$2:$C$4444))-ROW($C$1), ROWS($J$7:J3773))),"")</f>
        <v/>
      </c>
    </row>
    <row r="3770" spans="3:7" x14ac:dyDescent="0.25">
      <c r="C3770" s="340" t="s">
        <v>4504</v>
      </c>
      <c r="D3770" s="340" t="s">
        <v>3467</v>
      </c>
      <c r="E3770" s="340" t="str">
        <f t="shared" si="59"/>
        <v>WILLIAM FLOYDWILLIAM FLOYD LEARNING CENTER</v>
      </c>
      <c r="F3770" s="369" t="s">
        <v>8373</v>
      </c>
      <c r="G3770" s="342" t="str">
        <f>IFERROR(INDEX($D$2:$D$4444,_xlfn.AGGREGATE(15,3,(($C$2:$C$4444=$G$1)/($C$2:$C$4444=$G$1)*ROW($C$2:$C$4444))-ROW($C$1), ROWS($J$7:J3774))),"")</f>
        <v/>
      </c>
    </row>
    <row r="3771" spans="3:7" x14ac:dyDescent="0.25">
      <c r="C3771" s="340" t="s">
        <v>146</v>
      </c>
      <c r="D3771" s="340" t="s">
        <v>3468</v>
      </c>
      <c r="E3771" s="340" t="str">
        <f t="shared" si="59"/>
        <v>CENTER MORICHECENTER MORICHES HIGH SCHOOL</v>
      </c>
      <c r="F3771" s="369" t="s">
        <v>8374</v>
      </c>
      <c r="G3771" s="342" t="str">
        <f>IFERROR(INDEX($D$2:$D$4444,_xlfn.AGGREGATE(15,3,(($C$2:$C$4444=$G$1)/($C$2:$C$4444=$G$1)*ROW($C$2:$C$4444))-ROW($C$1), ROWS($J$7:J3775))),"")</f>
        <v/>
      </c>
    </row>
    <row r="3772" spans="3:7" x14ac:dyDescent="0.25">
      <c r="C3772" s="340" t="s">
        <v>146</v>
      </c>
      <c r="D3772" s="340" t="s">
        <v>3469</v>
      </c>
      <c r="E3772" s="340" t="str">
        <f t="shared" si="59"/>
        <v>CENTER MORICHECENTER MORICHES MIDDLE SCHOOL</v>
      </c>
      <c r="F3772" s="369" t="s">
        <v>8375</v>
      </c>
      <c r="G3772" s="342" t="str">
        <f>IFERROR(INDEX($D$2:$D$4444,_xlfn.AGGREGATE(15,3,(($C$2:$C$4444=$G$1)/($C$2:$C$4444=$G$1)*ROW($C$2:$C$4444))-ROW($C$1), ROWS($J$7:J3776))),"")</f>
        <v/>
      </c>
    </row>
    <row r="3773" spans="3:7" x14ac:dyDescent="0.25">
      <c r="C3773" s="340" t="s">
        <v>146</v>
      </c>
      <c r="D3773" s="340" t="s">
        <v>3470</v>
      </c>
      <c r="E3773" s="340" t="str">
        <f t="shared" si="59"/>
        <v>CENTER MORICHECLAYTON HUEY ELEMENTARY SCHOOL</v>
      </c>
      <c r="F3773" s="369" t="s">
        <v>8376</v>
      </c>
      <c r="G3773" s="342" t="str">
        <f>IFERROR(INDEX($D$2:$D$4444,_xlfn.AGGREGATE(15,3,(($C$2:$C$4444=$G$1)/($C$2:$C$4444=$G$1)*ROW($C$2:$C$4444))-ROW($C$1), ROWS($J$7:J3777))),"")</f>
        <v/>
      </c>
    </row>
    <row r="3774" spans="3:7" x14ac:dyDescent="0.25">
      <c r="C3774" s="340" t="s">
        <v>4505</v>
      </c>
      <c r="D3774" s="340" t="s">
        <v>3471</v>
      </c>
      <c r="E3774" s="340" t="str">
        <f t="shared" si="59"/>
        <v>EAST MORICHESEAST MORICHES SCHOOL</v>
      </c>
      <c r="F3774" s="369" t="s">
        <v>8377</v>
      </c>
      <c r="G3774" s="342" t="str">
        <f>IFERROR(INDEX($D$2:$D$4444,_xlfn.AGGREGATE(15,3,(($C$2:$C$4444=$G$1)/($C$2:$C$4444=$G$1)*ROW($C$2:$C$4444))-ROW($C$1), ROWS($J$7:J3778))),"")</f>
        <v/>
      </c>
    </row>
    <row r="3775" spans="3:7" x14ac:dyDescent="0.25">
      <c r="C3775" s="340" t="s">
        <v>4505</v>
      </c>
      <c r="D3775" s="340" t="s">
        <v>3472</v>
      </c>
      <c r="E3775" s="340" t="str">
        <f t="shared" si="59"/>
        <v>EAST MORICHESEAST MORICHES ELEMENTARY SCHOOL</v>
      </c>
      <c r="F3775" s="369" t="s">
        <v>8378</v>
      </c>
      <c r="G3775" s="342" t="str">
        <f>IFERROR(INDEX($D$2:$D$4444,_xlfn.AGGREGATE(15,3,(($C$2:$C$4444=$G$1)/($C$2:$C$4444=$G$1)*ROW($C$2:$C$4444))-ROW($C$1), ROWS($J$7:J3779))),"")</f>
        <v/>
      </c>
    </row>
    <row r="3776" spans="3:7" x14ac:dyDescent="0.25">
      <c r="C3776" s="340" t="s">
        <v>4506</v>
      </c>
      <c r="D3776" s="340" t="s">
        <v>3473</v>
      </c>
      <c r="E3776" s="340" t="str">
        <f t="shared" si="59"/>
        <v>SOUTH COUNTRYKREAMER STREET ELEMENTARY SCHOOL</v>
      </c>
      <c r="F3776" s="369" t="s">
        <v>8379</v>
      </c>
      <c r="G3776" s="342" t="str">
        <f>IFERROR(INDEX($D$2:$D$4444,_xlfn.AGGREGATE(15,3,(($C$2:$C$4444=$G$1)/($C$2:$C$4444=$G$1)*ROW($C$2:$C$4444))-ROW($C$1), ROWS($J$7:J3780))),"")</f>
        <v/>
      </c>
    </row>
    <row r="3777" spans="3:7" x14ac:dyDescent="0.25">
      <c r="C3777" s="340" t="s">
        <v>4506</v>
      </c>
      <c r="D3777" s="340" t="s">
        <v>3474</v>
      </c>
      <c r="E3777" s="340" t="str">
        <f t="shared" si="59"/>
        <v>SOUTH COUNTRYBROOKHAVEN ELEMENTARY SCHOOL</v>
      </c>
      <c r="F3777" s="369" t="s">
        <v>8380</v>
      </c>
      <c r="G3777" s="342" t="str">
        <f>IFERROR(INDEX($D$2:$D$4444,_xlfn.AGGREGATE(15,3,(($C$2:$C$4444=$G$1)/($C$2:$C$4444=$G$1)*ROW($C$2:$C$4444))-ROW($C$1), ROWS($J$7:J3781))),"")</f>
        <v/>
      </c>
    </row>
    <row r="3778" spans="3:7" x14ac:dyDescent="0.25">
      <c r="C3778" s="340" t="s">
        <v>4506</v>
      </c>
      <c r="D3778" s="340" t="s">
        <v>3475</v>
      </c>
      <c r="E3778" s="340" t="str">
        <f t="shared" si="59"/>
        <v>SOUTH COUNTRYBELLPORT MIDDLE SCHOOL</v>
      </c>
      <c r="F3778" s="369" t="s">
        <v>8381</v>
      </c>
      <c r="G3778" s="342" t="str">
        <f>IFERROR(INDEX($D$2:$D$4444,_xlfn.AGGREGATE(15,3,(($C$2:$C$4444=$G$1)/($C$2:$C$4444=$G$1)*ROW($C$2:$C$4444))-ROW($C$1), ROWS($J$7:J3782))),"")</f>
        <v/>
      </c>
    </row>
    <row r="3779" spans="3:7" x14ac:dyDescent="0.25">
      <c r="C3779" s="340" t="s">
        <v>4506</v>
      </c>
      <c r="D3779" s="340" t="s">
        <v>3476</v>
      </c>
      <c r="E3779" s="340" t="str">
        <f t="shared" ref="E3779:E3842" si="60">C3779&amp;D3779</f>
        <v>SOUTH COUNTRYFRANK P LONG INTERMEDIATE SCHOOL</v>
      </c>
      <c r="F3779" s="369" t="s">
        <v>8382</v>
      </c>
      <c r="G3779" s="342" t="str">
        <f>IFERROR(INDEX($D$2:$D$4444,_xlfn.AGGREGATE(15,3,(($C$2:$C$4444=$G$1)/($C$2:$C$4444=$G$1)*ROW($C$2:$C$4444))-ROW($C$1), ROWS($J$7:J3783))),"")</f>
        <v/>
      </c>
    </row>
    <row r="3780" spans="3:7" x14ac:dyDescent="0.25">
      <c r="C3780" s="340" t="s">
        <v>4506</v>
      </c>
      <c r="D3780" s="340" t="s">
        <v>3477</v>
      </c>
      <c r="E3780" s="340" t="str">
        <f t="shared" si="60"/>
        <v>SOUTH COUNTRYBELLPORT SENIOR HIGH SCHOOL</v>
      </c>
      <c r="F3780" s="369" t="s">
        <v>8383</v>
      </c>
      <c r="G3780" s="342" t="str">
        <f>IFERROR(INDEX($D$2:$D$4444,_xlfn.AGGREGATE(15,3,(($C$2:$C$4444=$G$1)/($C$2:$C$4444=$G$1)*ROW($C$2:$C$4444))-ROW($C$1), ROWS($J$7:J3784))),"")</f>
        <v/>
      </c>
    </row>
    <row r="3781" spans="3:7" x14ac:dyDescent="0.25">
      <c r="C3781" s="340" t="s">
        <v>4506</v>
      </c>
      <c r="D3781" s="340" t="s">
        <v>3478</v>
      </c>
      <c r="E3781" s="340" t="str">
        <f t="shared" si="60"/>
        <v>SOUTH COUNTRYVERNE W CRITZ ELEMENTARY SCHOOL</v>
      </c>
      <c r="F3781" s="369" t="s">
        <v>8384</v>
      </c>
      <c r="G3781" s="342" t="str">
        <f>IFERROR(INDEX($D$2:$D$4444,_xlfn.AGGREGATE(15,3,(($C$2:$C$4444=$G$1)/($C$2:$C$4444=$G$1)*ROW($C$2:$C$4444))-ROW($C$1), ROWS($J$7:J3785))),"")</f>
        <v/>
      </c>
    </row>
    <row r="3782" spans="3:7" x14ac:dyDescent="0.25">
      <c r="C3782" s="340" t="s">
        <v>4507</v>
      </c>
      <c r="D3782" s="340" t="s">
        <v>3479</v>
      </c>
      <c r="E3782" s="340" t="str">
        <f t="shared" si="60"/>
        <v>EAST HAMPTONJOHN M MARSHALL ELEMENTARY SCHOOL</v>
      </c>
      <c r="F3782" s="369" t="s">
        <v>8385</v>
      </c>
      <c r="G3782" s="342" t="str">
        <f>IFERROR(INDEX($D$2:$D$4444,_xlfn.AGGREGATE(15,3,(($C$2:$C$4444=$G$1)/($C$2:$C$4444=$G$1)*ROW($C$2:$C$4444))-ROW($C$1), ROWS($J$7:J3786))),"")</f>
        <v/>
      </c>
    </row>
    <row r="3783" spans="3:7" x14ac:dyDescent="0.25">
      <c r="C3783" s="340" t="s">
        <v>4507</v>
      </c>
      <c r="D3783" s="340" t="s">
        <v>3480</v>
      </c>
      <c r="E3783" s="340" t="str">
        <f t="shared" si="60"/>
        <v>EAST HAMPTONEAST HAMPTON HIGH SCHOOL</v>
      </c>
      <c r="F3783" s="369" t="s">
        <v>8386</v>
      </c>
      <c r="G3783" s="342" t="str">
        <f>IFERROR(INDEX($D$2:$D$4444,_xlfn.AGGREGATE(15,3,(($C$2:$C$4444=$G$1)/($C$2:$C$4444=$G$1)*ROW($C$2:$C$4444))-ROW($C$1), ROWS($J$7:J3787))),"")</f>
        <v/>
      </c>
    </row>
    <row r="3784" spans="3:7" x14ac:dyDescent="0.25">
      <c r="C3784" s="340" t="s">
        <v>4507</v>
      </c>
      <c r="D3784" s="340" t="s">
        <v>3481</v>
      </c>
      <c r="E3784" s="340" t="str">
        <f t="shared" si="60"/>
        <v>EAST HAMPTONEAST HAMPTON MIDDLE SCHOOL</v>
      </c>
      <c r="F3784" s="369" t="s">
        <v>8387</v>
      </c>
      <c r="G3784" s="342" t="str">
        <f>IFERROR(INDEX($D$2:$D$4444,_xlfn.AGGREGATE(15,3,(($C$2:$C$4444=$G$1)/($C$2:$C$4444=$G$1)*ROW($C$2:$C$4444))-ROW($C$1), ROWS($J$7:J3788))),"")</f>
        <v/>
      </c>
    </row>
    <row r="3785" spans="3:7" x14ac:dyDescent="0.25">
      <c r="C3785" s="340" t="s">
        <v>9530</v>
      </c>
      <c r="D3785" s="340" t="s">
        <v>3482</v>
      </c>
      <c r="E3785" s="340" t="str">
        <f t="shared" si="60"/>
        <v>Wainscott CommonWAINSCOTT SCHOOL</v>
      </c>
      <c r="F3785" s="369" t="s">
        <v>8388</v>
      </c>
      <c r="G3785" s="342" t="str">
        <f>IFERROR(INDEX($D$2:$D$4444,_xlfn.AGGREGATE(15,3,(($C$2:$C$4444=$G$1)/($C$2:$C$4444=$G$1)*ROW($C$2:$C$4444))-ROW($C$1), ROWS($J$7:J3789))),"")</f>
        <v/>
      </c>
    </row>
    <row r="3786" spans="3:7" x14ac:dyDescent="0.25">
      <c r="C3786" s="340" t="s">
        <v>4508</v>
      </c>
      <c r="D3786" s="340" t="s">
        <v>3483</v>
      </c>
      <c r="E3786" s="340" t="str">
        <f t="shared" si="60"/>
        <v>AMAGANSETTAMAGANSETT SCHOOL</v>
      </c>
      <c r="F3786" s="369" t="s">
        <v>8389</v>
      </c>
      <c r="G3786" s="342" t="str">
        <f>IFERROR(INDEX($D$2:$D$4444,_xlfn.AGGREGATE(15,3,(($C$2:$C$4444=$G$1)/($C$2:$C$4444=$G$1)*ROW($C$2:$C$4444))-ROW($C$1), ROWS($J$7:J3790))),"")</f>
        <v/>
      </c>
    </row>
    <row r="3787" spans="3:7" x14ac:dyDescent="0.25">
      <c r="C3787" s="340" t="s">
        <v>4509</v>
      </c>
      <c r="D3787" s="340" t="s">
        <v>3484</v>
      </c>
      <c r="E3787" s="340" t="str">
        <f t="shared" si="60"/>
        <v>SPRINGSSPRINGS SCHOOL</v>
      </c>
      <c r="F3787" s="369" t="s">
        <v>8390</v>
      </c>
      <c r="G3787" s="342" t="str">
        <f>IFERROR(INDEX($D$2:$D$4444,_xlfn.AGGREGATE(15,3,(($C$2:$C$4444=$G$1)/($C$2:$C$4444=$G$1)*ROW($C$2:$C$4444))-ROW($C$1), ROWS($J$7:J3791))),"")</f>
        <v/>
      </c>
    </row>
    <row r="3788" spans="3:7" x14ac:dyDescent="0.25">
      <c r="C3788" s="340" t="s">
        <v>4510</v>
      </c>
      <c r="D3788" s="340" t="s">
        <v>3485</v>
      </c>
      <c r="E3788" s="340" t="str">
        <f t="shared" si="60"/>
        <v>SAG HARBORSAG HARBOR ELEMENTARY SCHOOL</v>
      </c>
      <c r="F3788" s="369" t="s">
        <v>8391</v>
      </c>
      <c r="G3788" s="342" t="str">
        <f>IFERROR(INDEX($D$2:$D$4444,_xlfn.AGGREGATE(15,3,(($C$2:$C$4444=$G$1)/($C$2:$C$4444=$G$1)*ROW($C$2:$C$4444))-ROW($C$1), ROWS($J$7:J3792))),"")</f>
        <v/>
      </c>
    </row>
    <row r="3789" spans="3:7" x14ac:dyDescent="0.25">
      <c r="C3789" s="340" t="s">
        <v>4510</v>
      </c>
      <c r="D3789" s="340" t="s">
        <v>3486</v>
      </c>
      <c r="E3789" s="340" t="str">
        <f t="shared" si="60"/>
        <v>SAG HARBORPIERSON MIDDLE/HIGH SCHOOL</v>
      </c>
      <c r="F3789" s="369" t="s">
        <v>8392</v>
      </c>
      <c r="G3789" s="342" t="str">
        <f>IFERROR(INDEX($D$2:$D$4444,_xlfn.AGGREGATE(15,3,(($C$2:$C$4444=$G$1)/($C$2:$C$4444=$G$1)*ROW($C$2:$C$4444))-ROW($C$1), ROWS($J$7:J3793))),"")</f>
        <v/>
      </c>
    </row>
    <row r="3790" spans="3:7" x14ac:dyDescent="0.25">
      <c r="C3790" s="340" t="s">
        <v>4511</v>
      </c>
      <c r="D3790" s="340" t="s">
        <v>3487</v>
      </c>
      <c r="E3790" s="340" t="str">
        <f t="shared" si="60"/>
        <v>MONTAUKMONTAUK SCHOOL</v>
      </c>
      <c r="F3790" s="369" t="s">
        <v>8393</v>
      </c>
      <c r="G3790" s="342" t="str">
        <f>IFERROR(INDEX($D$2:$D$4444,_xlfn.AGGREGATE(15,3,(($C$2:$C$4444=$G$1)/($C$2:$C$4444=$G$1)*ROW($C$2:$C$4444))-ROW($C$1), ROWS($J$7:J3794))),"")</f>
        <v/>
      </c>
    </row>
    <row r="3791" spans="3:7" x14ac:dyDescent="0.25">
      <c r="C3791" s="340" t="s">
        <v>4512</v>
      </c>
      <c r="D3791" s="340" t="s">
        <v>3488</v>
      </c>
      <c r="E3791" s="340" t="str">
        <f t="shared" si="60"/>
        <v>ELWOODJAMES H BOYD ELEMENTARY SCHOOL</v>
      </c>
      <c r="F3791" s="369" t="s">
        <v>8394</v>
      </c>
      <c r="G3791" s="342" t="str">
        <f>IFERROR(INDEX($D$2:$D$4444,_xlfn.AGGREGATE(15,3,(($C$2:$C$4444=$G$1)/($C$2:$C$4444=$G$1)*ROW($C$2:$C$4444))-ROW($C$1), ROWS($J$7:J3795))),"")</f>
        <v/>
      </c>
    </row>
    <row r="3792" spans="3:7" x14ac:dyDescent="0.25">
      <c r="C3792" s="340" t="s">
        <v>4512</v>
      </c>
      <c r="D3792" s="340" t="s">
        <v>3489</v>
      </c>
      <c r="E3792" s="340" t="str">
        <f t="shared" si="60"/>
        <v>ELWOODELWOOD/JOHN GLENN HIGH SCHOOL</v>
      </c>
      <c r="F3792" s="369" t="s">
        <v>8395</v>
      </c>
      <c r="G3792" s="342" t="str">
        <f>IFERROR(INDEX($D$2:$D$4444,_xlfn.AGGREGATE(15,3,(($C$2:$C$4444=$G$1)/($C$2:$C$4444=$G$1)*ROW($C$2:$C$4444))-ROW($C$1), ROWS($J$7:J3796))),"")</f>
        <v/>
      </c>
    </row>
    <row r="3793" spans="3:7" x14ac:dyDescent="0.25">
      <c r="C3793" s="340" t="s">
        <v>4512</v>
      </c>
      <c r="D3793" s="340" t="s">
        <v>3490</v>
      </c>
      <c r="E3793" s="340" t="str">
        <f t="shared" si="60"/>
        <v>ELWOODHARLEY AVENUE ELEMENTARY SCHOOL</v>
      </c>
      <c r="F3793" s="369" t="s">
        <v>8396</v>
      </c>
      <c r="G3793" s="342" t="str">
        <f>IFERROR(INDEX($D$2:$D$4444,_xlfn.AGGREGATE(15,3,(($C$2:$C$4444=$G$1)/($C$2:$C$4444=$G$1)*ROW($C$2:$C$4444))-ROW($C$1), ROWS($J$7:J3797))),"")</f>
        <v/>
      </c>
    </row>
    <row r="3794" spans="3:7" x14ac:dyDescent="0.25">
      <c r="C3794" s="340" t="s">
        <v>4512</v>
      </c>
      <c r="D3794" s="340" t="s">
        <v>3491</v>
      </c>
      <c r="E3794" s="340" t="str">
        <f t="shared" si="60"/>
        <v>ELWOODELWOOD MIDDLE SCHOOL</v>
      </c>
      <c r="F3794" s="369" t="s">
        <v>8397</v>
      </c>
      <c r="G3794" s="342" t="str">
        <f>IFERROR(INDEX($D$2:$D$4444,_xlfn.AGGREGATE(15,3,(($C$2:$C$4444=$G$1)/($C$2:$C$4444=$G$1)*ROW($C$2:$C$4444))-ROW($C$1), ROWS($J$7:J3798))),"")</f>
        <v/>
      </c>
    </row>
    <row r="3795" spans="3:7" x14ac:dyDescent="0.25">
      <c r="C3795" s="340" t="s">
        <v>147</v>
      </c>
      <c r="D3795" s="340" t="s">
        <v>3492</v>
      </c>
      <c r="E3795" s="340" t="str">
        <f t="shared" si="60"/>
        <v>COLD SPRING HALLOYD HARBOR SCHOOL</v>
      </c>
      <c r="F3795" s="369" t="s">
        <v>8398</v>
      </c>
      <c r="G3795" s="342" t="str">
        <f>IFERROR(INDEX($D$2:$D$4444,_xlfn.AGGREGATE(15,3,(($C$2:$C$4444=$G$1)/($C$2:$C$4444=$G$1)*ROW($C$2:$C$4444))-ROW($C$1), ROWS($J$7:J3799))),"")</f>
        <v/>
      </c>
    </row>
    <row r="3796" spans="3:7" x14ac:dyDescent="0.25">
      <c r="C3796" s="340" t="s">
        <v>147</v>
      </c>
      <c r="D3796" s="340" t="s">
        <v>3493</v>
      </c>
      <c r="E3796" s="340" t="str">
        <f t="shared" si="60"/>
        <v>COLD SPRING HAWEST SIDE SCHOOL</v>
      </c>
      <c r="F3796" s="369" t="s">
        <v>8399</v>
      </c>
      <c r="G3796" s="342" t="str">
        <f>IFERROR(INDEX($D$2:$D$4444,_xlfn.AGGREGATE(15,3,(($C$2:$C$4444=$G$1)/($C$2:$C$4444=$G$1)*ROW($C$2:$C$4444))-ROW($C$1), ROWS($J$7:J3800))),"")</f>
        <v/>
      </c>
    </row>
    <row r="3797" spans="3:7" x14ac:dyDescent="0.25">
      <c r="C3797" s="340" t="s">
        <v>147</v>
      </c>
      <c r="D3797" s="340" t="s">
        <v>3494</v>
      </c>
      <c r="E3797" s="340" t="str">
        <f t="shared" si="60"/>
        <v>COLD SPRING HACOLD SPRING HARBOR HIGH SCHOOL</v>
      </c>
      <c r="F3797" s="369" t="s">
        <v>8400</v>
      </c>
      <c r="G3797" s="342" t="str">
        <f>IFERROR(INDEX($D$2:$D$4444,_xlfn.AGGREGATE(15,3,(($C$2:$C$4444=$G$1)/($C$2:$C$4444=$G$1)*ROW($C$2:$C$4444))-ROW($C$1), ROWS($J$7:J3801))),"")</f>
        <v/>
      </c>
    </row>
    <row r="3798" spans="3:7" x14ac:dyDescent="0.25">
      <c r="C3798" s="340" t="s">
        <v>147</v>
      </c>
      <c r="D3798" s="340" t="s">
        <v>3495</v>
      </c>
      <c r="E3798" s="340" t="str">
        <f t="shared" si="60"/>
        <v>COLD SPRING HAGOOSEHILL PRIMARY CENTER</v>
      </c>
      <c r="F3798" s="369" t="s">
        <v>8401</v>
      </c>
      <c r="G3798" s="342" t="str">
        <f>IFERROR(INDEX($D$2:$D$4444,_xlfn.AGGREGATE(15,3,(($C$2:$C$4444=$G$1)/($C$2:$C$4444=$G$1)*ROW($C$2:$C$4444))-ROW($C$1), ROWS($J$7:J3802))),"")</f>
        <v/>
      </c>
    </row>
    <row r="3799" spans="3:7" x14ac:dyDescent="0.25">
      <c r="C3799" s="340" t="s">
        <v>4513</v>
      </c>
      <c r="D3799" s="340" t="s">
        <v>3496</v>
      </c>
      <c r="E3799" s="340" t="str">
        <f t="shared" si="60"/>
        <v>HUNTINGTONSOUTHDOWN SCHOOL</v>
      </c>
      <c r="F3799" s="369" t="s">
        <v>8402</v>
      </c>
      <c r="G3799" s="342" t="str">
        <f>IFERROR(INDEX($D$2:$D$4444,_xlfn.AGGREGATE(15,3,(($C$2:$C$4444=$G$1)/($C$2:$C$4444=$G$1)*ROW($C$2:$C$4444))-ROW($C$1), ROWS($J$7:J3803))),"")</f>
        <v/>
      </c>
    </row>
    <row r="3800" spans="3:7" x14ac:dyDescent="0.25">
      <c r="C3800" s="340" t="s">
        <v>4513</v>
      </c>
      <c r="D3800" s="340" t="s">
        <v>3497</v>
      </c>
      <c r="E3800" s="340" t="str">
        <f t="shared" si="60"/>
        <v>HUNTINGTONFLOWER HILL SCHOOL</v>
      </c>
      <c r="F3800" s="369" t="s">
        <v>8403</v>
      </c>
      <c r="G3800" s="342" t="str">
        <f>IFERROR(INDEX($D$2:$D$4444,_xlfn.AGGREGATE(15,3,(($C$2:$C$4444=$G$1)/($C$2:$C$4444=$G$1)*ROW($C$2:$C$4444))-ROW($C$1), ROWS($J$7:J3804))),"")</f>
        <v/>
      </c>
    </row>
    <row r="3801" spans="3:7" x14ac:dyDescent="0.25">
      <c r="C3801" s="340" t="s">
        <v>4513</v>
      </c>
      <c r="D3801" s="340" t="s">
        <v>3498</v>
      </c>
      <c r="E3801" s="340" t="str">
        <f t="shared" si="60"/>
        <v>HUNTINGTONJEFFERSON SCHOOL</v>
      </c>
      <c r="F3801" s="369" t="s">
        <v>8404</v>
      </c>
      <c r="G3801" s="342" t="str">
        <f>IFERROR(INDEX($D$2:$D$4444,_xlfn.AGGREGATE(15,3,(($C$2:$C$4444=$G$1)/($C$2:$C$4444=$G$1)*ROW($C$2:$C$4444))-ROW($C$1), ROWS($J$7:J3805))),"")</f>
        <v/>
      </c>
    </row>
    <row r="3802" spans="3:7" x14ac:dyDescent="0.25">
      <c r="C3802" s="340" t="s">
        <v>4513</v>
      </c>
      <c r="D3802" s="340" t="s">
        <v>3499</v>
      </c>
      <c r="E3802" s="340" t="str">
        <f t="shared" si="60"/>
        <v>HUNTINGTONWASHINGTON SCHOOL</v>
      </c>
      <c r="F3802" s="369" t="s">
        <v>8405</v>
      </c>
      <c r="G3802" s="342" t="str">
        <f>IFERROR(INDEX($D$2:$D$4444,_xlfn.AGGREGATE(15,3,(($C$2:$C$4444=$G$1)/($C$2:$C$4444=$G$1)*ROW($C$2:$C$4444))-ROW($C$1), ROWS($J$7:J3806))),"")</f>
        <v/>
      </c>
    </row>
    <row r="3803" spans="3:7" x14ac:dyDescent="0.25">
      <c r="C3803" s="340" t="s">
        <v>4513</v>
      </c>
      <c r="D3803" s="340" t="s">
        <v>3500</v>
      </c>
      <c r="E3803" s="340" t="str">
        <f t="shared" si="60"/>
        <v>HUNTINGTONJACK ABRAMS STEM MAGNET SCHOOL</v>
      </c>
      <c r="F3803" s="369" t="s">
        <v>8406</v>
      </c>
      <c r="G3803" s="342" t="str">
        <f>IFERROR(INDEX($D$2:$D$4444,_xlfn.AGGREGATE(15,3,(($C$2:$C$4444=$G$1)/($C$2:$C$4444=$G$1)*ROW($C$2:$C$4444))-ROW($C$1), ROWS($J$7:J3807))),"")</f>
        <v/>
      </c>
    </row>
    <row r="3804" spans="3:7" x14ac:dyDescent="0.25">
      <c r="C3804" s="340" t="s">
        <v>4513</v>
      </c>
      <c r="D3804" s="340" t="s">
        <v>3501</v>
      </c>
      <c r="E3804" s="340" t="str">
        <f t="shared" si="60"/>
        <v>HUNTINGTONHUNTINGTON HIGH SCHOOL</v>
      </c>
      <c r="F3804" s="369" t="s">
        <v>8407</v>
      </c>
      <c r="G3804" s="342" t="str">
        <f>IFERROR(INDEX($D$2:$D$4444,_xlfn.AGGREGATE(15,3,(($C$2:$C$4444=$G$1)/($C$2:$C$4444=$G$1)*ROW($C$2:$C$4444))-ROW($C$1), ROWS($J$7:J3808))),"")</f>
        <v/>
      </c>
    </row>
    <row r="3805" spans="3:7" x14ac:dyDescent="0.25">
      <c r="C3805" s="340" t="s">
        <v>4513</v>
      </c>
      <c r="D3805" s="340" t="s">
        <v>3502</v>
      </c>
      <c r="E3805" s="340" t="str">
        <f t="shared" si="60"/>
        <v>HUNTINGTONJ TAYLOR FINLEY MIDDLE SCHOOL</v>
      </c>
      <c r="F3805" s="369" t="s">
        <v>8408</v>
      </c>
      <c r="G3805" s="342" t="str">
        <f>IFERROR(INDEX($D$2:$D$4444,_xlfn.AGGREGATE(15,3,(($C$2:$C$4444=$G$1)/($C$2:$C$4444=$G$1)*ROW($C$2:$C$4444))-ROW($C$1), ROWS($J$7:J3809))),"")</f>
        <v/>
      </c>
    </row>
    <row r="3806" spans="3:7" x14ac:dyDescent="0.25">
      <c r="C3806" s="340" t="s">
        <v>4513</v>
      </c>
      <c r="D3806" s="340" t="s">
        <v>3503</v>
      </c>
      <c r="E3806" s="340" t="str">
        <f t="shared" si="60"/>
        <v>HUNTINGTONWOODHULL INTERMEDIATE SCHOOL</v>
      </c>
      <c r="F3806" s="369" t="s">
        <v>8409</v>
      </c>
      <c r="G3806" s="342" t="str">
        <f>IFERROR(INDEX($D$2:$D$4444,_xlfn.AGGREGATE(15,3,(($C$2:$C$4444=$G$1)/($C$2:$C$4444=$G$1)*ROW($C$2:$C$4444))-ROW($C$1), ROWS($J$7:J3810))),"")</f>
        <v/>
      </c>
    </row>
    <row r="3807" spans="3:7" x14ac:dyDescent="0.25">
      <c r="C3807" s="340" t="s">
        <v>4514</v>
      </c>
      <c r="D3807" s="340" t="s">
        <v>3504</v>
      </c>
      <c r="E3807" s="340" t="str">
        <f t="shared" si="60"/>
        <v>NORTHPORTDICKINSON AVENUE ELEMENTARY SCHOOL</v>
      </c>
      <c r="F3807" s="369" t="s">
        <v>8410</v>
      </c>
      <c r="G3807" s="342" t="str">
        <f>IFERROR(INDEX($D$2:$D$4444,_xlfn.AGGREGATE(15,3,(($C$2:$C$4444=$G$1)/($C$2:$C$4444=$G$1)*ROW($C$2:$C$4444))-ROW($C$1), ROWS($J$7:J3811))),"")</f>
        <v/>
      </c>
    </row>
    <row r="3808" spans="3:7" x14ac:dyDescent="0.25">
      <c r="C3808" s="340" t="s">
        <v>4514</v>
      </c>
      <c r="D3808" s="340" t="s">
        <v>3505</v>
      </c>
      <c r="E3808" s="340" t="str">
        <f t="shared" si="60"/>
        <v>NORTHPORTFIFTH AVENUE ELEMENTARY SCHOOL</v>
      </c>
      <c r="F3808" s="369" t="s">
        <v>8411</v>
      </c>
      <c r="G3808" s="342" t="str">
        <f>IFERROR(INDEX($D$2:$D$4444,_xlfn.AGGREGATE(15,3,(($C$2:$C$4444=$G$1)/($C$2:$C$4444=$G$1)*ROW($C$2:$C$4444))-ROW($C$1), ROWS($J$7:J3812))),"")</f>
        <v/>
      </c>
    </row>
    <row r="3809" spans="3:7" x14ac:dyDescent="0.25">
      <c r="C3809" s="340" t="s">
        <v>4514</v>
      </c>
      <c r="D3809" s="340" t="s">
        <v>3397</v>
      </c>
      <c r="E3809" s="340" t="str">
        <f t="shared" si="60"/>
        <v>NORTHPORTNORWOOD AVENUE SCHOOL</v>
      </c>
      <c r="F3809" s="369" t="s">
        <v>8412</v>
      </c>
      <c r="G3809" s="342" t="str">
        <f>IFERROR(INDEX($D$2:$D$4444,_xlfn.AGGREGATE(15,3,(($C$2:$C$4444=$G$1)/($C$2:$C$4444=$G$1)*ROW($C$2:$C$4444))-ROW($C$1), ROWS($J$7:J3813))),"")</f>
        <v/>
      </c>
    </row>
    <row r="3810" spans="3:7" x14ac:dyDescent="0.25">
      <c r="C3810" s="340" t="s">
        <v>4514</v>
      </c>
      <c r="D3810" s="340" t="s">
        <v>3506</v>
      </c>
      <c r="E3810" s="340" t="str">
        <f t="shared" si="60"/>
        <v>NORTHPORTOCEAN AVENUE SCHOOL</v>
      </c>
      <c r="F3810" s="369" t="s">
        <v>8413</v>
      </c>
      <c r="G3810" s="342" t="str">
        <f>IFERROR(INDEX($D$2:$D$4444,_xlfn.AGGREGATE(15,3,(($C$2:$C$4444=$G$1)/($C$2:$C$4444=$G$1)*ROW($C$2:$C$4444))-ROW($C$1), ROWS($J$7:J3814))),"")</f>
        <v/>
      </c>
    </row>
    <row r="3811" spans="3:7" x14ac:dyDescent="0.25">
      <c r="C3811" s="340" t="s">
        <v>4514</v>
      </c>
      <c r="D3811" s="340" t="s">
        <v>3507</v>
      </c>
      <c r="E3811" s="340" t="str">
        <f t="shared" si="60"/>
        <v>NORTHPORTPULASKI ROAD SCHOOL</v>
      </c>
      <c r="F3811" s="369" t="s">
        <v>8414</v>
      </c>
      <c r="G3811" s="342" t="str">
        <f>IFERROR(INDEX($D$2:$D$4444,_xlfn.AGGREGATE(15,3,(($C$2:$C$4444=$G$1)/($C$2:$C$4444=$G$1)*ROW($C$2:$C$4444))-ROW($C$1), ROWS($J$7:J3815))),"")</f>
        <v/>
      </c>
    </row>
    <row r="3812" spans="3:7" x14ac:dyDescent="0.25">
      <c r="C3812" s="340" t="s">
        <v>4514</v>
      </c>
      <c r="D3812" s="340" t="s">
        <v>3508</v>
      </c>
      <c r="E3812" s="340" t="str">
        <f t="shared" si="60"/>
        <v>NORTHPORTEAST NORTHPORT MIDDLE SCHOOL</v>
      </c>
      <c r="F3812" s="369" t="s">
        <v>8415</v>
      </c>
      <c r="G3812" s="342" t="str">
        <f>IFERROR(INDEX($D$2:$D$4444,_xlfn.AGGREGATE(15,3,(($C$2:$C$4444=$G$1)/($C$2:$C$4444=$G$1)*ROW($C$2:$C$4444))-ROW($C$1), ROWS($J$7:J3816))),"")</f>
        <v/>
      </c>
    </row>
    <row r="3813" spans="3:7" x14ac:dyDescent="0.25">
      <c r="C3813" s="340" t="s">
        <v>4514</v>
      </c>
      <c r="D3813" s="340" t="s">
        <v>3509</v>
      </c>
      <c r="E3813" s="340" t="str">
        <f t="shared" si="60"/>
        <v>NORTHPORTNORTHPORT MIDDLE SCHOOL</v>
      </c>
      <c r="F3813" s="369" t="s">
        <v>8416</v>
      </c>
      <c r="G3813" s="342" t="str">
        <f>IFERROR(INDEX($D$2:$D$4444,_xlfn.AGGREGATE(15,3,(($C$2:$C$4444=$G$1)/($C$2:$C$4444=$G$1)*ROW($C$2:$C$4444))-ROW($C$1), ROWS($J$7:J3817))),"")</f>
        <v/>
      </c>
    </row>
    <row r="3814" spans="3:7" x14ac:dyDescent="0.25">
      <c r="C3814" s="340" t="s">
        <v>4514</v>
      </c>
      <c r="D3814" s="340" t="s">
        <v>3510</v>
      </c>
      <c r="E3814" s="340" t="str">
        <f t="shared" si="60"/>
        <v>NORTHPORTNORTHPORT SENIOR HIGH SCHOOL</v>
      </c>
      <c r="F3814" s="369" t="s">
        <v>8417</v>
      </c>
      <c r="G3814" s="342" t="str">
        <f>IFERROR(INDEX($D$2:$D$4444,_xlfn.AGGREGATE(15,3,(($C$2:$C$4444=$G$1)/($C$2:$C$4444=$G$1)*ROW($C$2:$C$4444))-ROW($C$1), ROWS($J$7:J3818))),"")</f>
        <v/>
      </c>
    </row>
    <row r="3815" spans="3:7" x14ac:dyDescent="0.25">
      <c r="C3815" s="340" t="s">
        <v>4514</v>
      </c>
      <c r="D3815" s="340" t="s">
        <v>3511</v>
      </c>
      <c r="E3815" s="340" t="str">
        <f t="shared" si="60"/>
        <v>NORTHPORTBELLEROSE ELEMENTARY SCHOOL</v>
      </c>
      <c r="F3815" s="369" t="s">
        <v>8418</v>
      </c>
      <c r="G3815" s="342" t="str">
        <f>IFERROR(INDEX($D$2:$D$4444,_xlfn.AGGREGATE(15,3,(($C$2:$C$4444=$G$1)/($C$2:$C$4444=$G$1)*ROW($C$2:$C$4444))-ROW($C$1), ROWS($J$7:J3819))),"")</f>
        <v/>
      </c>
    </row>
    <row r="3816" spans="3:7" x14ac:dyDescent="0.25">
      <c r="C3816" s="340" t="s">
        <v>148</v>
      </c>
      <c r="D3816" s="340" t="s">
        <v>3512</v>
      </c>
      <c r="E3816" s="340" t="str">
        <f t="shared" si="60"/>
        <v>HALF HOLLOW HIOTSEGO ELEMENTARY SCHOOL</v>
      </c>
      <c r="F3816" s="369" t="s">
        <v>8419</v>
      </c>
      <c r="G3816" s="342" t="str">
        <f>IFERROR(INDEX($D$2:$D$4444,_xlfn.AGGREGATE(15,3,(($C$2:$C$4444=$G$1)/($C$2:$C$4444=$G$1)*ROW($C$2:$C$4444))-ROW($C$1), ROWS($J$7:J3820))),"")</f>
        <v/>
      </c>
    </row>
    <row r="3817" spans="3:7" x14ac:dyDescent="0.25">
      <c r="C3817" s="340" t="s">
        <v>148</v>
      </c>
      <c r="D3817" s="340" t="s">
        <v>3513</v>
      </c>
      <c r="E3817" s="340" t="str">
        <f t="shared" si="60"/>
        <v>HALF HOLLOW HISUNQUAM ELEMENTARY SCHOOL</v>
      </c>
      <c r="F3817" s="369" t="s">
        <v>8420</v>
      </c>
      <c r="G3817" s="342" t="str">
        <f>IFERROR(INDEX($D$2:$D$4444,_xlfn.AGGREGATE(15,3,(($C$2:$C$4444=$G$1)/($C$2:$C$4444=$G$1)*ROW($C$2:$C$4444))-ROW($C$1), ROWS($J$7:J3821))),"")</f>
        <v/>
      </c>
    </row>
    <row r="3818" spans="3:7" x14ac:dyDescent="0.25">
      <c r="C3818" s="340" t="s">
        <v>148</v>
      </c>
      <c r="D3818" s="340" t="s">
        <v>3514</v>
      </c>
      <c r="E3818" s="340" t="str">
        <f t="shared" si="60"/>
        <v>HALF HOLLOW HICANDLEWOOD MIDDLE SCHOOL</v>
      </c>
      <c r="F3818" s="369" t="s">
        <v>8421</v>
      </c>
      <c r="G3818" s="342" t="str">
        <f>IFERROR(INDEX($D$2:$D$4444,_xlfn.AGGREGATE(15,3,(($C$2:$C$4444=$G$1)/($C$2:$C$4444=$G$1)*ROW($C$2:$C$4444))-ROW($C$1), ROWS($J$7:J3822))),"")</f>
        <v/>
      </c>
    </row>
    <row r="3819" spans="3:7" x14ac:dyDescent="0.25">
      <c r="C3819" s="340" t="s">
        <v>148</v>
      </c>
      <c r="D3819" s="340" t="s">
        <v>3515</v>
      </c>
      <c r="E3819" s="340" t="str">
        <f t="shared" si="60"/>
        <v>HALF HOLLOW HIHALF HOLLOW HILLS HIGH SCHOOL EAST</v>
      </c>
      <c r="F3819" s="369" t="s">
        <v>8422</v>
      </c>
      <c r="G3819" s="342" t="str">
        <f>IFERROR(INDEX($D$2:$D$4444,_xlfn.AGGREGATE(15,3,(($C$2:$C$4444=$G$1)/($C$2:$C$4444=$G$1)*ROW($C$2:$C$4444))-ROW($C$1), ROWS($J$7:J3823))),"")</f>
        <v/>
      </c>
    </row>
    <row r="3820" spans="3:7" x14ac:dyDescent="0.25">
      <c r="C3820" s="340" t="s">
        <v>148</v>
      </c>
      <c r="D3820" s="340" t="s">
        <v>3516</v>
      </c>
      <c r="E3820" s="340" t="str">
        <f t="shared" si="60"/>
        <v>HALF HOLLOW HIVANDERBILT ELEMENTARY SCHOOL</v>
      </c>
      <c r="F3820" s="369" t="s">
        <v>8423</v>
      </c>
      <c r="G3820" s="342" t="str">
        <f>IFERROR(INDEX($D$2:$D$4444,_xlfn.AGGREGATE(15,3,(($C$2:$C$4444=$G$1)/($C$2:$C$4444=$G$1)*ROW($C$2:$C$4444))-ROW($C$1), ROWS($J$7:J3824))),"")</f>
        <v/>
      </c>
    </row>
    <row r="3821" spans="3:7" x14ac:dyDescent="0.25">
      <c r="C3821" s="340" t="s">
        <v>148</v>
      </c>
      <c r="D3821" s="340" t="s">
        <v>3517</v>
      </c>
      <c r="E3821" s="340" t="str">
        <f t="shared" si="60"/>
        <v>HALF HOLLOW HIPAUMANOK ELEMENTARY SCHOOL</v>
      </c>
      <c r="F3821" s="369" t="s">
        <v>8424</v>
      </c>
      <c r="G3821" s="342" t="str">
        <f>IFERROR(INDEX($D$2:$D$4444,_xlfn.AGGREGATE(15,3,(($C$2:$C$4444=$G$1)/($C$2:$C$4444=$G$1)*ROW($C$2:$C$4444))-ROW($C$1), ROWS($J$7:J3825))),"")</f>
        <v/>
      </c>
    </row>
    <row r="3822" spans="3:7" x14ac:dyDescent="0.25">
      <c r="C3822" s="340" t="s">
        <v>148</v>
      </c>
      <c r="D3822" s="340" t="s">
        <v>3518</v>
      </c>
      <c r="E3822" s="340" t="str">
        <f t="shared" si="60"/>
        <v>HALF HOLLOW HISIGNAL HILL ELEMENTARY SCHOOL</v>
      </c>
      <c r="F3822" s="369" t="s">
        <v>8425</v>
      </c>
      <c r="G3822" s="342" t="str">
        <f>IFERROR(INDEX($D$2:$D$4444,_xlfn.AGGREGATE(15,3,(($C$2:$C$4444=$G$1)/($C$2:$C$4444=$G$1)*ROW($C$2:$C$4444))-ROW($C$1), ROWS($J$7:J3826))),"")</f>
        <v/>
      </c>
    </row>
    <row r="3823" spans="3:7" x14ac:dyDescent="0.25">
      <c r="C3823" s="340" t="s">
        <v>148</v>
      </c>
      <c r="D3823" s="340" t="s">
        <v>3519</v>
      </c>
      <c r="E3823" s="340" t="str">
        <f t="shared" si="60"/>
        <v>HALF HOLLOW HIWEST HOLLOW MIDDLE SCHOOL</v>
      </c>
      <c r="F3823" s="369" t="s">
        <v>8426</v>
      </c>
      <c r="G3823" s="342" t="str">
        <f>IFERROR(INDEX($D$2:$D$4444,_xlfn.AGGREGATE(15,3,(($C$2:$C$4444=$G$1)/($C$2:$C$4444=$G$1)*ROW($C$2:$C$4444))-ROW($C$1), ROWS($J$7:J3827))),"")</f>
        <v/>
      </c>
    </row>
    <row r="3824" spans="3:7" x14ac:dyDescent="0.25">
      <c r="C3824" s="340" t="s">
        <v>148</v>
      </c>
      <c r="D3824" s="340" t="s">
        <v>3520</v>
      </c>
      <c r="E3824" s="340" t="str">
        <f t="shared" si="60"/>
        <v>HALF HOLLOW HIHALF HOLLOW HILLS HIGH SCHOOL WEST</v>
      </c>
      <c r="F3824" s="369" t="s">
        <v>8427</v>
      </c>
      <c r="G3824" s="342" t="str">
        <f>IFERROR(INDEX($D$2:$D$4444,_xlfn.AGGREGATE(15,3,(($C$2:$C$4444=$G$1)/($C$2:$C$4444=$G$1)*ROW($C$2:$C$4444))-ROW($C$1), ROWS($J$7:J3828))),"")</f>
        <v/>
      </c>
    </row>
    <row r="3825" spans="3:7" x14ac:dyDescent="0.25">
      <c r="C3825" s="340" t="s">
        <v>4515</v>
      </c>
      <c r="D3825" s="340" t="s">
        <v>3521</v>
      </c>
      <c r="E3825" s="340" t="str">
        <f t="shared" si="60"/>
        <v>HARBORFIELDSWASHINGTON DRIVE PRIMARY SCHOOL</v>
      </c>
      <c r="F3825" s="369" t="s">
        <v>8428</v>
      </c>
      <c r="G3825" s="342" t="str">
        <f>IFERROR(INDEX($D$2:$D$4444,_xlfn.AGGREGATE(15,3,(($C$2:$C$4444=$G$1)/($C$2:$C$4444=$G$1)*ROW($C$2:$C$4444))-ROW($C$1), ROWS($J$7:J3829))),"")</f>
        <v/>
      </c>
    </row>
    <row r="3826" spans="3:7" x14ac:dyDescent="0.25">
      <c r="C3826" s="340" t="s">
        <v>4515</v>
      </c>
      <c r="D3826" s="340" t="s">
        <v>3522</v>
      </c>
      <c r="E3826" s="340" t="str">
        <f t="shared" si="60"/>
        <v>HARBORFIELDSOLDFIELD MIDDLE SCHOOL</v>
      </c>
      <c r="F3826" s="369" t="s">
        <v>8429</v>
      </c>
      <c r="G3826" s="342" t="str">
        <f>IFERROR(INDEX($D$2:$D$4444,_xlfn.AGGREGATE(15,3,(($C$2:$C$4444=$G$1)/($C$2:$C$4444=$G$1)*ROW($C$2:$C$4444))-ROW($C$1), ROWS($J$7:J3830))),"")</f>
        <v/>
      </c>
    </row>
    <row r="3827" spans="3:7" x14ac:dyDescent="0.25">
      <c r="C3827" s="340" t="s">
        <v>4515</v>
      </c>
      <c r="D3827" s="340" t="s">
        <v>3523</v>
      </c>
      <c r="E3827" s="340" t="str">
        <f t="shared" si="60"/>
        <v>HARBORFIELDSHARBORFIELDS HIGH SCHOOL</v>
      </c>
      <c r="F3827" s="369" t="s">
        <v>8430</v>
      </c>
      <c r="G3827" s="342" t="str">
        <f>IFERROR(INDEX($D$2:$D$4444,_xlfn.AGGREGATE(15,3,(($C$2:$C$4444=$G$1)/($C$2:$C$4444=$G$1)*ROW($C$2:$C$4444))-ROW($C$1), ROWS($J$7:J3831))),"")</f>
        <v/>
      </c>
    </row>
    <row r="3828" spans="3:7" x14ac:dyDescent="0.25">
      <c r="C3828" s="340" t="s">
        <v>4515</v>
      </c>
      <c r="D3828" s="340" t="s">
        <v>3524</v>
      </c>
      <c r="E3828" s="340" t="str">
        <f t="shared" si="60"/>
        <v>HARBORFIELDSTHOMAS J LAHEY ELEMENTARY SCHOOL</v>
      </c>
      <c r="F3828" s="369" t="s">
        <v>8431</v>
      </c>
      <c r="G3828" s="342" t="str">
        <f>IFERROR(INDEX($D$2:$D$4444,_xlfn.AGGREGATE(15,3,(($C$2:$C$4444=$G$1)/($C$2:$C$4444=$G$1)*ROW($C$2:$C$4444))-ROW($C$1), ROWS($J$7:J3832))),"")</f>
        <v/>
      </c>
    </row>
    <row r="3829" spans="3:7" x14ac:dyDescent="0.25">
      <c r="C3829" s="340" t="s">
        <v>4516</v>
      </c>
      <c r="D3829" s="340" t="s">
        <v>3525</v>
      </c>
      <c r="E3829" s="340" t="str">
        <f t="shared" si="60"/>
        <v>COMMACKINDIAN HOLLOW SCHOOL</v>
      </c>
      <c r="F3829" s="369" t="s">
        <v>8432</v>
      </c>
      <c r="G3829" s="342" t="str">
        <f>IFERROR(INDEX($D$2:$D$4444,_xlfn.AGGREGATE(15,3,(($C$2:$C$4444=$G$1)/($C$2:$C$4444=$G$1)*ROW($C$2:$C$4444))-ROW($C$1), ROWS($J$7:J3833))),"")</f>
        <v/>
      </c>
    </row>
    <row r="3830" spans="3:7" x14ac:dyDescent="0.25">
      <c r="C3830" s="340" t="s">
        <v>4516</v>
      </c>
      <c r="D3830" s="340" t="s">
        <v>3526</v>
      </c>
      <c r="E3830" s="340" t="str">
        <f t="shared" si="60"/>
        <v>COMMACKNORTH RIDGE SCHOOL</v>
      </c>
      <c r="F3830" s="369" t="s">
        <v>8433</v>
      </c>
      <c r="G3830" s="342" t="str">
        <f>IFERROR(INDEX($D$2:$D$4444,_xlfn.AGGREGATE(15,3,(($C$2:$C$4444=$G$1)/($C$2:$C$4444=$G$1)*ROW($C$2:$C$4444))-ROW($C$1), ROWS($J$7:J3834))),"")</f>
        <v/>
      </c>
    </row>
    <row r="3831" spans="3:7" x14ac:dyDescent="0.25">
      <c r="C3831" s="340" t="s">
        <v>4516</v>
      </c>
      <c r="D3831" s="340" t="s">
        <v>3527</v>
      </c>
      <c r="E3831" s="340" t="str">
        <f t="shared" si="60"/>
        <v>COMMACKWOOD PARK SCHOOL</v>
      </c>
      <c r="F3831" s="369" t="s">
        <v>8434</v>
      </c>
      <c r="G3831" s="342" t="str">
        <f>IFERROR(INDEX($D$2:$D$4444,_xlfn.AGGREGATE(15,3,(($C$2:$C$4444=$G$1)/($C$2:$C$4444=$G$1)*ROW($C$2:$C$4444))-ROW($C$1), ROWS($J$7:J3835))),"")</f>
        <v/>
      </c>
    </row>
    <row r="3832" spans="3:7" x14ac:dyDescent="0.25">
      <c r="C3832" s="340" t="s">
        <v>4516</v>
      </c>
      <c r="D3832" s="340" t="s">
        <v>3528</v>
      </c>
      <c r="E3832" s="340" t="str">
        <f t="shared" si="60"/>
        <v>COMMACKCOMMACK HIGH SCHOOL</v>
      </c>
      <c r="F3832" s="369" t="s">
        <v>8435</v>
      </c>
      <c r="G3832" s="342" t="str">
        <f>IFERROR(INDEX($D$2:$D$4444,_xlfn.AGGREGATE(15,3,(($C$2:$C$4444=$G$1)/($C$2:$C$4444=$G$1)*ROW($C$2:$C$4444))-ROW($C$1), ROWS($J$7:J3836))),"")</f>
        <v/>
      </c>
    </row>
    <row r="3833" spans="3:7" x14ac:dyDescent="0.25">
      <c r="C3833" s="340" t="s">
        <v>4516</v>
      </c>
      <c r="D3833" s="340" t="s">
        <v>3529</v>
      </c>
      <c r="E3833" s="340" t="str">
        <f t="shared" si="60"/>
        <v>COMMACKROLLING HILLS SCHOOL</v>
      </c>
      <c r="F3833" s="369" t="s">
        <v>8436</v>
      </c>
      <c r="G3833" s="342" t="str">
        <f>IFERROR(INDEX($D$2:$D$4444,_xlfn.AGGREGATE(15,3,(($C$2:$C$4444=$G$1)/($C$2:$C$4444=$G$1)*ROW($C$2:$C$4444))-ROW($C$1), ROWS($J$7:J3837))),"")</f>
        <v/>
      </c>
    </row>
    <row r="3834" spans="3:7" x14ac:dyDescent="0.25">
      <c r="C3834" s="340" t="s">
        <v>4516</v>
      </c>
      <c r="D3834" s="340" t="s">
        <v>3530</v>
      </c>
      <c r="E3834" s="340" t="str">
        <f t="shared" si="60"/>
        <v>COMMACKCOMMACK MIDDLE SCHOOL</v>
      </c>
      <c r="F3834" s="369" t="s">
        <v>8437</v>
      </c>
      <c r="G3834" s="342" t="str">
        <f>IFERROR(INDEX($D$2:$D$4444,_xlfn.AGGREGATE(15,3,(($C$2:$C$4444=$G$1)/($C$2:$C$4444=$G$1)*ROW($C$2:$C$4444))-ROW($C$1), ROWS($J$7:J3838))),"")</f>
        <v/>
      </c>
    </row>
    <row r="3835" spans="3:7" x14ac:dyDescent="0.25">
      <c r="C3835" s="340" t="s">
        <v>4516</v>
      </c>
      <c r="D3835" s="340" t="s">
        <v>3531</v>
      </c>
      <c r="E3835" s="340" t="str">
        <f t="shared" si="60"/>
        <v>COMMACKBURR INTERMEDIATE SCHOOL</v>
      </c>
      <c r="F3835" s="369" t="s">
        <v>8438</v>
      </c>
      <c r="G3835" s="342" t="str">
        <f>IFERROR(INDEX($D$2:$D$4444,_xlfn.AGGREGATE(15,3,(($C$2:$C$4444=$G$1)/($C$2:$C$4444=$G$1)*ROW($C$2:$C$4444))-ROW($C$1), ROWS($J$7:J3839))),"")</f>
        <v/>
      </c>
    </row>
    <row r="3836" spans="3:7" x14ac:dyDescent="0.25">
      <c r="C3836" s="340" t="s">
        <v>4516</v>
      </c>
      <c r="D3836" s="340" t="s">
        <v>3532</v>
      </c>
      <c r="E3836" s="340" t="str">
        <f t="shared" si="60"/>
        <v>COMMACKSAWMILL INTERMEDIATE SCHOOL</v>
      </c>
      <c r="F3836" s="369" t="s">
        <v>8439</v>
      </c>
      <c r="G3836" s="342" t="str">
        <f>IFERROR(INDEX($D$2:$D$4444,_xlfn.AGGREGATE(15,3,(($C$2:$C$4444=$G$1)/($C$2:$C$4444=$G$1)*ROW($C$2:$C$4444))-ROW($C$1), ROWS($J$7:J3840))),"")</f>
        <v/>
      </c>
    </row>
    <row r="3837" spans="3:7" x14ac:dyDescent="0.25">
      <c r="C3837" s="340" t="s">
        <v>4517</v>
      </c>
      <c r="D3837" s="340" t="s">
        <v>3533</v>
      </c>
      <c r="E3837" s="340" t="str">
        <f t="shared" si="60"/>
        <v>S. HUNTINGTONOAKWOOD PRIMARY CENTER</v>
      </c>
      <c r="F3837" s="369" t="s">
        <v>8440</v>
      </c>
      <c r="G3837" s="342" t="str">
        <f>IFERROR(INDEX($D$2:$D$4444,_xlfn.AGGREGATE(15,3,(($C$2:$C$4444=$G$1)/($C$2:$C$4444=$G$1)*ROW($C$2:$C$4444))-ROW($C$1), ROWS($J$7:J3841))),"")</f>
        <v/>
      </c>
    </row>
    <row r="3838" spans="3:7" x14ac:dyDescent="0.25">
      <c r="C3838" s="340" t="s">
        <v>4517</v>
      </c>
      <c r="D3838" s="340" t="s">
        <v>3534</v>
      </c>
      <c r="E3838" s="340" t="str">
        <f t="shared" si="60"/>
        <v>S. HUNTINGTONSILAS WOOD 6TH GRADE CENTER</v>
      </c>
      <c r="F3838" s="369" t="s">
        <v>8441</v>
      </c>
      <c r="G3838" s="342" t="str">
        <f>IFERROR(INDEX($D$2:$D$4444,_xlfn.AGGREGATE(15,3,(($C$2:$C$4444=$G$1)/($C$2:$C$4444=$G$1)*ROW($C$2:$C$4444))-ROW($C$1), ROWS($J$7:J3842))),"")</f>
        <v/>
      </c>
    </row>
    <row r="3839" spans="3:7" x14ac:dyDescent="0.25">
      <c r="C3839" s="340" t="s">
        <v>4517</v>
      </c>
      <c r="D3839" s="340" t="s">
        <v>3535</v>
      </c>
      <c r="E3839" s="340" t="str">
        <f t="shared" si="60"/>
        <v>S. HUNTINGTONBIRCHWOOD INTERMEDIATE SCHOOL</v>
      </c>
      <c r="F3839" s="369" t="s">
        <v>8442</v>
      </c>
      <c r="G3839" s="342" t="str">
        <f>IFERROR(INDEX($D$2:$D$4444,_xlfn.AGGREGATE(15,3,(($C$2:$C$4444=$G$1)/($C$2:$C$4444=$G$1)*ROW($C$2:$C$4444))-ROW($C$1), ROWS($J$7:J3843))),"")</f>
        <v/>
      </c>
    </row>
    <row r="3840" spans="3:7" x14ac:dyDescent="0.25">
      <c r="C3840" s="340" t="s">
        <v>4517</v>
      </c>
      <c r="D3840" s="340" t="s">
        <v>3536</v>
      </c>
      <c r="E3840" s="340" t="str">
        <f t="shared" si="60"/>
        <v>S. HUNTINGTONCOUNTRYWOOD PRIMARY CENTER</v>
      </c>
      <c r="F3840" s="369" t="s">
        <v>8443</v>
      </c>
      <c r="G3840" s="342" t="str">
        <f>IFERROR(INDEX($D$2:$D$4444,_xlfn.AGGREGATE(15,3,(($C$2:$C$4444=$G$1)/($C$2:$C$4444=$G$1)*ROW($C$2:$C$4444))-ROW($C$1), ROWS($J$7:J3844))),"")</f>
        <v/>
      </c>
    </row>
    <row r="3841" spans="3:7" x14ac:dyDescent="0.25">
      <c r="C3841" s="340" t="s">
        <v>4517</v>
      </c>
      <c r="D3841" s="340" t="s">
        <v>3537</v>
      </c>
      <c r="E3841" s="340" t="str">
        <f t="shared" si="60"/>
        <v>S. HUNTINGTONWALT WHITMAN HIGH SCHOOL</v>
      </c>
      <c r="F3841" s="369" t="s">
        <v>8444</v>
      </c>
      <c r="G3841" s="342" t="str">
        <f>IFERROR(INDEX($D$2:$D$4444,_xlfn.AGGREGATE(15,3,(($C$2:$C$4444=$G$1)/($C$2:$C$4444=$G$1)*ROW($C$2:$C$4444))-ROW($C$1), ROWS($J$7:J3845))),"")</f>
        <v/>
      </c>
    </row>
    <row r="3842" spans="3:7" x14ac:dyDescent="0.25">
      <c r="C3842" s="340" t="s">
        <v>4517</v>
      </c>
      <c r="D3842" s="340" t="s">
        <v>3538</v>
      </c>
      <c r="E3842" s="340" t="str">
        <f t="shared" si="60"/>
        <v>S. HUNTINGTONMAPLEWOOD INTERMEDIATE SCHOOL</v>
      </c>
      <c r="F3842" s="369" t="s">
        <v>8445</v>
      </c>
      <c r="G3842" s="342" t="str">
        <f>IFERROR(INDEX($D$2:$D$4444,_xlfn.AGGREGATE(15,3,(($C$2:$C$4444=$G$1)/($C$2:$C$4444=$G$1)*ROW($C$2:$C$4444))-ROW($C$1), ROWS($J$7:J3846))),"")</f>
        <v/>
      </c>
    </row>
    <row r="3843" spans="3:7" x14ac:dyDescent="0.25">
      <c r="C3843" s="340" t="s">
        <v>4517</v>
      </c>
      <c r="D3843" s="340" t="s">
        <v>3539</v>
      </c>
      <c r="E3843" s="340" t="str">
        <f t="shared" ref="E3843:E3906" si="61">C3843&amp;D3843</f>
        <v>S. HUNTINGTONHENRY L STIMSON MIDDLE SCHOOL</v>
      </c>
      <c r="F3843" s="369" t="s">
        <v>8446</v>
      </c>
      <c r="G3843" s="342" t="str">
        <f>IFERROR(INDEX($D$2:$D$4444,_xlfn.AGGREGATE(15,3,(($C$2:$C$4444=$G$1)/($C$2:$C$4444=$G$1)*ROW($C$2:$C$4444))-ROW($C$1), ROWS($J$7:J3847))),"")</f>
        <v/>
      </c>
    </row>
    <row r="3844" spans="3:7" x14ac:dyDescent="0.25">
      <c r="C3844" s="340" t="s">
        <v>4518</v>
      </c>
      <c r="D3844" s="340" t="s">
        <v>3540</v>
      </c>
      <c r="E3844" s="340" t="str">
        <f t="shared" si="61"/>
        <v>BAY SHOREBROOK AVENUE ELEMENTARY SCHOOL</v>
      </c>
      <c r="F3844" s="369" t="s">
        <v>8447</v>
      </c>
      <c r="G3844" s="342" t="str">
        <f>IFERROR(INDEX($D$2:$D$4444,_xlfn.AGGREGATE(15,3,(($C$2:$C$4444=$G$1)/($C$2:$C$4444=$G$1)*ROW($C$2:$C$4444))-ROW($C$1), ROWS($J$7:J3848))),"")</f>
        <v/>
      </c>
    </row>
    <row r="3845" spans="3:7" x14ac:dyDescent="0.25">
      <c r="C3845" s="340" t="s">
        <v>4518</v>
      </c>
      <c r="D3845" s="340" t="s">
        <v>3541</v>
      </c>
      <c r="E3845" s="340" t="str">
        <f t="shared" si="61"/>
        <v>BAY SHOREGARDINER MANOR SCHOOL</v>
      </c>
      <c r="F3845" s="369" t="s">
        <v>8448</v>
      </c>
      <c r="G3845" s="342" t="str">
        <f>IFERROR(INDEX($D$2:$D$4444,_xlfn.AGGREGATE(15,3,(($C$2:$C$4444=$G$1)/($C$2:$C$4444=$G$1)*ROW($C$2:$C$4444))-ROW($C$1), ROWS($J$7:J3849))),"")</f>
        <v/>
      </c>
    </row>
    <row r="3846" spans="3:7" x14ac:dyDescent="0.25">
      <c r="C3846" s="340" t="s">
        <v>4518</v>
      </c>
      <c r="D3846" s="340" t="s">
        <v>3542</v>
      </c>
      <c r="E3846" s="340" t="str">
        <f t="shared" si="61"/>
        <v>BAY SHOREMARY G CLARKSON SCHOOL</v>
      </c>
      <c r="F3846" s="369" t="s">
        <v>8449</v>
      </c>
      <c r="G3846" s="342" t="str">
        <f>IFERROR(INDEX($D$2:$D$4444,_xlfn.AGGREGATE(15,3,(($C$2:$C$4444=$G$1)/($C$2:$C$4444=$G$1)*ROW($C$2:$C$4444))-ROW($C$1), ROWS($J$7:J3850))),"")</f>
        <v/>
      </c>
    </row>
    <row r="3847" spans="3:7" x14ac:dyDescent="0.25">
      <c r="C3847" s="340" t="s">
        <v>4518</v>
      </c>
      <c r="D3847" s="340" t="s">
        <v>3543</v>
      </c>
      <c r="E3847" s="340" t="str">
        <f t="shared" si="61"/>
        <v>BAY SHOREFIFTH AVENUE SCHOOL</v>
      </c>
      <c r="F3847" s="369" t="s">
        <v>8450</v>
      </c>
      <c r="G3847" s="342" t="str">
        <f>IFERROR(INDEX($D$2:$D$4444,_xlfn.AGGREGATE(15,3,(($C$2:$C$4444=$G$1)/($C$2:$C$4444=$G$1)*ROW($C$2:$C$4444))-ROW($C$1), ROWS($J$7:J3851))),"")</f>
        <v/>
      </c>
    </row>
    <row r="3848" spans="3:7" x14ac:dyDescent="0.25">
      <c r="C3848" s="340" t="s">
        <v>4518</v>
      </c>
      <c r="D3848" s="340" t="s">
        <v>3544</v>
      </c>
      <c r="E3848" s="340" t="str">
        <f t="shared" si="61"/>
        <v>BAY SHORESOUTH COUNTRY SCHOOL</v>
      </c>
      <c r="F3848" s="369" t="s">
        <v>8451</v>
      </c>
      <c r="G3848" s="342" t="str">
        <f>IFERROR(INDEX($D$2:$D$4444,_xlfn.AGGREGATE(15,3,(($C$2:$C$4444=$G$1)/($C$2:$C$4444=$G$1)*ROW($C$2:$C$4444))-ROW($C$1), ROWS($J$7:J3852))),"")</f>
        <v/>
      </c>
    </row>
    <row r="3849" spans="3:7" x14ac:dyDescent="0.25">
      <c r="C3849" s="340" t="s">
        <v>4518</v>
      </c>
      <c r="D3849" s="340" t="s">
        <v>3545</v>
      </c>
      <c r="E3849" s="340" t="str">
        <f t="shared" si="61"/>
        <v>BAY SHOREBAY SHORE SENIOR HIGH SCHOOL</v>
      </c>
      <c r="F3849" s="369" t="s">
        <v>8452</v>
      </c>
      <c r="G3849" s="342" t="str">
        <f>IFERROR(INDEX($D$2:$D$4444,_xlfn.AGGREGATE(15,3,(($C$2:$C$4444=$G$1)/($C$2:$C$4444=$G$1)*ROW($C$2:$C$4444))-ROW($C$1), ROWS($J$7:J3853))),"")</f>
        <v/>
      </c>
    </row>
    <row r="3850" spans="3:7" x14ac:dyDescent="0.25">
      <c r="C3850" s="340" t="s">
        <v>4518</v>
      </c>
      <c r="D3850" s="340" t="s">
        <v>3546</v>
      </c>
      <c r="E3850" s="340" t="str">
        <f t="shared" si="61"/>
        <v>BAY SHOREBAY SHORE MIDDLE SCHOOL</v>
      </c>
      <c r="F3850" s="369" t="s">
        <v>8453</v>
      </c>
      <c r="G3850" s="342" t="str">
        <f>IFERROR(INDEX($D$2:$D$4444,_xlfn.AGGREGATE(15,3,(($C$2:$C$4444=$G$1)/($C$2:$C$4444=$G$1)*ROW($C$2:$C$4444))-ROW($C$1), ROWS($J$7:J3854))),"")</f>
        <v/>
      </c>
    </row>
    <row r="3851" spans="3:7" x14ac:dyDescent="0.25">
      <c r="C3851" s="340" t="s">
        <v>4519</v>
      </c>
      <c r="D3851" s="340" t="s">
        <v>3547</v>
      </c>
      <c r="E3851" s="340" t="str">
        <f t="shared" si="61"/>
        <v>ISLIPISLIP HIGH SCHOOL</v>
      </c>
      <c r="F3851" s="369" t="s">
        <v>8454</v>
      </c>
      <c r="G3851" s="342" t="str">
        <f>IFERROR(INDEX($D$2:$D$4444,_xlfn.AGGREGATE(15,3,(($C$2:$C$4444=$G$1)/($C$2:$C$4444=$G$1)*ROW($C$2:$C$4444))-ROW($C$1), ROWS($J$7:J3855))),"")</f>
        <v/>
      </c>
    </row>
    <row r="3852" spans="3:7" x14ac:dyDescent="0.25">
      <c r="C3852" s="340" t="s">
        <v>4519</v>
      </c>
      <c r="D3852" s="340" t="s">
        <v>3548</v>
      </c>
      <c r="E3852" s="340" t="str">
        <f t="shared" si="61"/>
        <v>ISLIPCOMMACK ROAD ELEMENTARY SCHOOL</v>
      </c>
      <c r="F3852" s="369" t="s">
        <v>8455</v>
      </c>
      <c r="G3852" s="342" t="str">
        <f>IFERROR(INDEX($D$2:$D$4444,_xlfn.AGGREGATE(15,3,(($C$2:$C$4444=$G$1)/($C$2:$C$4444=$G$1)*ROW($C$2:$C$4444))-ROW($C$1), ROWS($J$7:J3856))),"")</f>
        <v/>
      </c>
    </row>
    <row r="3853" spans="3:7" x14ac:dyDescent="0.25">
      <c r="C3853" s="340" t="s">
        <v>4519</v>
      </c>
      <c r="D3853" s="340" t="s">
        <v>3549</v>
      </c>
      <c r="E3853" s="340" t="str">
        <f t="shared" si="61"/>
        <v>ISLIPISLIP MIDDLE SCHOOL</v>
      </c>
      <c r="F3853" s="369" t="s">
        <v>8456</v>
      </c>
      <c r="G3853" s="342" t="str">
        <f>IFERROR(INDEX($D$2:$D$4444,_xlfn.AGGREGATE(15,3,(($C$2:$C$4444=$G$1)/($C$2:$C$4444=$G$1)*ROW($C$2:$C$4444))-ROW($C$1), ROWS($J$7:J3857))),"")</f>
        <v/>
      </c>
    </row>
    <row r="3854" spans="3:7" x14ac:dyDescent="0.25">
      <c r="C3854" s="340" t="s">
        <v>4519</v>
      </c>
      <c r="D3854" s="340" t="s">
        <v>3550</v>
      </c>
      <c r="E3854" s="340" t="str">
        <f t="shared" si="61"/>
        <v>ISLIPMAUD S SHERWOOD ELEMENTARY SCHOOL</v>
      </c>
      <c r="F3854" s="369" t="s">
        <v>8457</v>
      </c>
      <c r="G3854" s="342" t="str">
        <f>IFERROR(INDEX($D$2:$D$4444,_xlfn.AGGREGATE(15,3,(($C$2:$C$4444=$G$1)/($C$2:$C$4444=$G$1)*ROW($C$2:$C$4444))-ROW($C$1), ROWS($J$7:J3858))),"")</f>
        <v/>
      </c>
    </row>
    <row r="3855" spans="3:7" x14ac:dyDescent="0.25">
      <c r="C3855" s="340" t="s">
        <v>4519</v>
      </c>
      <c r="D3855" s="340" t="s">
        <v>3551</v>
      </c>
      <c r="E3855" s="340" t="str">
        <f t="shared" si="61"/>
        <v>ISLIPWING ELEMENTARY SCHOOL</v>
      </c>
      <c r="F3855" s="369" t="s">
        <v>8458</v>
      </c>
      <c r="G3855" s="342" t="str">
        <f>IFERROR(INDEX($D$2:$D$4444,_xlfn.AGGREGATE(15,3,(($C$2:$C$4444=$G$1)/($C$2:$C$4444=$G$1)*ROW($C$2:$C$4444))-ROW($C$1), ROWS($J$7:J3859))),"")</f>
        <v/>
      </c>
    </row>
    <row r="3856" spans="3:7" x14ac:dyDescent="0.25">
      <c r="C3856" s="340" t="s">
        <v>4520</v>
      </c>
      <c r="D3856" s="340" t="s">
        <v>3552</v>
      </c>
      <c r="E3856" s="340" t="str">
        <f t="shared" si="61"/>
        <v>EAST ISLIPCONNETQUOT ELEMENTARY SCHOOL</v>
      </c>
      <c r="F3856" s="369" t="s">
        <v>8459</v>
      </c>
      <c r="G3856" s="342" t="str">
        <f>IFERROR(INDEX($D$2:$D$4444,_xlfn.AGGREGATE(15,3,(($C$2:$C$4444=$G$1)/($C$2:$C$4444=$G$1)*ROW($C$2:$C$4444))-ROW($C$1), ROWS($J$7:J3860))),"")</f>
        <v/>
      </c>
    </row>
    <row r="3857" spans="3:7" x14ac:dyDescent="0.25">
      <c r="C3857" s="340" t="s">
        <v>4520</v>
      </c>
      <c r="D3857" s="340" t="s">
        <v>3082</v>
      </c>
      <c r="E3857" s="340" t="str">
        <f t="shared" si="61"/>
        <v>EAST ISLIPJOHN F KENNEDY ELEMENTARY SCHOOL</v>
      </c>
      <c r="F3857" s="369" t="s">
        <v>8460</v>
      </c>
      <c r="G3857" s="342" t="str">
        <f>IFERROR(INDEX($D$2:$D$4444,_xlfn.AGGREGATE(15,3,(($C$2:$C$4444=$G$1)/($C$2:$C$4444=$G$1)*ROW($C$2:$C$4444))-ROW($C$1), ROWS($J$7:J3861))),"")</f>
        <v/>
      </c>
    </row>
    <row r="3858" spans="3:7" x14ac:dyDescent="0.25">
      <c r="C3858" s="340" t="s">
        <v>4520</v>
      </c>
      <c r="D3858" s="340" t="s">
        <v>3553</v>
      </c>
      <c r="E3858" s="340" t="str">
        <f t="shared" si="61"/>
        <v>EAST ISLIPTIMBER POINT ELEMENTARY SCHOOL</v>
      </c>
      <c r="F3858" s="369" t="s">
        <v>8461</v>
      </c>
      <c r="G3858" s="342" t="str">
        <f>IFERROR(INDEX($D$2:$D$4444,_xlfn.AGGREGATE(15,3,(($C$2:$C$4444=$G$1)/($C$2:$C$4444=$G$1)*ROW($C$2:$C$4444))-ROW($C$1), ROWS($J$7:J3862))),"")</f>
        <v/>
      </c>
    </row>
    <row r="3859" spans="3:7" x14ac:dyDescent="0.25">
      <c r="C3859" s="340" t="s">
        <v>4520</v>
      </c>
      <c r="D3859" s="340" t="s">
        <v>3554</v>
      </c>
      <c r="E3859" s="340" t="str">
        <f t="shared" si="61"/>
        <v>EAST ISLIPEAST ISLIP HIGH SCHOOL</v>
      </c>
      <c r="F3859" s="369" t="s">
        <v>8462</v>
      </c>
      <c r="G3859" s="342" t="str">
        <f>IFERROR(INDEX($D$2:$D$4444,_xlfn.AGGREGATE(15,3,(($C$2:$C$4444=$G$1)/($C$2:$C$4444=$G$1)*ROW($C$2:$C$4444))-ROW($C$1), ROWS($J$7:J3863))),"")</f>
        <v/>
      </c>
    </row>
    <row r="3860" spans="3:7" x14ac:dyDescent="0.25">
      <c r="C3860" s="340" t="s">
        <v>4520</v>
      </c>
      <c r="D3860" s="340" t="s">
        <v>3555</v>
      </c>
      <c r="E3860" s="340" t="str">
        <f t="shared" si="61"/>
        <v>EAST ISLIPRUTH C KINNEY ELEMENTARY SCHOOL</v>
      </c>
      <c r="F3860" s="369" t="s">
        <v>8463</v>
      </c>
      <c r="G3860" s="342" t="str">
        <f>IFERROR(INDEX($D$2:$D$4444,_xlfn.AGGREGATE(15,3,(($C$2:$C$4444=$G$1)/($C$2:$C$4444=$G$1)*ROW($C$2:$C$4444))-ROW($C$1), ROWS($J$7:J3864))),"")</f>
        <v/>
      </c>
    </row>
    <row r="3861" spans="3:7" x14ac:dyDescent="0.25">
      <c r="C3861" s="340" t="s">
        <v>4520</v>
      </c>
      <c r="D3861" s="340" t="s">
        <v>3556</v>
      </c>
      <c r="E3861" s="340" t="str">
        <f t="shared" si="61"/>
        <v>EAST ISLIPEAST ISLIP MIDDLE SCHOOL</v>
      </c>
      <c r="F3861" s="369" t="s">
        <v>8464</v>
      </c>
      <c r="G3861" s="342" t="str">
        <f>IFERROR(INDEX($D$2:$D$4444,_xlfn.AGGREGATE(15,3,(($C$2:$C$4444=$G$1)/($C$2:$C$4444=$G$1)*ROW($C$2:$C$4444))-ROW($C$1), ROWS($J$7:J3865))),"")</f>
        <v/>
      </c>
    </row>
    <row r="3862" spans="3:7" x14ac:dyDescent="0.25">
      <c r="C3862" s="340" t="s">
        <v>4521</v>
      </c>
      <c r="D3862" s="340" t="s">
        <v>3557</v>
      </c>
      <c r="E3862" s="340" t="str">
        <f t="shared" si="61"/>
        <v>SAYVILLECHERRY AVENUE ELEMENTARY SCHOOL</v>
      </c>
      <c r="F3862" s="369" t="s">
        <v>8465</v>
      </c>
      <c r="G3862" s="342" t="str">
        <f>IFERROR(INDEX($D$2:$D$4444,_xlfn.AGGREGATE(15,3,(($C$2:$C$4444=$G$1)/($C$2:$C$4444=$G$1)*ROW($C$2:$C$4444))-ROW($C$1), ROWS($J$7:J3866))),"")</f>
        <v/>
      </c>
    </row>
    <row r="3863" spans="3:7" x14ac:dyDescent="0.25">
      <c r="C3863" s="340" t="s">
        <v>4521</v>
      </c>
      <c r="D3863" s="340" t="s">
        <v>3558</v>
      </c>
      <c r="E3863" s="340" t="str">
        <f t="shared" si="61"/>
        <v>SAYVILLESUNRISE DRIVE ELEMENTARY SCHOOL</v>
      </c>
      <c r="F3863" s="369" t="s">
        <v>8466</v>
      </c>
      <c r="G3863" s="342" t="str">
        <f>IFERROR(INDEX($D$2:$D$4444,_xlfn.AGGREGATE(15,3,(($C$2:$C$4444=$G$1)/($C$2:$C$4444=$G$1)*ROW($C$2:$C$4444))-ROW($C$1), ROWS($J$7:J3867))),"")</f>
        <v/>
      </c>
    </row>
    <row r="3864" spans="3:7" x14ac:dyDescent="0.25">
      <c r="C3864" s="340" t="s">
        <v>4521</v>
      </c>
      <c r="D3864" s="340" t="s">
        <v>3559</v>
      </c>
      <c r="E3864" s="340" t="str">
        <f t="shared" si="61"/>
        <v>SAYVILLESAYVILLE HIGH SCHOOL</v>
      </c>
      <c r="F3864" s="369" t="s">
        <v>8467</v>
      </c>
      <c r="G3864" s="342" t="str">
        <f>IFERROR(INDEX($D$2:$D$4444,_xlfn.AGGREGATE(15,3,(($C$2:$C$4444=$G$1)/($C$2:$C$4444=$G$1)*ROW($C$2:$C$4444))-ROW($C$1), ROWS($J$7:J3868))),"")</f>
        <v/>
      </c>
    </row>
    <row r="3865" spans="3:7" x14ac:dyDescent="0.25">
      <c r="C3865" s="340" t="s">
        <v>4521</v>
      </c>
      <c r="D3865" s="340" t="s">
        <v>3560</v>
      </c>
      <c r="E3865" s="340" t="str">
        <f t="shared" si="61"/>
        <v>SAYVILLESAYVILLE MIDDLE SCHOOL</v>
      </c>
      <c r="F3865" s="369" t="s">
        <v>8468</v>
      </c>
      <c r="G3865" s="342" t="str">
        <f>IFERROR(INDEX($D$2:$D$4444,_xlfn.AGGREGATE(15,3,(($C$2:$C$4444=$G$1)/($C$2:$C$4444=$G$1)*ROW($C$2:$C$4444))-ROW($C$1), ROWS($J$7:J3869))),"")</f>
        <v/>
      </c>
    </row>
    <row r="3866" spans="3:7" x14ac:dyDescent="0.25">
      <c r="C3866" s="340" t="s">
        <v>4521</v>
      </c>
      <c r="D3866" s="340" t="s">
        <v>3561</v>
      </c>
      <c r="E3866" s="340" t="str">
        <f t="shared" si="61"/>
        <v>SAYVILLELINCOLN AVENUE ELEMENTARY SCHOOL</v>
      </c>
      <c r="F3866" s="369" t="s">
        <v>8469</v>
      </c>
      <c r="G3866" s="342" t="str">
        <f>IFERROR(INDEX($D$2:$D$4444,_xlfn.AGGREGATE(15,3,(($C$2:$C$4444=$G$1)/($C$2:$C$4444=$G$1)*ROW($C$2:$C$4444))-ROW($C$1), ROWS($J$7:J3870))),"")</f>
        <v/>
      </c>
    </row>
    <row r="3867" spans="3:7" x14ac:dyDescent="0.25">
      <c r="C3867" s="340" t="s">
        <v>149</v>
      </c>
      <c r="D3867" s="340" t="s">
        <v>3562</v>
      </c>
      <c r="E3867" s="340" t="str">
        <f t="shared" si="61"/>
        <v>BAYPORT BLUE PBLUE POINT ELEMENTARY SCHOOL</v>
      </c>
      <c r="F3867" s="369" t="s">
        <v>8470</v>
      </c>
      <c r="G3867" s="342" t="str">
        <f>IFERROR(INDEX($D$2:$D$4444,_xlfn.AGGREGATE(15,3,(($C$2:$C$4444=$G$1)/($C$2:$C$4444=$G$1)*ROW($C$2:$C$4444))-ROW($C$1), ROWS($J$7:J3871))),"")</f>
        <v/>
      </c>
    </row>
    <row r="3868" spans="3:7" x14ac:dyDescent="0.25">
      <c r="C3868" s="340" t="s">
        <v>149</v>
      </c>
      <c r="D3868" s="340" t="s">
        <v>3563</v>
      </c>
      <c r="E3868" s="340" t="str">
        <f t="shared" si="61"/>
        <v>BAYPORT BLUE PSYLVAN AVENUE ELEMENTARY SCHOOL</v>
      </c>
      <c r="F3868" s="369" t="s">
        <v>8471</v>
      </c>
      <c r="G3868" s="342" t="str">
        <f>IFERROR(INDEX($D$2:$D$4444,_xlfn.AGGREGATE(15,3,(($C$2:$C$4444=$G$1)/($C$2:$C$4444=$G$1)*ROW($C$2:$C$4444))-ROW($C$1), ROWS($J$7:J3872))),"")</f>
        <v/>
      </c>
    </row>
    <row r="3869" spans="3:7" x14ac:dyDescent="0.25">
      <c r="C3869" s="340" t="s">
        <v>149</v>
      </c>
      <c r="D3869" s="340" t="s">
        <v>3564</v>
      </c>
      <c r="E3869" s="340" t="str">
        <f t="shared" si="61"/>
        <v>BAYPORT BLUE PBAYPORT-BLUE POINT HIGH SCHOOL</v>
      </c>
      <c r="F3869" s="369" t="s">
        <v>8472</v>
      </c>
      <c r="G3869" s="342" t="str">
        <f>IFERROR(INDEX($D$2:$D$4444,_xlfn.AGGREGATE(15,3,(($C$2:$C$4444=$G$1)/($C$2:$C$4444=$G$1)*ROW($C$2:$C$4444))-ROW($C$1), ROWS($J$7:J3873))),"")</f>
        <v/>
      </c>
    </row>
    <row r="3870" spans="3:7" x14ac:dyDescent="0.25">
      <c r="C3870" s="340" t="s">
        <v>149</v>
      </c>
      <c r="D3870" s="340" t="s">
        <v>3565</v>
      </c>
      <c r="E3870" s="340" t="str">
        <f t="shared" si="61"/>
        <v>BAYPORT BLUE PACADEMY STREET ELEMENTARY SCHOOL</v>
      </c>
      <c r="F3870" s="369" t="s">
        <v>8473</v>
      </c>
      <c r="G3870" s="342" t="str">
        <f>IFERROR(INDEX($D$2:$D$4444,_xlfn.AGGREGATE(15,3,(($C$2:$C$4444=$G$1)/($C$2:$C$4444=$G$1)*ROW($C$2:$C$4444))-ROW($C$1), ROWS($J$7:J3874))),"")</f>
        <v/>
      </c>
    </row>
    <row r="3871" spans="3:7" x14ac:dyDescent="0.25">
      <c r="C3871" s="340" t="s">
        <v>149</v>
      </c>
      <c r="D3871" s="340" t="s">
        <v>3566</v>
      </c>
      <c r="E3871" s="340" t="str">
        <f t="shared" si="61"/>
        <v>BAYPORT BLUE PJAMES WILSON YOUNG MIDDLE SCHOOL</v>
      </c>
      <c r="F3871" s="369" t="s">
        <v>8474</v>
      </c>
      <c r="G3871" s="342" t="str">
        <f>IFERROR(INDEX($D$2:$D$4444,_xlfn.AGGREGATE(15,3,(($C$2:$C$4444=$G$1)/($C$2:$C$4444=$G$1)*ROW($C$2:$C$4444))-ROW($C$1), ROWS($J$7:J3875))),"")</f>
        <v/>
      </c>
    </row>
    <row r="3872" spans="3:7" x14ac:dyDescent="0.25">
      <c r="C3872" s="340" t="s">
        <v>4522</v>
      </c>
      <c r="D3872" s="340" t="s">
        <v>3567</v>
      </c>
      <c r="E3872" s="340" t="str">
        <f t="shared" si="61"/>
        <v>HAUPPAUGEPINES ELEMENTARY SCHOOL</v>
      </c>
      <c r="F3872" s="369" t="s">
        <v>8475</v>
      </c>
      <c r="G3872" s="342" t="str">
        <f>IFERROR(INDEX($D$2:$D$4444,_xlfn.AGGREGATE(15,3,(($C$2:$C$4444=$G$1)/($C$2:$C$4444=$G$1)*ROW($C$2:$C$4444))-ROW($C$1), ROWS($J$7:J3876))),"")</f>
        <v/>
      </c>
    </row>
    <row r="3873" spans="3:7" x14ac:dyDescent="0.25">
      <c r="C3873" s="340" t="s">
        <v>4522</v>
      </c>
      <c r="D3873" s="340" t="s">
        <v>3568</v>
      </c>
      <c r="E3873" s="340" t="str">
        <f t="shared" si="61"/>
        <v>HAUPPAUGEBRETTON WOODS ELEMENTARY SCHOOL</v>
      </c>
      <c r="F3873" s="369" t="s">
        <v>8476</v>
      </c>
      <c r="G3873" s="342" t="str">
        <f>IFERROR(INDEX($D$2:$D$4444,_xlfn.AGGREGATE(15,3,(($C$2:$C$4444=$G$1)/($C$2:$C$4444=$G$1)*ROW($C$2:$C$4444))-ROW($C$1), ROWS($J$7:J3877))),"")</f>
        <v/>
      </c>
    </row>
    <row r="3874" spans="3:7" x14ac:dyDescent="0.25">
      <c r="C3874" s="340" t="s">
        <v>4522</v>
      </c>
      <c r="D3874" s="340" t="s">
        <v>3569</v>
      </c>
      <c r="E3874" s="340" t="str">
        <f t="shared" si="61"/>
        <v>HAUPPAUGEHAUPPAUGE MIDDLE SCHOOL</v>
      </c>
      <c r="F3874" s="369" t="s">
        <v>8477</v>
      </c>
      <c r="G3874" s="342" t="str">
        <f>IFERROR(INDEX($D$2:$D$4444,_xlfn.AGGREGATE(15,3,(($C$2:$C$4444=$G$1)/($C$2:$C$4444=$G$1)*ROW($C$2:$C$4444))-ROW($C$1), ROWS($J$7:J3878))),"")</f>
        <v/>
      </c>
    </row>
    <row r="3875" spans="3:7" x14ac:dyDescent="0.25">
      <c r="C3875" s="340" t="s">
        <v>4522</v>
      </c>
      <c r="D3875" s="340" t="s">
        <v>3570</v>
      </c>
      <c r="E3875" s="340" t="str">
        <f t="shared" si="61"/>
        <v>HAUPPAUGEHAUPPAUGE HIGH SCHOOL</v>
      </c>
      <c r="F3875" s="369" t="s">
        <v>8478</v>
      </c>
      <c r="G3875" s="342" t="str">
        <f>IFERROR(INDEX($D$2:$D$4444,_xlfn.AGGREGATE(15,3,(($C$2:$C$4444=$G$1)/($C$2:$C$4444=$G$1)*ROW($C$2:$C$4444))-ROW($C$1), ROWS($J$7:J3879))),"")</f>
        <v/>
      </c>
    </row>
    <row r="3876" spans="3:7" x14ac:dyDescent="0.25">
      <c r="C3876" s="340" t="s">
        <v>4522</v>
      </c>
      <c r="D3876" s="340" t="s">
        <v>3571</v>
      </c>
      <c r="E3876" s="340" t="str">
        <f t="shared" si="61"/>
        <v>HAUPPAUGEFOREST BROOK ELEMENTARY SCHOOL</v>
      </c>
      <c r="F3876" s="369" t="s">
        <v>8479</v>
      </c>
      <c r="G3876" s="342" t="str">
        <f>IFERROR(INDEX($D$2:$D$4444,_xlfn.AGGREGATE(15,3,(($C$2:$C$4444=$G$1)/($C$2:$C$4444=$G$1)*ROW($C$2:$C$4444))-ROW($C$1), ROWS($J$7:J3880))),"")</f>
        <v/>
      </c>
    </row>
    <row r="3877" spans="3:7" x14ac:dyDescent="0.25">
      <c r="C3877" s="340" t="s">
        <v>4523</v>
      </c>
      <c r="D3877" s="340" t="s">
        <v>3572</v>
      </c>
      <c r="E3877" s="340" t="str">
        <f t="shared" si="61"/>
        <v>CONNETQUOTHELEN B DUFFIELD ELEMENTARY SCHOOL</v>
      </c>
      <c r="F3877" s="369" t="s">
        <v>8480</v>
      </c>
      <c r="G3877" s="342" t="str">
        <f>IFERROR(INDEX($D$2:$D$4444,_xlfn.AGGREGATE(15,3,(($C$2:$C$4444=$G$1)/($C$2:$C$4444=$G$1)*ROW($C$2:$C$4444))-ROW($C$1), ROWS($J$7:J3881))),"")</f>
        <v/>
      </c>
    </row>
    <row r="3878" spans="3:7" x14ac:dyDescent="0.25">
      <c r="C3878" s="340" t="s">
        <v>4523</v>
      </c>
      <c r="D3878" s="340" t="s">
        <v>3573</v>
      </c>
      <c r="E3878" s="340" t="str">
        <f t="shared" si="61"/>
        <v>CONNETQUOTJOHN PEARL ELEMENTARY SCHOOL</v>
      </c>
      <c r="F3878" s="369" t="s">
        <v>8481</v>
      </c>
      <c r="G3878" s="342" t="str">
        <f>IFERROR(INDEX($D$2:$D$4444,_xlfn.AGGREGATE(15,3,(($C$2:$C$4444=$G$1)/($C$2:$C$4444=$G$1)*ROW($C$2:$C$4444))-ROW($C$1), ROWS($J$7:J3882))),"")</f>
        <v/>
      </c>
    </row>
    <row r="3879" spans="3:7" x14ac:dyDescent="0.25">
      <c r="C3879" s="340" t="s">
        <v>4523</v>
      </c>
      <c r="D3879" s="340" t="s">
        <v>3574</v>
      </c>
      <c r="E3879" s="340" t="str">
        <f t="shared" si="61"/>
        <v>CONNETQUOTEDITH L SLOCUM ELEMENTARY SCHOOL</v>
      </c>
      <c r="F3879" s="369" t="s">
        <v>8482</v>
      </c>
      <c r="G3879" s="342" t="str">
        <f>IFERROR(INDEX($D$2:$D$4444,_xlfn.AGGREGATE(15,3,(($C$2:$C$4444=$G$1)/($C$2:$C$4444=$G$1)*ROW($C$2:$C$4444))-ROW($C$1), ROWS($J$7:J3883))),"")</f>
        <v/>
      </c>
    </row>
    <row r="3880" spans="3:7" x14ac:dyDescent="0.25">
      <c r="C3880" s="340" t="s">
        <v>4523</v>
      </c>
      <c r="D3880" s="340" t="s">
        <v>3575</v>
      </c>
      <c r="E3880" s="340" t="str">
        <f t="shared" si="61"/>
        <v>CONNETQUOTSYCAMORE AVENUE ELEMENTARY SCHOOL</v>
      </c>
      <c r="F3880" s="369" t="s">
        <v>8483</v>
      </c>
      <c r="G3880" s="342" t="str">
        <f>IFERROR(INDEX($D$2:$D$4444,_xlfn.AGGREGATE(15,3,(($C$2:$C$4444=$G$1)/($C$2:$C$4444=$G$1)*ROW($C$2:$C$4444))-ROW($C$1), ROWS($J$7:J3884))),"")</f>
        <v/>
      </c>
    </row>
    <row r="3881" spans="3:7" x14ac:dyDescent="0.25">
      <c r="C3881" s="340" t="s">
        <v>4523</v>
      </c>
      <c r="D3881" s="340" t="s">
        <v>3576</v>
      </c>
      <c r="E3881" s="340" t="str">
        <f t="shared" si="61"/>
        <v>CONNETQUOTCONNETQUOT HIGH SCHOOL</v>
      </c>
      <c r="F3881" s="369" t="s">
        <v>8484</v>
      </c>
      <c r="G3881" s="342" t="str">
        <f>IFERROR(INDEX($D$2:$D$4444,_xlfn.AGGREGATE(15,3,(($C$2:$C$4444=$G$1)/($C$2:$C$4444=$G$1)*ROW($C$2:$C$4444))-ROW($C$1), ROWS($J$7:J3885))),"")</f>
        <v/>
      </c>
    </row>
    <row r="3882" spans="3:7" x14ac:dyDescent="0.25">
      <c r="C3882" s="340" t="s">
        <v>4523</v>
      </c>
      <c r="D3882" s="340" t="s">
        <v>3577</v>
      </c>
      <c r="E3882" s="340" t="str">
        <f t="shared" si="61"/>
        <v>CONNETQUOTCHEROKEE STREET ELEMENTARY SCHOOL</v>
      </c>
      <c r="F3882" s="369" t="s">
        <v>8485</v>
      </c>
      <c r="G3882" s="342" t="str">
        <f>IFERROR(INDEX($D$2:$D$4444,_xlfn.AGGREGATE(15,3,(($C$2:$C$4444=$G$1)/($C$2:$C$4444=$G$1)*ROW($C$2:$C$4444))-ROW($C$1), ROWS($J$7:J3886))),"")</f>
        <v/>
      </c>
    </row>
    <row r="3883" spans="3:7" x14ac:dyDescent="0.25">
      <c r="C3883" s="340" t="s">
        <v>4523</v>
      </c>
      <c r="D3883" s="340" t="s">
        <v>3578</v>
      </c>
      <c r="E3883" s="340" t="str">
        <f t="shared" si="61"/>
        <v>CONNETQUOTIDLE HOUR ELEMENTARY SCHOOL</v>
      </c>
      <c r="F3883" s="369" t="s">
        <v>8486</v>
      </c>
      <c r="G3883" s="342" t="str">
        <f>IFERROR(INDEX($D$2:$D$4444,_xlfn.AGGREGATE(15,3,(($C$2:$C$4444=$G$1)/($C$2:$C$4444=$G$1)*ROW($C$2:$C$4444))-ROW($C$1), ROWS($J$7:J3887))),"")</f>
        <v/>
      </c>
    </row>
    <row r="3884" spans="3:7" x14ac:dyDescent="0.25">
      <c r="C3884" s="340" t="s">
        <v>4523</v>
      </c>
      <c r="D3884" s="340" t="s">
        <v>3579</v>
      </c>
      <c r="E3884" s="340" t="str">
        <f t="shared" si="61"/>
        <v>CONNETQUOTEDWARD J BOSTI ELEMENTARY SCHOOL</v>
      </c>
      <c r="F3884" s="369" t="s">
        <v>8487</v>
      </c>
      <c r="G3884" s="342" t="str">
        <f>IFERROR(INDEX($D$2:$D$4444,_xlfn.AGGREGATE(15,3,(($C$2:$C$4444=$G$1)/($C$2:$C$4444=$G$1)*ROW($C$2:$C$4444))-ROW($C$1), ROWS($J$7:J3888))),"")</f>
        <v/>
      </c>
    </row>
    <row r="3885" spans="3:7" x14ac:dyDescent="0.25">
      <c r="C3885" s="340" t="s">
        <v>4523</v>
      </c>
      <c r="D3885" s="340" t="s">
        <v>3580</v>
      </c>
      <c r="E3885" s="340" t="str">
        <f t="shared" si="61"/>
        <v>CONNETQUOTRONKONKOMA MIDDLE SCHOOL</v>
      </c>
      <c r="F3885" s="369" t="s">
        <v>8488</v>
      </c>
      <c r="G3885" s="342" t="str">
        <f>IFERROR(INDEX($D$2:$D$4444,_xlfn.AGGREGATE(15,3,(($C$2:$C$4444=$G$1)/($C$2:$C$4444=$G$1)*ROW($C$2:$C$4444))-ROW($C$1), ROWS($J$7:J3889))),"")</f>
        <v/>
      </c>
    </row>
    <row r="3886" spans="3:7" x14ac:dyDescent="0.25">
      <c r="C3886" s="340" t="s">
        <v>4523</v>
      </c>
      <c r="D3886" s="340" t="s">
        <v>3581</v>
      </c>
      <c r="E3886" s="340" t="str">
        <f t="shared" si="61"/>
        <v>CONNETQUOTOAKDALE-BOHEMIA MIDDLE SCHOOL</v>
      </c>
      <c r="F3886" s="369" t="s">
        <v>8489</v>
      </c>
      <c r="G3886" s="342" t="str">
        <f>IFERROR(INDEX($D$2:$D$4444,_xlfn.AGGREGATE(15,3,(($C$2:$C$4444=$G$1)/($C$2:$C$4444=$G$1)*ROW($C$2:$C$4444))-ROW($C$1), ROWS($J$7:J3890))),"")</f>
        <v/>
      </c>
    </row>
    <row r="3887" spans="3:7" x14ac:dyDescent="0.25">
      <c r="C3887" s="340" t="s">
        <v>4524</v>
      </c>
      <c r="D3887" s="340" t="s">
        <v>3582</v>
      </c>
      <c r="E3887" s="340" t="str">
        <f t="shared" si="61"/>
        <v>WEST ISLIPBAYVIEW ELEMENTARY SCHOOL</v>
      </c>
      <c r="F3887" s="369" t="s">
        <v>8490</v>
      </c>
      <c r="G3887" s="342" t="str">
        <f>IFERROR(INDEX($D$2:$D$4444,_xlfn.AGGREGATE(15,3,(($C$2:$C$4444=$G$1)/($C$2:$C$4444=$G$1)*ROW($C$2:$C$4444))-ROW($C$1), ROWS($J$7:J3891))),"")</f>
        <v/>
      </c>
    </row>
    <row r="3888" spans="3:7" x14ac:dyDescent="0.25">
      <c r="C3888" s="340" t="s">
        <v>4524</v>
      </c>
      <c r="D3888" s="340" t="s">
        <v>3583</v>
      </c>
      <c r="E3888" s="340" t="str">
        <f t="shared" si="61"/>
        <v>WEST ISLIPMANETUCK ELEMENTARY SCHOOL</v>
      </c>
      <c r="F3888" s="369" t="s">
        <v>8491</v>
      </c>
      <c r="G3888" s="342" t="str">
        <f>IFERROR(INDEX($D$2:$D$4444,_xlfn.AGGREGATE(15,3,(($C$2:$C$4444=$G$1)/($C$2:$C$4444=$G$1)*ROW($C$2:$C$4444))-ROW($C$1), ROWS($J$7:J3892))),"")</f>
        <v/>
      </c>
    </row>
    <row r="3889" spans="3:7" x14ac:dyDescent="0.25">
      <c r="C3889" s="340" t="s">
        <v>4524</v>
      </c>
      <c r="D3889" s="340" t="s">
        <v>3584</v>
      </c>
      <c r="E3889" s="340" t="str">
        <f t="shared" si="61"/>
        <v>WEST ISLIPOQUENOCK ELEMENTARY SCHOOL</v>
      </c>
      <c r="F3889" s="369" t="s">
        <v>8492</v>
      </c>
      <c r="G3889" s="342" t="str">
        <f>IFERROR(INDEX($D$2:$D$4444,_xlfn.AGGREGATE(15,3,(($C$2:$C$4444=$G$1)/($C$2:$C$4444=$G$1)*ROW($C$2:$C$4444))-ROW($C$1), ROWS($J$7:J3893))),"")</f>
        <v/>
      </c>
    </row>
    <row r="3890" spans="3:7" x14ac:dyDescent="0.25">
      <c r="C3890" s="340" t="s">
        <v>4524</v>
      </c>
      <c r="D3890" s="340" t="s">
        <v>3585</v>
      </c>
      <c r="E3890" s="340" t="str">
        <f t="shared" si="61"/>
        <v>WEST ISLIPPAUL J BELLEW ELEMENTARY SCHOOL</v>
      </c>
      <c r="F3890" s="369" t="s">
        <v>8493</v>
      </c>
      <c r="G3890" s="342" t="str">
        <f>IFERROR(INDEX($D$2:$D$4444,_xlfn.AGGREGATE(15,3,(($C$2:$C$4444=$G$1)/($C$2:$C$4444=$G$1)*ROW($C$2:$C$4444))-ROW($C$1), ROWS($J$7:J3894))),"")</f>
        <v/>
      </c>
    </row>
    <row r="3891" spans="3:7" x14ac:dyDescent="0.25">
      <c r="C3891" s="340" t="s">
        <v>4524</v>
      </c>
      <c r="D3891" s="340" t="s">
        <v>3586</v>
      </c>
      <c r="E3891" s="340" t="str">
        <f t="shared" si="61"/>
        <v>WEST ISLIPBEACH STREET MIDDLE SCHOOL</v>
      </c>
      <c r="F3891" s="369" t="s">
        <v>8494</v>
      </c>
      <c r="G3891" s="342" t="str">
        <f>IFERROR(INDEX($D$2:$D$4444,_xlfn.AGGREGATE(15,3,(($C$2:$C$4444=$G$1)/($C$2:$C$4444=$G$1)*ROW($C$2:$C$4444))-ROW($C$1), ROWS($J$7:J3895))),"")</f>
        <v/>
      </c>
    </row>
    <row r="3892" spans="3:7" x14ac:dyDescent="0.25">
      <c r="C3892" s="340" t="s">
        <v>4524</v>
      </c>
      <c r="D3892" s="340" t="s">
        <v>3587</v>
      </c>
      <c r="E3892" s="340" t="str">
        <f t="shared" si="61"/>
        <v>WEST ISLIPUDALL ROAD MIDDLE SCHOOL</v>
      </c>
      <c r="F3892" s="369" t="s">
        <v>8495</v>
      </c>
      <c r="G3892" s="342" t="str">
        <f>IFERROR(INDEX($D$2:$D$4444,_xlfn.AGGREGATE(15,3,(($C$2:$C$4444=$G$1)/($C$2:$C$4444=$G$1)*ROW($C$2:$C$4444))-ROW($C$1), ROWS($J$7:J3896))),"")</f>
        <v/>
      </c>
    </row>
    <row r="3893" spans="3:7" x14ac:dyDescent="0.25">
      <c r="C3893" s="340" t="s">
        <v>4524</v>
      </c>
      <c r="D3893" s="340" t="s">
        <v>3588</v>
      </c>
      <c r="E3893" s="340" t="str">
        <f t="shared" si="61"/>
        <v>WEST ISLIPWEST ISLIP SENIOR HIGH SCHOOL</v>
      </c>
      <c r="F3893" s="369" t="s">
        <v>8496</v>
      </c>
      <c r="G3893" s="342" t="str">
        <f>IFERROR(INDEX($D$2:$D$4444,_xlfn.AGGREGATE(15,3,(($C$2:$C$4444=$G$1)/($C$2:$C$4444=$G$1)*ROW($C$2:$C$4444))-ROW($C$1), ROWS($J$7:J3897))),"")</f>
        <v/>
      </c>
    </row>
    <row r="3894" spans="3:7" x14ac:dyDescent="0.25">
      <c r="C3894" s="340" t="s">
        <v>4525</v>
      </c>
      <c r="D3894" s="340" t="s">
        <v>3589</v>
      </c>
      <c r="E3894" s="340" t="str">
        <f t="shared" si="61"/>
        <v>BRENTWOODSOUTHWEST ELEMENTARY SCHOOL</v>
      </c>
      <c r="F3894" s="369" t="s">
        <v>8497</v>
      </c>
      <c r="G3894" s="342" t="str">
        <f>IFERROR(INDEX($D$2:$D$4444,_xlfn.AGGREGATE(15,3,(($C$2:$C$4444=$G$1)/($C$2:$C$4444=$G$1)*ROW($C$2:$C$4444))-ROW($C$1), ROWS($J$7:J3898))),"")</f>
        <v/>
      </c>
    </row>
    <row r="3895" spans="3:7" x14ac:dyDescent="0.25">
      <c r="C3895" s="340" t="s">
        <v>4525</v>
      </c>
      <c r="D3895" s="340" t="s">
        <v>1290</v>
      </c>
      <c r="E3895" s="340" t="str">
        <f t="shared" si="61"/>
        <v>BRENTWOODEAST ELEMENTARY SCHOOL</v>
      </c>
      <c r="F3895" s="369" t="s">
        <v>8498</v>
      </c>
      <c r="G3895" s="342" t="str">
        <f>IFERROR(INDEX($D$2:$D$4444,_xlfn.AGGREGATE(15,3,(($C$2:$C$4444=$G$1)/($C$2:$C$4444=$G$1)*ROW($C$2:$C$4444))-ROW($C$1), ROWS($J$7:J3899))),"")</f>
        <v/>
      </c>
    </row>
    <row r="3896" spans="3:7" x14ac:dyDescent="0.25">
      <c r="C3896" s="340" t="s">
        <v>4525</v>
      </c>
      <c r="D3896" s="340" t="s">
        <v>3590</v>
      </c>
      <c r="E3896" s="340" t="str">
        <f t="shared" si="61"/>
        <v>BRENTWOODHEMLOCK ELEMENTARY SCHOOL</v>
      </c>
      <c r="F3896" s="369" t="s">
        <v>8499</v>
      </c>
      <c r="G3896" s="342" t="str">
        <f>IFERROR(INDEX($D$2:$D$4444,_xlfn.AGGREGATE(15,3,(($C$2:$C$4444=$G$1)/($C$2:$C$4444=$G$1)*ROW($C$2:$C$4444))-ROW($C$1), ROWS($J$7:J3900))),"")</f>
        <v/>
      </c>
    </row>
    <row r="3897" spans="3:7" x14ac:dyDescent="0.25">
      <c r="C3897" s="340" t="s">
        <v>4525</v>
      </c>
      <c r="D3897" s="340" t="s">
        <v>3591</v>
      </c>
      <c r="E3897" s="340" t="str">
        <f t="shared" si="61"/>
        <v>BRENTWOODLAUREL PARK ELEMENTARY SCHOOL</v>
      </c>
      <c r="F3897" s="369" t="s">
        <v>8500</v>
      </c>
      <c r="G3897" s="342" t="str">
        <f>IFERROR(INDEX($D$2:$D$4444,_xlfn.AGGREGATE(15,3,(($C$2:$C$4444=$G$1)/($C$2:$C$4444=$G$1)*ROW($C$2:$C$4444))-ROW($C$1), ROWS($J$7:J3901))),"")</f>
        <v/>
      </c>
    </row>
    <row r="3898" spans="3:7" x14ac:dyDescent="0.25">
      <c r="C3898" s="340" t="s">
        <v>4525</v>
      </c>
      <c r="D3898" s="340" t="s">
        <v>3592</v>
      </c>
      <c r="E3898" s="340" t="str">
        <f t="shared" si="61"/>
        <v>BRENTWOODLORETTA PARK ELEMENTARY SCHOOL</v>
      </c>
      <c r="F3898" s="369" t="s">
        <v>8501</v>
      </c>
      <c r="G3898" s="342" t="str">
        <f>IFERROR(INDEX($D$2:$D$4444,_xlfn.AGGREGATE(15,3,(($C$2:$C$4444=$G$1)/($C$2:$C$4444=$G$1)*ROW($C$2:$C$4444))-ROW($C$1), ROWS($J$7:J3902))),"")</f>
        <v/>
      </c>
    </row>
    <row r="3899" spans="3:7" x14ac:dyDescent="0.25">
      <c r="C3899" s="340" t="s">
        <v>4525</v>
      </c>
      <c r="D3899" s="340" t="s">
        <v>896</v>
      </c>
      <c r="E3899" s="340" t="str">
        <f t="shared" si="61"/>
        <v>BRENTWOODNORTH ELEMENTARY SCHOOL</v>
      </c>
      <c r="F3899" s="369" t="s">
        <v>8502</v>
      </c>
      <c r="G3899" s="342" t="str">
        <f>IFERROR(INDEX($D$2:$D$4444,_xlfn.AGGREGATE(15,3,(($C$2:$C$4444=$G$1)/($C$2:$C$4444=$G$1)*ROW($C$2:$C$4444))-ROW($C$1), ROWS($J$7:J3903))),"")</f>
        <v/>
      </c>
    </row>
    <row r="3900" spans="3:7" x14ac:dyDescent="0.25">
      <c r="C3900" s="340" t="s">
        <v>4525</v>
      </c>
      <c r="D3900" s="340" t="s">
        <v>3593</v>
      </c>
      <c r="E3900" s="340" t="str">
        <f t="shared" si="61"/>
        <v>BRENTWOODNORTHEAST ELEMENTARY SCHOOL</v>
      </c>
      <c r="F3900" s="369" t="s">
        <v>8503</v>
      </c>
      <c r="G3900" s="342" t="str">
        <f>IFERROR(INDEX($D$2:$D$4444,_xlfn.AGGREGATE(15,3,(($C$2:$C$4444=$G$1)/($C$2:$C$4444=$G$1)*ROW($C$2:$C$4444))-ROW($C$1), ROWS($J$7:J3904))),"")</f>
        <v/>
      </c>
    </row>
    <row r="3901" spans="3:7" x14ac:dyDescent="0.25">
      <c r="C3901" s="340" t="s">
        <v>4525</v>
      </c>
      <c r="D3901" s="340" t="s">
        <v>3594</v>
      </c>
      <c r="E3901" s="340" t="str">
        <f t="shared" si="61"/>
        <v>BRENTWOODOAK PARK ELEMENTARY SCHOOL</v>
      </c>
      <c r="F3901" s="369" t="s">
        <v>8504</v>
      </c>
      <c r="G3901" s="342" t="str">
        <f>IFERROR(INDEX($D$2:$D$4444,_xlfn.AGGREGATE(15,3,(($C$2:$C$4444=$G$1)/($C$2:$C$4444=$G$1)*ROW($C$2:$C$4444))-ROW($C$1), ROWS($J$7:J3905))),"")</f>
        <v/>
      </c>
    </row>
    <row r="3902" spans="3:7" x14ac:dyDescent="0.25">
      <c r="C3902" s="340" t="s">
        <v>4525</v>
      </c>
      <c r="D3902" s="340" t="s">
        <v>3595</v>
      </c>
      <c r="E3902" s="340" t="str">
        <f t="shared" si="61"/>
        <v>BRENTWOODPINE PARK ELEMENTARY SCHOOL</v>
      </c>
      <c r="F3902" s="369" t="s">
        <v>8505</v>
      </c>
      <c r="G3902" s="342" t="str">
        <f>IFERROR(INDEX($D$2:$D$4444,_xlfn.AGGREGATE(15,3,(($C$2:$C$4444=$G$1)/($C$2:$C$4444=$G$1)*ROW($C$2:$C$4444))-ROW($C$1), ROWS($J$7:J3906))),"")</f>
        <v/>
      </c>
    </row>
    <row r="3903" spans="3:7" x14ac:dyDescent="0.25">
      <c r="C3903" s="340" t="s">
        <v>4525</v>
      </c>
      <c r="D3903" s="340" t="s">
        <v>3596</v>
      </c>
      <c r="E3903" s="340" t="str">
        <f t="shared" si="61"/>
        <v>BRENTWOODSOUTHEAST ELEMENTARY SCHOOL</v>
      </c>
      <c r="F3903" s="369" t="s">
        <v>8506</v>
      </c>
      <c r="G3903" s="342" t="str">
        <f>IFERROR(INDEX($D$2:$D$4444,_xlfn.AGGREGATE(15,3,(($C$2:$C$4444=$G$1)/($C$2:$C$4444=$G$1)*ROW($C$2:$C$4444))-ROW($C$1), ROWS($J$7:J3907))),"")</f>
        <v/>
      </c>
    </row>
    <row r="3904" spans="3:7" x14ac:dyDescent="0.25">
      <c r="C3904" s="340" t="s">
        <v>4525</v>
      </c>
      <c r="D3904" s="340" t="s">
        <v>3597</v>
      </c>
      <c r="E3904" s="340" t="str">
        <f t="shared" si="61"/>
        <v>BRENTWOODTWIN PINES ELEMENTARY SCHOOL</v>
      </c>
      <c r="F3904" s="369" t="s">
        <v>8507</v>
      </c>
      <c r="G3904" s="342" t="str">
        <f>IFERROR(INDEX($D$2:$D$4444,_xlfn.AGGREGATE(15,3,(($C$2:$C$4444=$G$1)/($C$2:$C$4444=$G$1)*ROW($C$2:$C$4444))-ROW($C$1), ROWS($J$7:J3908))),"")</f>
        <v/>
      </c>
    </row>
    <row r="3905" spans="3:7" x14ac:dyDescent="0.25">
      <c r="C3905" s="340" t="s">
        <v>4525</v>
      </c>
      <c r="D3905" s="340" t="s">
        <v>261</v>
      </c>
      <c r="E3905" s="340" t="str">
        <f t="shared" si="61"/>
        <v>BRENTWOODWEST MIDDLE SCHOOL</v>
      </c>
      <c r="F3905" s="369" t="s">
        <v>8508</v>
      </c>
      <c r="G3905" s="342" t="str">
        <f>IFERROR(INDEX($D$2:$D$4444,_xlfn.AGGREGATE(15,3,(($C$2:$C$4444=$G$1)/($C$2:$C$4444=$G$1)*ROW($C$2:$C$4444))-ROW($C$1), ROWS($J$7:J3909))),"")</f>
        <v/>
      </c>
    </row>
    <row r="3906" spans="3:7" x14ac:dyDescent="0.25">
      <c r="C3906" s="340" t="s">
        <v>4525</v>
      </c>
      <c r="D3906" s="340" t="s">
        <v>3598</v>
      </c>
      <c r="E3906" s="340" t="str">
        <f t="shared" si="61"/>
        <v>BRENTWOODNORTH MIDDLE SCHOOL</v>
      </c>
      <c r="F3906" s="369" t="s">
        <v>8509</v>
      </c>
      <c r="G3906" s="342" t="str">
        <f>IFERROR(INDEX($D$2:$D$4444,_xlfn.AGGREGATE(15,3,(($C$2:$C$4444=$G$1)/($C$2:$C$4444=$G$1)*ROW($C$2:$C$4444))-ROW($C$1), ROWS($J$7:J3910))),"")</f>
        <v/>
      </c>
    </row>
    <row r="3907" spans="3:7" x14ac:dyDescent="0.25">
      <c r="C3907" s="340" t="s">
        <v>4525</v>
      </c>
      <c r="D3907" s="340" t="s">
        <v>3599</v>
      </c>
      <c r="E3907" s="340" t="str">
        <f t="shared" ref="E3907:E3970" si="62">C3907&amp;D3907</f>
        <v>BRENTWOODBRENTWOOD HIGH SCHOOL</v>
      </c>
      <c r="F3907" s="369" t="s">
        <v>8510</v>
      </c>
      <c r="G3907" s="342" t="str">
        <f>IFERROR(INDEX($D$2:$D$4444,_xlfn.AGGREGATE(15,3,(($C$2:$C$4444=$G$1)/($C$2:$C$4444=$G$1)*ROW($C$2:$C$4444))-ROW($C$1), ROWS($J$7:J3911))),"")</f>
        <v/>
      </c>
    </row>
    <row r="3908" spans="3:7" x14ac:dyDescent="0.25">
      <c r="C3908" s="340" t="s">
        <v>4525</v>
      </c>
      <c r="D3908" s="340" t="s">
        <v>260</v>
      </c>
      <c r="E3908" s="340" t="str">
        <f t="shared" si="62"/>
        <v>BRENTWOODEAST MIDDLE SCHOOL</v>
      </c>
      <c r="F3908" s="369" t="s">
        <v>8511</v>
      </c>
      <c r="G3908" s="342" t="str">
        <f>IFERROR(INDEX($D$2:$D$4444,_xlfn.AGGREGATE(15,3,(($C$2:$C$4444=$G$1)/($C$2:$C$4444=$G$1)*ROW($C$2:$C$4444))-ROW($C$1), ROWS($J$7:J3912))),"")</f>
        <v/>
      </c>
    </row>
    <row r="3909" spans="3:7" x14ac:dyDescent="0.25">
      <c r="C3909" s="340" t="s">
        <v>4525</v>
      </c>
      <c r="D3909" s="340" t="s">
        <v>2980</v>
      </c>
      <c r="E3909" s="340" t="str">
        <f t="shared" si="62"/>
        <v>BRENTWOODSOUTH MIDDLE SCHOOL</v>
      </c>
      <c r="F3909" s="369" t="s">
        <v>8512</v>
      </c>
      <c r="G3909" s="342" t="str">
        <f>IFERROR(INDEX($D$2:$D$4444,_xlfn.AGGREGATE(15,3,(($C$2:$C$4444=$G$1)/($C$2:$C$4444=$G$1)*ROW($C$2:$C$4444))-ROW($C$1), ROWS($J$7:J3913))),"")</f>
        <v/>
      </c>
    </row>
    <row r="3910" spans="3:7" x14ac:dyDescent="0.25">
      <c r="C3910" s="340" t="s">
        <v>4525</v>
      </c>
      <c r="D3910" s="340" t="s">
        <v>3600</v>
      </c>
      <c r="E3910" s="340" t="str">
        <f t="shared" si="62"/>
        <v>BRENTWOODFRESHMAN CENTER</v>
      </c>
      <c r="F3910" s="369" t="s">
        <v>8513</v>
      </c>
      <c r="G3910" s="342" t="str">
        <f>IFERROR(INDEX($D$2:$D$4444,_xlfn.AGGREGATE(15,3,(($C$2:$C$4444=$G$1)/($C$2:$C$4444=$G$1)*ROW($C$2:$C$4444))-ROW($C$1), ROWS($J$7:J3914))),"")</f>
        <v/>
      </c>
    </row>
    <row r="3911" spans="3:7" x14ac:dyDescent="0.25">
      <c r="C3911" s="340" t="s">
        <v>4526</v>
      </c>
      <c r="D3911" s="340" t="s">
        <v>3601</v>
      </c>
      <c r="E3911" s="340" t="str">
        <f t="shared" si="62"/>
        <v>CENTRAL ISLIPCORDELLO AVENUE ELEMENTARY SCHOOL</v>
      </c>
      <c r="F3911" s="369" t="s">
        <v>8514</v>
      </c>
      <c r="G3911" s="342" t="str">
        <f>IFERROR(INDEX($D$2:$D$4444,_xlfn.AGGREGATE(15,3,(($C$2:$C$4444=$G$1)/($C$2:$C$4444=$G$1)*ROW($C$2:$C$4444))-ROW($C$1), ROWS($J$7:J3915))),"")</f>
        <v/>
      </c>
    </row>
    <row r="3912" spans="3:7" x14ac:dyDescent="0.25">
      <c r="C3912" s="340" t="s">
        <v>4526</v>
      </c>
      <c r="D3912" s="340" t="s">
        <v>3602</v>
      </c>
      <c r="E3912" s="340" t="str">
        <f t="shared" si="62"/>
        <v>CENTRAL ISLIPFRANCIS J O'NEILL SCHOOL</v>
      </c>
      <c r="F3912" s="369" t="s">
        <v>8515</v>
      </c>
      <c r="G3912" s="342" t="str">
        <f>IFERROR(INDEX($D$2:$D$4444,_xlfn.AGGREGATE(15,3,(($C$2:$C$4444=$G$1)/($C$2:$C$4444=$G$1)*ROW($C$2:$C$4444))-ROW($C$1), ROWS($J$7:J3916))),"")</f>
        <v/>
      </c>
    </row>
    <row r="3913" spans="3:7" x14ac:dyDescent="0.25">
      <c r="C3913" s="340" t="s">
        <v>4526</v>
      </c>
      <c r="D3913" s="340" t="s">
        <v>3603</v>
      </c>
      <c r="E3913" s="340" t="str">
        <f t="shared" si="62"/>
        <v>CENTRAL ISLIPMARGUERITE L MULVEY SCHOOL</v>
      </c>
      <c r="F3913" s="369" t="s">
        <v>8516</v>
      </c>
      <c r="G3913" s="342" t="str">
        <f>IFERROR(INDEX($D$2:$D$4444,_xlfn.AGGREGATE(15,3,(($C$2:$C$4444=$G$1)/($C$2:$C$4444=$G$1)*ROW($C$2:$C$4444))-ROW($C$1), ROWS($J$7:J3917))),"")</f>
        <v/>
      </c>
    </row>
    <row r="3914" spans="3:7" x14ac:dyDescent="0.25">
      <c r="C3914" s="340" t="s">
        <v>4526</v>
      </c>
      <c r="D3914" s="340" t="s">
        <v>9501</v>
      </c>
      <c r="E3914" s="340" t="str">
        <f t="shared" si="62"/>
        <v>CENTRAL ISLIPCHARLES A MULLIGAN ELEMENTARY SCHOOL</v>
      </c>
      <c r="F3914" s="369" t="s">
        <v>8517</v>
      </c>
      <c r="G3914" s="342" t="str">
        <f>IFERROR(INDEX($D$2:$D$4444,_xlfn.AGGREGATE(15,3,(($C$2:$C$4444=$G$1)/($C$2:$C$4444=$G$1)*ROW($C$2:$C$4444))-ROW($C$1), ROWS($J$7:J3918))),"")</f>
        <v/>
      </c>
    </row>
    <row r="3915" spans="3:7" x14ac:dyDescent="0.25">
      <c r="C3915" s="340" t="s">
        <v>4526</v>
      </c>
      <c r="D3915" s="340" t="s">
        <v>3604</v>
      </c>
      <c r="E3915" s="340" t="str">
        <f t="shared" si="62"/>
        <v>CENTRAL ISLIPCENTRAL ISLIP SENIOR HIGH SCHOOL</v>
      </c>
      <c r="F3915" s="369" t="s">
        <v>8518</v>
      </c>
      <c r="G3915" s="342" t="str">
        <f>IFERROR(INDEX($D$2:$D$4444,_xlfn.AGGREGATE(15,3,(($C$2:$C$4444=$G$1)/($C$2:$C$4444=$G$1)*ROW($C$2:$C$4444))-ROW($C$1), ROWS($J$7:J3919))),"")</f>
        <v/>
      </c>
    </row>
    <row r="3916" spans="3:7" x14ac:dyDescent="0.25">
      <c r="C3916" s="340" t="s">
        <v>4526</v>
      </c>
      <c r="D3916" s="340" t="s">
        <v>3605</v>
      </c>
      <c r="E3916" s="340" t="str">
        <f t="shared" si="62"/>
        <v>CENTRAL ISLIPANDREW T MORROW SCHOOL</v>
      </c>
      <c r="F3916" s="369" t="s">
        <v>8519</v>
      </c>
      <c r="G3916" s="342" t="str">
        <f>IFERROR(INDEX($D$2:$D$4444,_xlfn.AGGREGATE(15,3,(($C$2:$C$4444=$G$1)/($C$2:$C$4444=$G$1)*ROW($C$2:$C$4444))-ROW($C$1), ROWS($J$7:J3920))),"")</f>
        <v/>
      </c>
    </row>
    <row r="3917" spans="3:7" x14ac:dyDescent="0.25">
      <c r="C3917" s="340" t="s">
        <v>4526</v>
      </c>
      <c r="D3917" s="340" t="s">
        <v>3606</v>
      </c>
      <c r="E3917" s="340" t="str">
        <f t="shared" si="62"/>
        <v>CENTRAL ISLIPRALPH REED SCHOOL</v>
      </c>
      <c r="F3917" s="369" t="s">
        <v>8520</v>
      </c>
      <c r="G3917" s="342" t="str">
        <f>IFERROR(INDEX($D$2:$D$4444,_xlfn.AGGREGATE(15,3,(($C$2:$C$4444=$G$1)/($C$2:$C$4444=$G$1)*ROW($C$2:$C$4444))-ROW($C$1), ROWS($J$7:J3921))),"")</f>
        <v/>
      </c>
    </row>
    <row r="3918" spans="3:7" x14ac:dyDescent="0.25">
      <c r="C3918" s="340" t="s">
        <v>4526</v>
      </c>
      <c r="D3918" s="340" t="s">
        <v>9500</v>
      </c>
      <c r="E3918" s="340" t="str">
        <f t="shared" si="62"/>
        <v>CENTRAL ISLIPANTHONY ALFANO ELEMENTARY SCHOOL</v>
      </c>
      <c r="F3918" s="369" t="s">
        <v>8521</v>
      </c>
      <c r="G3918" s="342" t="str">
        <f>IFERROR(INDEX($D$2:$D$4444,_xlfn.AGGREGATE(15,3,(($C$2:$C$4444=$G$1)/($C$2:$C$4444=$G$1)*ROW($C$2:$C$4444))-ROW($C$1), ROWS($J$7:J3922))),"")</f>
        <v/>
      </c>
    </row>
    <row r="3919" spans="3:7" x14ac:dyDescent="0.25">
      <c r="C3919" s="340" t="s">
        <v>4527</v>
      </c>
      <c r="D3919" s="340" t="s">
        <v>3607</v>
      </c>
      <c r="E3919" s="340" t="str">
        <f t="shared" si="62"/>
        <v>FIRE ISLANDWOODHULL SCHOOL</v>
      </c>
      <c r="F3919" s="369" t="s">
        <v>8522</v>
      </c>
      <c r="G3919" s="342" t="str">
        <f>IFERROR(INDEX($D$2:$D$4444,_xlfn.AGGREGATE(15,3,(($C$2:$C$4444=$G$1)/($C$2:$C$4444=$G$1)*ROW($C$2:$C$4444))-ROW($C$1), ROWS($J$7:J3923))),"")</f>
        <v/>
      </c>
    </row>
    <row r="3920" spans="3:7" x14ac:dyDescent="0.25">
      <c r="C3920" s="340" t="s">
        <v>150</v>
      </c>
      <c r="D3920" s="340" t="s">
        <v>3608</v>
      </c>
      <c r="E3920" s="340" t="str">
        <f t="shared" si="62"/>
        <v>SHOREHAM-WADINMILLER AVENUE SCHOOL</v>
      </c>
      <c r="F3920" s="369" t="s">
        <v>8523</v>
      </c>
      <c r="G3920" s="342" t="str">
        <f>IFERROR(INDEX($D$2:$D$4444,_xlfn.AGGREGATE(15,3,(($C$2:$C$4444=$G$1)/($C$2:$C$4444=$G$1)*ROW($C$2:$C$4444))-ROW($C$1), ROWS($J$7:J3924))),"")</f>
        <v/>
      </c>
    </row>
    <row r="3921" spans="3:7" x14ac:dyDescent="0.25">
      <c r="C3921" s="340" t="s">
        <v>150</v>
      </c>
      <c r="D3921" s="340" t="s">
        <v>3609</v>
      </c>
      <c r="E3921" s="340" t="str">
        <f t="shared" si="62"/>
        <v>SHOREHAM-WADINWADING RIVER SCHOOL</v>
      </c>
      <c r="F3921" s="369" t="s">
        <v>8524</v>
      </c>
      <c r="G3921" s="342" t="str">
        <f>IFERROR(INDEX($D$2:$D$4444,_xlfn.AGGREGATE(15,3,(($C$2:$C$4444=$G$1)/($C$2:$C$4444=$G$1)*ROW($C$2:$C$4444))-ROW($C$1), ROWS($J$7:J3925))),"")</f>
        <v/>
      </c>
    </row>
    <row r="3922" spans="3:7" x14ac:dyDescent="0.25">
      <c r="C3922" s="340" t="s">
        <v>150</v>
      </c>
      <c r="D3922" s="340" t="s">
        <v>3610</v>
      </c>
      <c r="E3922" s="340" t="str">
        <f t="shared" si="62"/>
        <v>SHOREHAM-WADINALBERT G PRODELL MIDDLE SCHOOL</v>
      </c>
      <c r="F3922" s="369" t="s">
        <v>8525</v>
      </c>
      <c r="G3922" s="342" t="str">
        <f>IFERROR(INDEX($D$2:$D$4444,_xlfn.AGGREGATE(15,3,(($C$2:$C$4444=$G$1)/($C$2:$C$4444=$G$1)*ROW($C$2:$C$4444))-ROW($C$1), ROWS($J$7:J3926))),"")</f>
        <v/>
      </c>
    </row>
    <row r="3923" spans="3:7" x14ac:dyDescent="0.25">
      <c r="C3923" s="340" t="s">
        <v>150</v>
      </c>
      <c r="D3923" s="340" t="s">
        <v>3611</v>
      </c>
      <c r="E3923" s="340" t="str">
        <f t="shared" si="62"/>
        <v>SHOREHAM-WADINSHOREHAM-WADING RIVER HIGH SCHOOL</v>
      </c>
      <c r="F3923" s="369" t="s">
        <v>8526</v>
      </c>
      <c r="G3923" s="342" t="str">
        <f>IFERROR(INDEX($D$2:$D$4444,_xlfn.AGGREGATE(15,3,(($C$2:$C$4444=$G$1)/($C$2:$C$4444=$G$1)*ROW($C$2:$C$4444))-ROW($C$1), ROWS($J$7:J3927))),"")</f>
        <v/>
      </c>
    </row>
    <row r="3924" spans="3:7" x14ac:dyDescent="0.25">
      <c r="C3924" s="340" t="s">
        <v>4528</v>
      </c>
      <c r="D3924" s="340" t="s">
        <v>3612</v>
      </c>
      <c r="E3924" s="340" t="str">
        <f t="shared" si="62"/>
        <v>RIVERHEADROANOKE AVENUE SCHOOL</v>
      </c>
      <c r="F3924" s="369" t="s">
        <v>8527</v>
      </c>
      <c r="G3924" s="342" t="str">
        <f>IFERROR(INDEX($D$2:$D$4444,_xlfn.AGGREGATE(15,3,(($C$2:$C$4444=$G$1)/($C$2:$C$4444=$G$1)*ROW($C$2:$C$4444))-ROW($C$1), ROWS($J$7:J3928))),"")</f>
        <v/>
      </c>
    </row>
    <row r="3925" spans="3:7" x14ac:dyDescent="0.25">
      <c r="C3925" s="340" t="s">
        <v>4528</v>
      </c>
      <c r="D3925" s="340" t="s">
        <v>3613</v>
      </c>
      <c r="E3925" s="340" t="str">
        <f t="shared" si="62"/>
        <v>RIVERHEADAQUEBOGUE ELEMENTARY SCHOOL</v>
      </c>
      <c r="F3925" s="369" t="s">
        <v>8528</v>
      </c>
      <c r="G3925" s="342" t="str">
        <f>IFERROR(INDEX($D$2:$D$4444,_xlfn.AGGREGATE(15,3,(($C$2:$C$4444=$G$1)/($C$2:$C$4444=$G$1)*ROW($C$2:$C$4444))-ROW($C$1), ROWS($J$7:J3929))),"")</f>
        <v/>
      </c>
    </row>
    <row r="3926" spans="3:7" x14ac:dyDescent="0.25">
      <c r="C3926" s="340" t="s">
        <v>4528</v>
      </c>
      <c r="D3926" s="340" t="s">
        <v>3614</v>
      </c>
      <c r="E3926" s="340" t="str">
        <f t="shared" si="62"/>
        <v>RIVERHEADPHILLIPS AVENUE SCHOOL</v>
      </c>
      <c r="F3926" s="369" t="s">
        <v>8529</v>
      </c>
      <c r="G3926" s="342" t="str">
        <f>IFERROR(INDEX($D$2:$D$4444,_xlfn.AGGREGATE(15,3,(($C$2:$C$4444=$G$1)/($C$2:$C$4444=$G$1)*ROW($C$2:$C$4444))-ROW($C$1), ROWS($J$7:J3930))),"")</f>
        <v/>
      </c>
    </row>
    <row r="3927" spans="3:7" x14ac:dyDescent="0.25">
      <c r="C3927" s="340" t="s">
        <v>4528</v>
      </c>
      <c r="D3927" s="340" t="s">
        <v>3615</v>
      </c>
      <c r="E3927" s="340" t="str">
        <f t="shared" si="62"/>
        <v>RIVERHEADRIVERHEAD MIDDLE SCHOOL</v>
      </c>
      <c r="F3927" s="369" t="s">
        <v>8530</v>
      </c>
      <c r="G3927" s="342" t="str">
        <f>IFERROR(INDEX($D$2:$D$4444,_xlfn.AGGREGATE(15,3,(($C$2:$C$4444=$G$1)/($C$2:$C$4444=$G$1)*ROW($C$2:$C$4444))-ROW($C$1), ROWS($J$7:J3931))),"")</f>
        <v/>
      </c>
    </row>
    <row r="3928" spans="3:7" x14ac:dyDescent="0.25">
      <c r="C3928" s="340" t="s">
        <v>4528</v>
      </c>
      <c r="D3928" s="340" t="s">
        <v>3616</v>
      </c>
      <c r="E3928" s="340" t="str">
        <f t="shared" si="62"/>
        <v>RIVERHEADRILEY AVENUE SCHOOL</v>
      </c>
      <c r="F3928" s="369" t="s">
        <v>8531</v>
      </c>
      <c r="G3928" s="342" t="str">
        <f>IFERROR(INDEX($D$2:$D$4444,_xlfn.AGGREGATE(15,3,(($C$2:$C$4444=$G$1)/($C$2:$C$4444=$G$1)*ROW($C$2:$C$4444))-ROW($C$1), ROWS($J$7:J3932))),"")</f>
        <v/>
      </c>
    </row>
    <row r="3929" spans="3:7" x14ac:dyDescent="0.25">
      <c r="C3929" s="340" t="s">
        <v>4528</v>
      </c>
      <c r="D3929" s="340" t="s">
        <v>3617</v>
      </c>
      <c r="E3929" s="340" t="str">
        <f t="shared" si="62"/>
        <v>RIVERHEADRIVERHEAD SENIOR HIGH SCHOOL</v>
      </c>
      <c r="F3929" s="369" t="s">
        <v>8532</v>
      </c>
      <c r="G3929" s="342" t="str">
        <f>IFERROR(INDEX($D$2:$D$4444,_xlfn.AGGREGATE(15,3,(($C$2:$C$4444=$G$1)/($C$2:$C$4444=$G$1)*ROW($C$2:$C$4444))-ROW($C$1), ROWS($J$7:J3933))),"")</f>
        <v/>
      </c>
    </row>
    <row r="3930" spans="3:7" x14ac:dyDescent="0.25">
      <c r="C3930" s="340" t="s">
        <v>4528</v>
      </c>
      <c r="D3930" s="340" t="s">
        <v>3618</v>
      </c>
      <c r="E3930" s="340" t="str">
        <f t="shared" si="62"/>
        <v>RIVERHEADPULASKI STREET ELEMENTARY SCHOOL</v>
      </c>
      <c r="F3930" s="369" t="s">
        <v>8533</v>
      </c>
      <c r="G3930" s="342" t="str">
        <f>IFERROR(INDEX($D$2:$D$4444,_xlfn.AGGREGATE(15,3,(($C$2:$C$4444=$G$1)/($C$2:$C$4444=$G$1)*ROW($C$2:$C$4444))-ROW($C$1), ROWS($J$7:J3934))),"")</f>
        <v/>
      </c>
    </row>
    <row r="3931" spans="3:7" x14ac:dyDescent="0.25">
      <c r="C3931" s="340" t="s">
        <v>9531</v>
      </c>
      <c r="D3931" s="340" t="s">
        <v>3619</v>
      </c>
      <c r="E3931" s="340" t="str">
        <f t="shared" si="62"/>
        <v>Little Flower UFSDLITTLE FLOWER SCHOOL</v>
      </c>
      <c r="F3931" s="369" t="s">
        <v>8534</v>
      </c>
      <c r="G3931" s="342" t="str">
        <f>IFERROR(INDEX($D$2:$D$4444,_xlfn.AGGREGATE(15,3,(($C$2:$C$4444=$G$1)/($C$2:$C$4444=$G$1)*ROW($C$2:$C$4444))-ROW($C$1), ROWS($J$7:J3935))),"")</f>
        <v/>
      </c>
    </row>
    <row r="3932" spans="3:7" x14ac:dyDescent="0.25">
      <c r="C3932" s="340" t="s">
        <v>151</v>
      </c>
      <c r="D3932" s="340" t="s">
        <v>3620</v>
      </c>
      <c r="E3932" s="340" t="str">
        <f t="shared" si="62"/>
        <v>SHELTER ISLANDSHELTER ISLAND SCHOOL</v>
      </c>
      <c r="F3932" s="369" t="s">
        <v>8535</v>
      </c>
      <c r="G3932" s="342" t="str">
        <f>IFERROR(INDEX($D$2:$D$4444,_xlfn.AGGREGATE(15,3,(($C$2:$C$4444=$G$1)/($C$2:$C$4444=$G$1)*ROW($C$2:$C$4444))-ROW($C$1), ROWS($J$7:J3936))),"")</f>
        <v/>
      </c>
    </row>
    <row r="3933" spans="3:7" x14ac:dyDescent="0.25">
      <c r="C3933" s="340" t="s">
        <v>4529</v>
      </c>
      <c r="D3933" s="340" t="s">
        <v>3621</v>
      </c>
      <c r="E3933" s="340" t="str">
        <f t="shared" si="62"/>
        <v>SMITHTOWNDOGWOOD ELEMENTARY SCHOOL</v>
      </c>
      <c r="F3933" s="369" t="s">
        <v>8536</v>
      </c>
      <c r="G3933" s="342" t="str">
        <f>IFERROR(INDEX($D$2:$D$4444,_xlfn.AGGREGATE(15,3,(($C$2:$C$4444=$G$1)/($C$2:$C$4444=$G$1)*ROW($C$2:$C$4444))-ROW($C$1), ROWS($J$7:J3937))),"")</f>
        <v/>
      </c>
    </row>
    <row r="3934" spans="3:7" x14ac:dyDescent="0.25">
      <c r="C3934" s="340" t="s">
        <v>4529</v>
      </c>
      <c r="D3934" s="340" t="s">
        <v>3622</v>
      </c>
      <c r="E3934" s="340" t="str">
        <f t="shared" si="62"/>
        <v>SMITHTOWNMILLS POND ELEMENTARY SCHOOL</v>
      </c>
      <c r="F3934" s="369" t="s">
        <v>8537</v>
      </c>
      <c r="G3934" s="342" t="str">
        <f>IFERROR(INDEX($D$2:$D$4444,_xlfn.AGGREGATE(15,3,(($C$2:$C$4444=$G$1)/($C$2:$C$4444=$G$1)*ROW($C$2:$C$4444))-ROW($C$1), ROWS($J$7:J3938))),"")</f>
        <v/>
      </c>
    </row>
    <row r="3935" spans="3:7" x14ac:dyDescent="0.25">
      <c r="C3935" s="340" t="s">
        <v>4529</v>
      </c>
      <c r="D3935" s="340" t="s">
        <v>3623</v>
      </c>
      <c r="E3935" s="340" t="str">
        <f t="shared" si="62"/>
        <v>SMITHTOWNMOUNT PLEASANT ELEMENTARY SCHOOL</v>
      </c>
      <c r="F3935" s="369" t="s">
        <v>8538</v>
      </c>
      <c r="G3935" s="342" t="str">
        <f>IFERROR(INDEX($D$2:$D$4444,_xlfn.AGGREGATE(15,3,(($C$2:$C$4444=$G$1)/($C$2:$C$4444=$G$1)*ROW($C$2:$C$4444))-ROW($C$1), ROWS($J$7:J3939))),"")</f>
        <v/>
      </c>
    </row>
    <row r="3936" spans="3:7" x14ac:dyDescent="0.25">
      <c r="C3936" s="340" t="s">
        <v>4529</v>
      </c>
      <c r="D3936" s="340" t="s">
        <v>3624</v>
      </c>
      <c r="E3936" s="340" t="str">
        <f t="shared" si="62"/>
        <v>SMITHTOWNSAINT JAMES ELEMENTARY SCHOOL</v>
      </c>
      <c r="F3936" s="369" t="s">
        <v>8539</v>
      </c>
      <c r="G3936" s="342" t="str">
        <f>IFERROR(INDEX($D$2:$D$4444,_xlfn.AGGREGATE(15,3,(($C$2:$C$4444=$G$1)/($C$2:$C$4444=$G$1)*ROW($C$2:$C$4444))-ROW($C$1), ROWS($J$7:J3940))),"")</f>
        <v/>
      </c>
    </row>
    <row r="3937" spans="3:7" x14ac:dyDescent="0.25">
      <c r="C3937" s="340" t="s">
        <v>4529</v>
      </c>
      <c r="D3937" s="340" t="s">
        <v>3625</v>
      </c>
      <c r="E3937" s="340" t="str">
        <f t="shared" si="62"/>
        <v>SMITHTOWNSMITHTOWN ELEMENTARY SCHOOL</v>
      </c>
      <c r="F3937" s="369" t="s">
        <v>8540</v>
      </c>
      <c r="G3937" s="342" t="str">
        <f>IFERROR(INDEX($D$2:$D$4444,_xlfn.AGGREGATE(15,3,(($C$2:$C$4444=$G$1)/($C$2:$C$4444=$G$1)*ROW($C$2:$C$4444))-ROW($C$1), ROWS($J$7:J3941))),"")</f>
        <v/>
      </c>
    </row>
    <row r="3938" spans="3:7" x14ac:dyDescent="0.25">
      <c r="C3938" s="340" t="s">
        <v>4529</v>
      </c>
      <c r="D3938" s="340" t="s">
        <v>3626</v>
      </c>
      <c r="E3938" s="340" t="str">
        <f t="shared" si="62"/>
        <v>SMITHTOWNACCOMPSETT ELEMENTARY SCHOOL</v>
      </c>
      <c r="F3938" s="369" t="s">
        <v>8541</v>
      </c>
      <c r="G3938" s="342" t="str">
        <f>IFERROR(INDEX($D$2:$D$4444,_xlfn.AGGREGATE(15,3,(($C$2:$C$4444=$G$1)/($C$2:$C$4444=$G$1)*ROW($C$2:$C$4444))-ROW($C$1), ROWS($J$7:J3942))),"")</f>
        <v/>
      </c>
    </row>
    <row r="3939" spans="3:7" x14ac:dyDescent="0.25">
      <c r="C3939" s="340" t="s">
        <v>4529</v>
      </c>
      <c r="D3939" s="340" t="s">
        <v>3627</v>
      </c>
      <c r="E3939" s="340" t="str">
        <f t="shared" si="62"/>
        <v>SMITHTOWNSMITHTOWN HIGH SCHOOL EAST</v>
      </c>
      <c r="F3939" s="369" t="s">
        <v>8542</v>
      </c>
      <c r="G3939" s="342" t="str">
        <f>IFERROR(INDEX($D$2:$D$4444,_xlfn.AGGREGATE(15,3,(($C$2:$C$4444=$G$1)/($C$2:$C$4444=$G$1)*ROW($C$2:$C$4444))-ROW($C$1), ROWS($J$7:J3943))),"")</f>
        <v/>
      </c>
    </row>
    <row r="3940" spans="3:7" x14ac:dyDescent="0.25">
      <c r="C3940" s="340" t="s">
        <v>4529</v>
      </c>
      <c r="D3940" s="340" t="s">
        <v>3628</v>
      </c>
      <c r="E3940" s="340" t="str">
        <f t="shared" si="62"/>
        <v>SMITHTOWNNESAQUAKE MIDDLE SCHOOL</v>
      </c>
      <c r="F3940" s="369" t="s">
        <v>8543</v>
      </c>
      <c r="G3940" s="342" t="str">
        <f>IFERROR(INDEX($D$2:$D$4444,_xlfn.AGGREGATE(15,3,(($C$2:$C$4444=$G$1)/($C$2:$C$4444=$G$1)*ROW($C$2:$C$4444))-ROW($C$1), ROWS($J$7:J3944))),"")</f>
        <v/>
      </c>
    </row>
    <row r="3941" spans="3:7" x14ac:dyDescent="0.25">
      <c r="C3941" s="340" t="s">
        <v>4529</v>
      </c>
      <c r="D3941" s="340" t="s">
        <v>3629</v>
      </c>
      <c r="E3941" s="340" t="str">
        <f t="shared" si="62"/>
        <v>SMITHTOWNTACKAN ELEMENTARY SCHOOL</v>
      </c>
      <c r="F3941" s="369" t="s">
        <v>8544</v>
      </c>
      <c r="G3941" s="342" t="str">
        <f>IFERROR(INDEX($D$2:$D$4444,_xlfn.AGGREGATE(15,3,(($C$2:$C$4444=$G$1)/($C$2:$C$4444=$G$1)*ROW($C$2:$C$4444))-ROW($C$1), ROWS($J$7:J3945))),"")</f>
        <v/>
      </c>
    </row>
    <row r="3942" spans="3:7" x14ac:dyDescent="0.25">
      <c r="C3942" s="340" t="s">
        <v>4529</v>
      </c>
      <c r="D3942" s="340" t="s">
        <v>3630</v>
      </c>
      <c r="E3942" s="340" t="str">
        <f t="shared" si="62"/>
        <v>SMITHTOWNACCOMPSETT MIDDLE SCHOOL</v>
      </c>
      <c r="F3942" s="369" t="s">
        <v>8545</v>
      </c>
      <c r="G3942" s="342" t="str">
        <f>IFERROR(INDEX($D$2:$D$4444,_xlfn.AGGREGATE(15,3,(($C$2:$C$4444=$G$1)/($C$2:$C$4444=$G$1)*ROW($C$2:$C$4444))-ROW($C$1), ROWS($J$7:J3946))),"")</f>
        <v/>
      </c>
    </row>
    <row r="3943" spans="3:7" x14ac:dyDescent="0.25">
      <c r="C3943" s="340" t="s">
        <v>4529</v>
      </c>
      <c r="D3943" s="340" t="s">
        <v>3631</v>
      </c>
      <c r="E3943" s="340" t="str">
        <f t="shared" si="62"/>
        <v>SMITHTOWNSMITHTOWN HIGH SCHOOL-WEST</v>
      </c>
      <c r="F3943" s="369" t="s">
        <v>8546</v>
      </c>
      <c r="G3943" s="342" t="str">
        <f>IFERROR(INDEX($D$2:$D$4444,_xlfn.AGGREGATE(15,3,(($C$2:$C$4444=$G$1)/($C$2:$C$4444=$G$1)*ROW($C$2:$C$4444))-ROW($C$1), ROWS($J$7:J3947))),"")</f>
        <v/>
      </c>
    </row>
    <row r="3944" spans="3:7" x14ac:dyDescent="0.25">
      <c r="C3944" s="340" t="s">
        <v>4529</v>
      </c>
      <c r="D3944" s="340" t="s">
        <v>3632</v>
      </c>
      <c r="E3944" s="340" t="str">
        <f t="shared" si="62"/>
        <v>SMITHTOWNGREAT HOLLOW MIDDLE SCHOOL</v>
      </c>
      <c r="F3944" s="369" t="s">
        <v>8547</v>
      </c>
      <c r="G3944" s="342" t="str">
        <f>IFERROR(INDEX($D$2:$D$4444,_xlfn.AGGREGATE(15,3,(($C$2:$C$4444=$G$1)/($C$2:$C$4444=$G$1)*ROW($C$2:$C$4444))-ROW($C$1), ROWS($J$7:J3948))),"")</f>
        <v/>
      </c>
    </row>
    <row r="3945" spans="3:7" x14ac:dyDescent="0.25">
      <c r="C3945" s="340" t="s">
        <v>4530</v>
      </c>
      <c r="D3945" s="340" t="s">
        <v>3633</v>
      </c>
      <c r="E3945" s="340" t="str">
        <f t="shared" si="62"/>
        <v>KINGS PARKRJ O INTERMEDIATE SCHOOL</v>
      </c>
      <c r="F3945" s="369" t="s">
        <v>8548</v>
      </c>
      <c r="G3945" s="342" t="str">
        <f>IFERROR(INDEX($D$2:$D$4444,_xlfn.AGGREGATE(15,3,(($C$2:$C$4444=$G$1)/($C$2:$C$4444=$G$1)*ROW($C$2:$C$4444))-ROW($C$1), ROWS($J$7:J3949))),"")</f>
        <v/>
      </c>
    </row>
    <row r="3946" spans="3:7" x14ac:dyDescent="0.25">
      <c r="C3946" s="340" t="s">
        <v>4530</v>
      </c>
      <c r="D3946" s="340" t="s">
        <v>3634</v>
      </c>
      <c r="E3946" s="340" t="str">
        <f t="shared" si="62"/>
        <v>KINGS PARKKINGS PARK HIGH SCHOOL</v>
      </c>
      <c r="F3946" s="369" t="s">
        <v>8549</v>
      </c>
      <c r="G3946" s="342" t="str">
        <f>IFERROR(INDEX($D$2:$D$4444,_xlfn.AGGREGATE(15,3,(($C$2:$C$4444=$G$1)/($C$2:$C$4444=$G$1)*ROW($C$2:$C$4444))-ROW($C$1), ROWS($J$7:J3950))),"")</f>
        <v/>
      </c>
    </row>
    <row r="3947" spans="3:7" x14ac:dyDescent="0.25">
      <c r="C3947" s="340" t="s">
        <v>4530</v>
      </c>
      <c r="D3947" s="340" t="s">
        <v>3635</v>
      </c>
      <c r="E3947" s="340" t="str">
        <f t="shared" si="62"/>
        <v>KINGS PARKPARKVIEW ELEMENTARY SCHOOL</v>
      </c>
      <c r="F3947" s="369" t="s">
        <v>8550</v>
      </c>
      <c r="G3947" s="342" t="str">
        <f>IFERROR(INDEX($D$2:$D$4444,_xlfn.AGGREGATE(15,3,(($C$2:$C$4444=$G$1)/($C$2:$C$4444=$G$1)*ROW($C$2:$C$4444))-ROW($C$1), ROWS($J$7:J3951))),"")</f>
        <v/>
      </c>
    </row>
    <row r="3948" spans="3:7" x14ac:dyDescent="0.25">
      <c r="C3948" s="340" t="s">
        <v>4530</v>
      </c>
      <c r="D3948" s="340" t="s">
        <v>3636</v>
      </c>
      <c r="E3948" s="340" t="str">
        <f t="shared" si="62"/>
        <v>KINGS PARKFORT SALONGA ELEMENTARY SCHOOL</v>
      </c>
      <c r="F3948" s="369" t="s">
        <v>8551</v>
      </c>
      <c r="G3948" s="342" t="str">
        <f>IFERROR(INDEX($D$2:$D$4444,_xlfn.AGGREGATE(15,3,(($C$2:$C$4444=$G$1)/($C$2:$C$4444=$G$1)*ROW($C$2:$C$4444))-ROW($C$1), ROWS($J$7:J3952))),"")</f>
        <v/>
      </c>
    </row>
    <row r="3949" spans="3:7" x14ac:dyDescent="0.25">
      <c r="C3949" s="340" t="s">
        <v>4530</v>
      </c>
      <c r="D3949" s="340" t="s">
        <v>3637</v>
      </c>
      <c r="E3949" s="340" t="str">
        <f t="shared" si="62"/>
        <v>KINGS PARKWILLIAM T ROGERS MIDDLE SCHOOL</v>
      </c>
      <c r="F3949" s="369" t="s">
        <v>8552</v>
      </c>
      <c r="G3949" s="342" t="str">
        <f>IFERROR(INDEX($D$2:$D$4444,_xlfn.AGGREGATE(15,3,(($C$2:$C$4444=$G$1)/($C$2:$C$4444=$G$1)*ROW($C$2:$C$4444))-ROW($C$1), ROWS($J$7:J3953))),"")</f>
        <v/>
      </c>
    </row>
    <row r="3950" spans="3:7" x14ac:dyDescent="0.25">
      <c r="C3950" s="340" t="s">
        <v>4531</v>
      </c>
      <c r="D3950" s="340" t="s">
        <v>3638</v>
      </c>
      <c r="E3950" s="340" t="str">
        <f t="shared" si="62"/>
        <v>REMSENBURGREMSENBURG-SPEONK ELEMENTARY SCHOOL</v>
      </c>
      <c r="F3950" s="369" t="s">
        <v>8553</v>
      </c>
      <c r="G3950" s="342" t="str">
        <f>IFERROR(INDEX($D$2:$D$4444,_xlfn.AGGREGATE(15,3,(($C$2:$C$4444=$G$1)/($C$2:$C$4444=$G$1)*ROW($C$2:$C$4444))-ROW($C$1), ROWS($J$7:J3954))),"")</f>
        <v/>
      </c>
    </row>
    <row r="3951" spans="3:7" x14ac:dyDescent="0.25">
      <c r="C3951" s="340" t="s">
        <v>152</v>
      </c>
      <c r="D3951" s="340" t="s">
        <v>3639</v>
      </c>
      <c r="E3951" s="340" t="str">
        <f t="shared" si="62"/>
        <v>WESTHAMPTON BEWESTHAMPTON BEACH SENIOR HIGH SCHOOL</v>
      </c>
      <c r="F3951" s="369" t="s">
        <v>8554</v>
      </c>
      <c r="G3951" s="342" t="str">
        <f>IFERROR(INDEX($D$2:$D$4444,_xlfn.AGGREGATE(15,3,(($C$2:$C$4444=$G$1)/($C$2:$C$4444=$G$1)*ROW($C$2:$C$4444))-ROW($C$1), ROWS($J$7:J3955))),"")</f>
        <v/>
      </c>
    </row>
    <row r="3952" spans="3:7" x14ac:dyDescent="0.25">
      <c r="C3952" s="340" t="s">
        <v>152</v>
      </c>
      <c r="D3952" s="340" t="s">
        <v>3640</v>
      </c>
      <c r="E3952" s="340" t="str">
        <f t="shared" si="62"/>
        <v>WESTHAMPTON BEWESTHAMPTON BEACH ELEMENTARY SCHOOL</v>
      </c>
      <c r="F3952" s="369" t="s">
        <v>8555</v>
      </c>
      <c r="G3952" s="342" t="str">
        <f>IFERROR(INDEX($D$2:$D$4444,_xlfn.AGGREGATE(15,3,(($C$2:$C$4444=$G$1)/($C$2:$C$4444=$G$1)*ROW($C$2:$C$4444))-ROW($C$1), ROWS($J$7:J3956))),"")</f>
        <v/>
      </c>
    </row>
    <row r="3953" spans="3:7" x14ac:dyDescent="0.25">
      <c r="C3953" s="340" t="s">
        <v>152</v>
      </c>
      <c r="D3953" s="340" t="s">
        <v>3641</v>
      </c>
      <c r="E3953" s="340" t="str">
        <f t="shared" si="62"/>
        <v>WESTHAMPTON BEWESTHAMPTON MIDDLE SCHOOL</v>
      </c>
      <c r="F3953" s="369" t="s">
        <v>8556</v>
      </c>
      <c r="G3953" s="342" t="str">
        <f>IFERROR(INDEX($D$2:$D$4444,_xlfn.AGGREGATE(15,3,(($C$2:$C$4444=$G$1)/($C$2:$C$4444=$G$1)*ROW($C$2:$C$4444))-ROW($C$1), ROWS($J$7:J3957))),"")</f>
        <v/>
      </c>
    </row>
    <row r="3954" spans="3:7" x14ac:dyDescent="0.25">
      <c r="C3954" s="340" t="s">
        <v>4532</v>
      </c>
      <c r="D3954" s="340" t="s">
        <v>3642</v>
      </c>
      <c r="E3954" s="340" t="str">
        <f t="shared" si="62"/>
        <v>QUOGUEQUOGUE ELEMENTARY SCHOOL</v>
      </c>
      <c r="F3954" s="369" t="s">
        <v>8557</v>
      </c>
      <c r="G3954" s="342" t="str">
        <f>IFERROR(INDEX($D$2:$D$4444,_xlfn.AGGREGATE(15,3,(($C$2:$C$4444=$G$1)/($C$2:$C$4444=$G$1)*ROW($C$2:$C$4444))-ROW($C$1), ROWS($J$7:J3958))),"")</f>
        <v/>
      </c>
    </row>
    <row r="3955" spans="3:7" x14ac:dyDescent="0.25">
      <c r="C3955" s="340" t="s">
        <v>4533</v>
      </c>
      <c r="D3955" s="340" t="s">
        <v>3643</v>
      </c>
      <c r="E3955" s="340" t="str">
        <f t="shared" si="62"/>
        <v>HAMPTON BAYSHAMPTON BAYS HIGH SCHOOL</v>
      </c>
      <c r="F3955" s="369" t="s">
        <v>8558</v>
      </c>
      <c r="G3955" s="342" t="str">
        <f>IFERROR(INDEX($D$2:$D$4444,_xlfn.AGGREGATE(15,3,(($C$2:$C$4444=$G$1)/($C$2:$C$4444=$G$1)*ROW($C$2:$C$4444))-ROW($C$1), ROWS($J$7:J3959))),"")</f>
        <v/>
      </c>
    </row>
    <row r="3956" spans="3:7" x14ac:dyDescent="0.25">
      <c r="C3956" s="340" t="s">
        <v>4533</v>
      </c>
      <c r="D3956" s="340" t="s">
        <v>3644</v>
      </c>
      <c r="E3956" s="340" t="str">
        <f t="shared" si="62"/>
        <v>HAMPTON BAYSHAMPTON BAYS ELEMENTARY SCHOOL</v>
      </c>
      <c r="F3956" s="369" t="s">
        <v>8559</v>
      </c>
      <c r="G3956" s="342" t="str">
        <f>IFERROR(INDEX($D$2:$D$4444,_xlfn.AGGREGATE(15,3,(($C$2:$C$4444=$G$1)/($C$2:$C$4444=$G$1)*ROW($C$2:$C$4444))-ROW($C$1), ROWS($J$7:J3960))),"")</f>
        <v/>
      </c>
    </row>
    <row r="3957" spans="3:7" x14ac:dyDescent="0.25">
      <c r="C3957" s="340" t="s">
        <v>4533</v>
      </c>
      <c r="D3957" s="340" t="s">
        <v>3645</v>
      </c>
      <c r="E3957" s="340" t="str">
        <f t="shared" si="62"/>
        <v>HAMPTON BAYSHAMPTON BAYS MIDDLE SCHOOL</v>
      </c>
      <c r="F3957" s="369" t="s">
        <v>8560</v>
      </c>
      <c r="G3957" s="342" t="str">
        <f>IFERROR(INDEX($D$2:$D$4444,_xlfn.AGGREGATE(15,3,(($C$2:$C$4444=$G$1)/($C$2:$C$4444=$G$1)*ROW($C$2:$C$4444))-ROW($C$1), ROWS($J$7:J3961))),"")</f>
        <v/>
      </c>
    </row>
    <row r="3958" spans="3:7" x14ac:dyDescent="0.25">
      <c r="C3958" s="340" t="s">
        <v>4534</v>
      </c>
      <c r="D3958" s="340" t="s">
        <v>3646</v>
      </c>
      <c r="E3958" s="340" t="str">
        <f t="shared" si="62"/>
        <v>SOUTHAMPTONSOUTHAMPTON ELEMENTARY SCHOOL</v>
      </c>
      <c r="F3958" s="369" t="s">
        <v>8561</v>
      </c>
      <c r="G3958" s="342" t="str">
        <f>IFERROR(INDEX($D$2:$D$4444,_xlfn.AGGREGATE(15,3,(($C$2:$C$4444=$G$1)/($C$2:$C$4444=$G$1)*ROW($C$2:$C$4444))-ROW($C$1), ROWS($J$7:J3962))),"")</f>
        <v/>
      </c>
    </row>
    <row r="3959" spans="3:7" x14ac:dyDescent="0.25">
      <c r="C3959" s="340" t="s">
        <v>4534</v>
      </c>
      <c r="D3959" s="340" t="s">
        <v>3647</v>
      </c>
      <c r="E3959" s="340" t="str">
        <f t="shared" si="62"/>
        <v>SOUTHAMPTONSOUTHAMPTON INTERMEDIATE SCHOOL</v>
      </c>
      <c r="F3959" s="369" t="s">
        <v>8562</v>
      </c>
      <c r="G3959" s="342" t="str">
        <f>IFERROR(INDEX($D$2:$D$4444,_xlfn.AGGREGATE(15,3,(($C$2:$C$4444=$G$1)/($C$2:$C$4444=$G$1)*ROW($C$2:$C$4444))-ROW($C$1), ROWS($J$7:J3963))),"")</f>
        <v/>
      </c>
    </row>
    <row r="3960" spans="3:7" x14ac:dyDescent="0.25">
      <c r="C3960" s="340" t="s">
        <v>4534</v>
      </c>
      <c r="D3960" s="340" t="s">
        <v>3648</v>
      </c>
      <c r="E3960" s="340" t="str">
        <f t="shared" si="62"/>
        <v>SOUTHAMPTONSOUTHAMPTON HIGH SCHOOL</v>
      </c>
      <c r="F3960" s="369" t="s">
        <v>8563</v>
      </c>
      <c r="G3960" s="342" t="str">
        <f>IFERROR(INDEX($D$2:$D$4444,_xlfn.AGGREGATE(15,3,(($C$2:$C$4444=$G$1)/($C$2:$C$4444=$G$1)*ROW($C$2:$C$4444))-ROW($C$1), ROWS($J$7:J3964))),"")</f>
        <v/>
      </c>
    </row>
    <row r="3961" spans="3:7" x14ac:dyDescent="0.25">
      <c r="C3961" s="340" t="s">
        <v>4535</v>
      </c>
      <c r="D3961" s="340" t="s">
        <v>3649</v>
      </c>
      <c r="E3961" s="340" t="str">
        <f t="shared" si="62"/>
        <v>BRIDGEHAMPTONBRIDGEHAMPTON SCHOOL</v>
      </c>
      <c r="F3961" s="369" t="s">
        <v>8564</v>
      </c>
      <c r="G3961" s="342" t="str">
        <f>IFERROR(INDEX($D$2:$D$4444,_xlfn.AGGREGATE(15,3,(($C$2:$C$4444=$G$1)/($C$2:$C$4444=$G$1)*ROW($C$2:$C$4444))-ROW($C$1), ROWS($J$7:J3965))),"")</f>
        <v/>
      </c>
    </row>
    <row r="3962" spans="3:7" x14ac:dyDescent="0.25">
      <c r="C3962" s="340" t="s">
        <v>9532</v>
      </c>
      <c r="D3962" s="340" t="s">
        <v>3650</v>
      </c>
      <c r="E3962" s="340" t="str">
        <f t="shared" si="62"/>
        <v>Sagaponack CommonSAGAPONACK SCHOOL</v>
      </c>
      <c r="F3962" s="369" t="s">
        <v>8565</v>
      </c>
      <c r="G3962" s="342" t="str">
        <f>IFERROR(INDEX($D$2:$D$4444,_xlfn.AGGREGATE(15,3,(($C$2:$C$4444=$G$1)/($C$2:$C$4444=$G$1)*ROW($C$2:$C$4444))-ROW($C$1), ROWS($J$7:J3966))),"")</f>
        <v/>
      </c>
    </row>
    <row r="3963" spans="3:7" x14ac:dyDescent="0.25">
      <c r="C3963" s="340" t="s">
        <v>153</v>
      </c>
      <c r="D3963" s="340" t="s">
        <v>3651</v>
      </c>
      <c r="E3963" s="340" t="str">
        <f t="shared" si="62"/>
        <v>EASTPORT-SOUTHEASTPORT-SOUTH MANOR JUNIOR SENIOR HIGH SCHOOL</v>
      </c>
      <c r="F3963" s="369" t="s">
        <v>8566</v>
      </c>
      <c r="G3963" s="342" t="str">
        <f>IFERROR(INDEX($D$2:$D$4444,_xlfn.AGGREGATE(15,3,(($C$2:$C$4444=$G$1)/($C$2:$C$4444=$G$1)*ROW($C$2:$C$4444))-ROW($C$1), ROWS($J$7:J3967))),"")</f>
        <v/>
      </c>
    </row>
    <row r="3964" spans="3:7" x14ac:dyDescent="0.25">
      <c r="C3964" s="340" t="s">
        <v>153</v>
      </c>
      <c r="D3964" s="340" t="s">
        <v>3652</v>
      </c>
      <c r="E3964" s="340" t="str">
        <f t="shared" si="62"/>
        <v>EASTPORT-SOUTHEASTPORT ELEMENTARY SCHOOL</v>
      </c>
      <c r="F3964" s="369" t="s">
        <v>8567</v>
      </c>
      <c r="G3964" s="342" t="str">
        <f>IFERROR(INDEX($D$2:$D$4444,_xlfn.AGGREGATE(15,3,(($C$2:$C$4444=$G$1)/($C$2:$C$4444=$G$1)*ROW($C$2:$C$4444))-ROW($C$1), ROWS($J$7:J3968))),"")</f>
        <v/>
      </c>
    </row>
    <row r="3965" spans="3:7" x14ac:dyDescent="0.25">
      <c r="C3965" s="340" t="s">
        <v>153</v>
      </c>
      <c r="D3965" s="340" t="s">
        <v>3653</v>
      </c>
      <c r="E3965" s="340" t="str">
        <f t="shared" si="62"/>
        <v>EASTPORT-SOUTHSOUTH STREET SCHOOL</v>
      </c>
      <c r="F3965" s="369" t="s">
        <v>8568</v>
      </c>
      <c r="G3965" s="342" t="str">
        <f>IFERROR(INDEX($D$2:$D$4444,_xlfn.AGGREGATE(15,3,(($C$2:$C$4444=$G$1)/($C$2:$C$4444=$G$1)*ROW($C$2:$C$4444))-ROW($C$1), ROWS($J$7:J3969))),"")</f>
        <v/>
      </c>
    </row>
    <row r="3966" spans="3:7" x14ac:dyDescent="0.25">
      <c r="C3966" s="340" t="s">
        <v>153</v>
      </c>
      <c r="D3966" s="340" t="s">
        <v>3654</v>
      </c>
      <c r="E3966" s="340" t="str">
        <f t="shared" si="62"/>
        <v>EASTPORT-SOUTHDAYTON AVENUE SCHOOL</v>
      </c>
      <c r="F3966" s="369" t="s">
        <v>8569</v>
      </c>
      <c r="G3966" s="342" t="str">
        <f>IFERROR(INDEX($D$2:$D$4444,_xlfn.AGGREGATE(15,3,(($C$2:$C$4444=$G$1)/($C$2:$C$4444=$G$1)*ROW($C$2:$C$4444))-ROW($C$1), ROWS($J$7:J3970))),"")</f>
        <v/>
      </c>
    </row>
    <row r="3967" spans="3:7" x14ac:dyDescent="0.25">
      <c r="C3967" s="340" t="s">
        <v>153</v>
      </c>
      <c r="D3967" s="340" t="s">
        <v>3655</v>
      </c>
      <c r="E3967" s="340" t="str">
        <f t="shared" si="62"/>
        <v>EASTPORT-SOUTHTUTTLE AVENUE SCHOOL</v>
      </c>
      <c r="F3967" s="369" t="s">
        <v>8570</v>
      </c>
      <c r="G3967" s="342" t="str">
        <f>IFERROR(INDEX($D$2:$D$4444,_xlfn.AGGREGATE(15,3,(($C$2:$C$4444=$G$1)/($C$2:$C$4444=$G$1)*ROW($C$2:$C$4444))-ROW($C$1), ROWS($J$7:J3971))),"")</f>
        <v/>
      </c>
    </row>
    <row r="3968" spans="3:7" x14ac:dyDescent="0.25">
      <c r="C3968" s="340" t="s">
        <v>154</v>
      </c>
      <c r="D3968" s="340" t="s">
        <v>3656</v>
      </c>
      <c r="E3968" s="340" t="str">
        <f t="shared" si="62"/>
        <v>TUCKAHOE COMMOTUCKAHOE SCHOOL</v>
      </c>
      <c r="F3968" s="369" t="s">
        <v>8571</v>
      </c>
      <c r="G3968" s="342" t="str">
        <f>IFERROR(INDEX($D$2:$D$4444,_xlfn.AGGREGATE(15,3,(($C$2:$C$4444=$G$1)/($C$2:$C$4444=$G$1)*ROW($C$2:$C$4444))-ROW($C$1), ROWS($J$7:J3972))),"")</f>
        <v/>
      </c>
    </row>
    <row r="3969" spans="3:7" x14ac:dyDescent="0.25">
      <c r="C3969" s="340" t="s">
        <v>4536</v>
      </c>
      <c r="D3969" s="340" t="s">
        <v>3657</v>
      </c>
      <c r="E3969" s="340" t="str">
        <f t="shared" si="62"/>
        <v>EAST QUOGUEEAST QUOGUE SCHOOL</v>
      </c>
      <c r="F3969" s="369" t="s">
        <v>8572</v>
      </c>
      <c r="G3969" s="342" t="str">
        <f>IFERROR(INDEX($D$2:$D$4444,_xlfn.AGGREGATE(15,3,(($C$2:$C$4444=$G$1)/($C$2:$C$4444=$G$1)*ROW($C$2:$C$4444))-ROW($C$1), ROWS($J$7:J3973))),"")</f>
        <v/>
      </c>
    </row>
    <row r="3970" spans="3:7" x14ac:dyDescent="0.25">
      <c r="C3970" s="340" t="s">
        <v>4537</v>
      </c>
      <c r="D3970" s="340" t="s">
        <v>3658</v>
      </c>
      <c r="E3970" s="340" t="str">
        <f t="shared" si="62"/>
        <v>OYSTERPONDSOYSTERPONDS ELEMENTARY SCHOOL</v>
      </c>
      <c r="F3970" s="369" t="s">
        <v>8573</v>
      </c>
      <c r="G3970" s="342" t="str">
        <f>IFERROR(INDEX($D$2:$D$4444,_xlfn.AGGREGATE(15,3,(($C$2:$C$4444=$G$1)/($C$2:$C$4444=$G$1)*ROW($C$2:$C$4444))-ROW($C$1), ROWS($J$7:J3974))),"")</f>
        <v/>
      </c>
    </row>
    <row r="3971" spans="3:7" x14ac:dyDescent="0.25">
      <c r="C3971" s="340" t="s">
        <v>155</v>
      </c>
      <c r="D3971" s="340" t="s">
        <v>3659</v>
      </c>
      <c r="E3971" s="340" t="str">
        <f t="shared" ref="E3971:E4034" si="63">C3971&amp;D3971</f>
        <v>FISHERS ISLANDFISHERS ISLAND SCHOOL</v>
      </c>
      <c r="F3971" s="369" t="s">
        <v>8574</v>
      </c>
      <c r="G3971" s="342" t="str">
        <f>IFERROR(INDEX($D$2:$D$4444,_xlfn.AGGREGATE(15,3,(($C$2:$C$4444=$G$1)/($C$2:$C$4444=$G$1)*ROW($C$2:$C$4444))-ROW($C$1), ROWS($J$7:J3975))),"")</f>
        <v/>
      </c>
    </row>
    <row r="3972" spans="3:7" x14ac:dyDescent="0.25">
      <c r="C3972" s="340" t="s">
        <v>4538</v>
      </c>
      <c r="D3972" s="340" t="s">
        <v>3660</v>
      </c>
      <c r="E3972" s="340" t="str">
        <f t="shared" si="63"/>
        <v>SOUTHOLDSOUTHOLD ELEMENTARY SCHOOL</v>
      </c>
      <c r="F3972" s="369" t="s">
        <v>8575</v>
      </c>
      <c r="G3972" s="342" t="str">
        <f>IFERROR(INDEX($D$2:$D$4444,_xlfn.AGGREGATE(15,3,(($C$2:$C$4444=$G$1)/($C$2:$C$4444=$G$1)*ROW($C$2:$C$4444))-ROW($C$1), ROWS($J$7:J3976))),"")</f>
        <v/>
      </c>
    </row>
    <row r="3973" spans="3:7" x14ac:dyDescent="0.25">
      <c r="C3973" s="340" t="s">
        <v>4538</v>
      </c>
      <c r="D3973" s="340" t="s">
        <v>3661</v>
      </c>
      <c r="E3973" s="340" t="str">
        <f t="shared" si="63"/>
        <v>SOUTHOLDSOUTHOLD JUNIOR-SENIOR HIGH SCHOOL</v>
      </c>
      <c r="F3973" s="369" t="s">
        <v>8576</v>
      </c>
      <c r="G3973" s="342" t="str">
        <f>IFERROR(INDEX($D$2:$D$4444,_xlfn.AGGREGATE(15,3,(($C$2:$C$4444=$G$1)/($C$2:$C$4444=$G$1)*ROW($C$2:$C$4444))-ROW($C$1), ROWS($J$7:J3977))),"")</f>
        <v/>
      </c>
    </row>
    <row r="3974" spans="3:7" x14ac:dyDescent="0.25">
      <c r="C3974" s="340" t="s">
        <v>4539</v>
      </c>
      <c r="D3974" s="340" t="s">
        <v>3662</v>
      </c>
      <c r="E3974" s="340" t="str">
        <f t="shared" si="63"/>
        <v>GREENPORTGREENPORT HIGH SCHOOL</v>
      </c>
      <c r="F3974" s="369" t="s">
        <v>8577</v>
      </c>
      <c r="G3974" s="342" t="str">
        <f>IFERROR(INDEX($D$2:$D$4444,_xlfn.AGGREGATE(15,3,(($C$2:$C$4444=$G$1)/($C$2:$C$4444=$G$1)*ROW($C$2:$C$4444))-ROW($C$1), ROWS($J$7:J3978))),"")</f>
        <v/>
      </c>
    </row>
    <row r="3975" spans="3:7" x14ac:dyDescent="0.25">
      <c r="C3975" s="340" t="s">
        <v>4539</v>
      </c>
      <c r="D3975" s="340" t="s">
        <v>3663</v>
      </c>
      <c r="E3975" s="340" t="str">
        <f t="shared" si="63"/>
        <v>GREENPORTGREENPORT ELEMENTARY SCHOOL</v>
      </c>
      <c r="F3975" s="369" t="s">
        <v>8578</v>
      </c>
      <c r="G3975" s="342" t="str">
        <f>IFERROR(INDEX($D$2:$D$4444,_xlfn.AGGREGATE(15,3,(($C$2:$C$4444=$G$1)/($C$2:$C$4444=$G$1)*ROW($C$2:$C$4444))-ROW($C$1), ROWS($J$7:J3979))),"")</f>
        <v/>
      </c>
    </row>
    <row r="3976" spans="3:7" x14ac:dyDescent="0.25">
      <c r="C3976" s="340" t="s">
        <v>156</v>
      </c>
      <c r="D3976" s="340" t="s">
        <v>3664</v>
      </c>
      <c r="E3976" s="340" t="str">
        <f t="shared" si="63"/>
        <v>MATTITUCK-CUTCMATTITUCK JUNIOR-SENIOR HIGH SCHOOL</v>
      </c>
      <c r="F3976" s="369" t="s">
        <v>8579</v>
      </c>
      <c r="G3976" s="342" t="str">
        <f>IFERROR(INDEX($D$2:$D$4444,_xlfn.AGGREGATE(15,3,(($C$2:$C$4444=$G$1)/($C$2:$C$4444=$G$1)*ROW($C$2:$C$4444))-ROW($C$1), ROWS($J$7:J3980))),"")</f>
        <v/>
      </c>
    </row>
    <row r="3977" spans="3:7" x14ac:dyDescent="0.25">
      <c r="C3977" s="340" t="s">
        <v>156</v>
      </c>
      <c r="D3977" s="340" t="s">
        <v>3665</v>
      </c>
      <c r="E3977" s="340" t="str">
        <f t="shared" si="63"/>
        <v>MATTITUCK-CUTCMATTITUCK-CUTCHOGUE ELEMENTARY SCHOOL</v>
      </c>
      <c r="F3977" s="369" t="s">
        <v>8580</v>
      </c>
      <c r="G3977" s="342" t="str">
        <f>IFERROR(INDEX($D$2:$D$4444,_xlfn.AGGREGATE(15,3,(($C$2:$C$4444=$G$1)/($C$2:$C$4444=$G$1)*ROW($C$2:$C$4444))-ROW($C$1), ROWS($J$7:J3981))),"")</f>
        <v/>
      </c>
    </row>
    <row r="3978" spans="3:7" x14ac:dyDescent="0.25">
      <c r="C3978" s="340" t="s">
        <v>9533</v>
      </c>
      <c r="D3978" s="340" t="s">
        <v>3666</v>
      </c>
      <c r="E3978" s="340" t="str">
        <f t="shared" si="63"/>
        <v>New Suffolk CommonNEW SUFFOLK SCHOOL</v>
      </c>
      <c r="F3978" s="369" t="s">
        <v>8581</v>
      </c>
      <c r="G3978" s="342" t="str">
        <f>IFERROR(INDEX($D$2:$D$4444,_xlfn.AGGREGATE(15,3,(($C$2:$C$4444=$G$1)/($C$2:$C$4444=$G$1)*ROW($C$2:$C$4444))-ROW($C$1), ROWS($J$7:J3982))),"")</f>
        <v/>
      </c>
    </row>
    <row r="3979" spans="3:7" x14ac:dyDescent="0.25">
      <c r="C3979" s="340" t="s">
        <v>4631</v>
      </c>
      <c r="D3979" s="340" t="s">
        <v>3667</v>
      </c>
      <c r="E3979" s="340" t="str">
        <f t="shared" si="63"/>
        <v>FALLSBURGFALLSBURG JUNIOR SENIOR HIGH SCHOOL</v>
      </c>
      <c r="F3979" s="369" t="s">
        <v>8582</v>
      </c>
      <c r="G3979" s="342" t="str">
        <f>IFERROR(INDEX($D$2:$D$4444,_xlfn.AGGREGATE(15,3,(($C$2:$C$4444=$G$1)/($C$2:$C$4444=$G$1)*ROW($C$2:$C$4444))-ROW($C$1), ROWS($J$7:J3983))),"")</f>
        <v/>
      </c>
    </row>
    <row r="3980" spans="3:7" x14ac:dyDescent="0.25">
      <c r="C3980" s="340" t="s">
        <v>4631</v>
      </c>
      <c r="D3980" s="340" t="s">
        <v>3668</v>
      </c>
      <c r="E3980" s="340" t="str">
        <f t="shared" si="63"/>
        <v>FALLSBURGBENJAMIN COSOR ELEMENTARY SCHOOL</v>
      </c>
      <c r="F3980" s="369" t="s">
        <v>8583</v>
      </c>
      <c r="G3980" s="342" t="str">
        <f>IFERROR(INDEX($D$2:$D$4444,_xlfn.AGGREGATE(15,3,(($C$2:$C$4444=$G$1)/($C$2:$C$4444=$G$1)*ROW($C$2:$C$4444))-ROW($C$1), ROWS($J$7:J3984))),"")</f>
        <v/>
      </c>
    </row>
    <row r="3981" spans="3:7" x14ac:dyDescent="0.25">
      <c r="C3981" s="340" t="s">
        <v>4540</v>
      </c>
      <c r="D3981" s="340" t="s">
        <v>3669</v>
      </c>
      <c r="E3981" s="340" t="str">
        <f t="shared" si="63"/>
        <v>ELDREDELDRED JUNIOR-SENIOR HIGH SCHOOL</v>
      </c>
      <c r="F3981" s="369" t="s">
        <v>8584</v>
      </c>
      <c r="G3981" s="342" t="str">
        <f>IFERROR(INDEX($D$2:$D$4444,_xlfn.AGGREGATE(15,3,(($C$2:$C$4444=$G$1)/($C$2:$C$4444=$G$1)*ROW($C$2:$C$4444))-ROW($C$1), ROWS($J$7:J3985))),"")</f>
        <v/>
      </c>
    </row>
    <row r="3982" spans="3:7" x14ac:dyDescent="0.25">
      <c r="C3982" s="340" t="s">
        <v>4540</v>
      </c>
      <c r="D3982" s="340" t="s">
        <v>3670</v>
      </c>
      <c r="E3982" s="340" t="str">
        <f t="shared" si="63"/>
        <v>ELDREDGEORGE ROSS MACKENZIE ELEMENTARY SCHOOL</v>
      </c>
      <c r="F3982" s="369" t="s">
        <v>8585</v>
      </c>
      <c r="G3982" s="342" t="str">
        <f>IFERROR(INDEX($D$2:$D$4444,_xlfn.AGGREGATE(15,3,(($C$2:$C$4444=$G$1)/($C$2:$C$4444=$G$1)*ROW($C$2:$C$4444))-ROW($C$1), ROWS($J$7:J3986))),"")</f>
        <v/>
      </c>
    </row>
    <row r="3983" spans="3:7" x14ac:dyDescent="0.25">
      <c r="C3983" s="340" t="s">
        <v>4541</v>
      </c>
      <c r="D3983" s="340" t="s">
        <v>3150</v>
      </c>
      <c r="E3983" s="340" t="str">
        <f t="shared" si="63"/>
        <v>LIBERTYLIBERTY ELEMENTARY SCHOOL</v>
      </c>
      <c r="F3983" s="369" t="s">
        <v>8586</v>
      </c>
      <c r="G3983" s="342" t="str">
        <f>IFERROR(INDEX($D$2:$D$4444,_xlfn.AGGREGATE(15,3,(($C$2:$C$4444=$G$1)/($C$2:$C$4444=$G$1)*ROW($C$2:$C$4444))-ROW($C$1), ROWS($J$7:J3987))),"")</f>
        <v/>
      </c>
    </row>
    <row r="3984" spans="3:7" x14ac:dyDescent="0.25">
      <c r="C3984" s="340" t="s">
        <v>4541</v>
      </c>
      <c r="D3984" s="340" t="s">
        <v>9502</v>
      </c>
      <c r="E3984" s="340" t="str">
        <f t="shared" si="63"/>
        <v>LIBERTYLIBERTY HIGH SCHOOL</v>
      </c>
      <c r="F3984" s="369" t="s">
        <v>8587</v>
      </c>
      <c r="G3984" s="342" t="str">
        <f>IFERROR(INDEX($D$2:$D$4444,_xlfn.AGGREGATE(15,3,(($C$2:$C$4444=$G$1)/($C$2:$C$4444=$G$1)*ROW($C$2:$C$4444))-ROW($C$1), ROWS($J$7:J3988))),"")</f>
        <v/>
      </c>
    </row>
    <row r="3985" spans="3:7" x14ac:dyDescent="0.25">
      <c r="C3985" s="340" t="s">
        <v>4541</v>
      </c>
      <c r="D3985" s="340" t="s">
        <v>9503</v>
      </c>
      <c r="E3985" s="340" t="str">
        <f t="shared" si="63"/>
        <v>LIBERTYLIBERTY MIDDLE SCHOOL</v>
      </c>
      <c r="F3985" s="369" t="s">
        <v>9504</v>
      </c>
      <c r="G3985" s="342" t="str">
        <f>IFERROR(INDEX($D$2:$D$4444,_xlfn.AGGREGATE(15,3,(($C$2:$C$4444=$G$1)/($C$2:$C$4444=$G$1)*ROW($C$2:$C$4444))-ROW($C$1), ROWS($J$7:J3989))),"")</f>
        <v/>
      </c>
    </row>
    <row r="3986" spans="3:7" x14ac:dyDescent="0.25">
      <c r="C3986" s="340" t="s">
        <v>4542</v>
      </c>
      <c r="D3986" s="340" t="s">
        <v>3671</v>
      </c>
      <c r="E3986" s="340" t="str">
        <f t="shared" si="63"/>
        <v>TRI VALLEYTRI-VALLEY ELEMENTARY SCHOOL</v>
      </c>
      <c r="F3986" s="369" t="s">
        <v>8588</v>
      </c>
      <c r="G3986" s="342" t="str">
        <f>IFERROR(INDEX($D$2:$D$4444,_xlfn.AGGREGATE(15,3,(($C$2:$C$4444=$G$1)/($C$2:$C$4444=$G$1)*ROW($C$2:$C$4444))-ROW($C$1), ROWS($J$7:J3990))),"")</f>
        <v/>
      </c>
    </row>
    <row r="3987" spans="3:7" x14ac:dyDescent="0.25">
      <c r="C3987" s="340" t="s">
        <v>4542</v>
      </c>
      <c r="D3987" s="340" t="s">
        <v>3672</v>
      </c>
      <c r="E3987" s="340" t="str">
        <f t="shared" si="63"/>
        <v>TRI VALLEYTRI-VALLEY SECONDARY SCHOOL</v>
      </c>
      <c r="F3987" s="369" t="s">
        <v>8589</v>
      </c>
      <c r="G3987" s="342" t="str">
        <f>IFERROR(INDEX($D$2:$D$4444,_xlfn.AGGREGATE(15,3,(($C$2:$C$4444=$G$1)/($C$2:$C$4444=$G$1)*ROW($C$2:$C$4444))-ROW($C$1), ROWS($J$7:J3991))),"")</f>
        <v/>
      </c>
    </row>
    <row r="3988" spans="3:7" x14ac:dyDescent="0.25">
      <c r="C3988" s="340" t="s">
        <v>4543</v>
      </c>
      <c r="D3988" s="340" t="s">
        <v>3673</v>
      </c>
      <c r="E3988" s="340" t="str">
        <f t="shared" si="63"/>
        <v>ROSCOEROSCOE CENTRAL SCHOOL</v>
      </c>
      <c r="F3988" s="369" t="s">
        <v>8590</v>
      </c>
      <c r="G3988" s="342" t="str">
        <f>IFERROR(INDEX($D$2:$D$4444,_xlfn.AGGREGATE(15,3,(($C$2:$C$4444=$G$1)/($C$2:$C$4444=$G$1)*ROW($C$2:$C$4444))-ROW($C$1), ROWS($J$7:J3992))),"")</f>
        <v/>
      </c>
    </row>
    <row r="3989" spans="3:7" x14ac:dyDescent="0.25">
      <c r="C3989" s="340" t="s">
        <v>157</v>
      </c>
      <c r="D3989" s="340" t="s">
        <v>3674</v>
      </c>
      <c r="E3989" s="340" t="str">
        <f t="shared" si="63"/>
        <v>LIVINGSTON MANLIVINGSTON MANOR ELEMENTARY SCHOOL</v>
      </c>
      <c r="F3989" s="369" t="s">
        <v>8591</v>
      </c>
      <c r="G3989" s="342" t="str">
        <f>IFERROR(INDEX($D$2:$D$4444,_xlfn.AGGREGATE(15,3,(($C$2:$C$4444=$G$1)/($C$2:$C$4444=$G$1)*ROW($C$2:$C$4444))-ROW($C$1), ROWS($J$7:J3993))),"")</f>
        <v/>
      </c>
    </row>
    <row r="3990" spans="3:7" x14ac:dyDescent="0.25">
      <c r="C3990" s="340" t="s">
        <v>157</v>
      </c>
      <c r="D3990" s="340" t="s">
        <v>3675</v>
      </c>
      <c r="E3990" s="340" t="str">
        <f t="shared" si="63"/>
        <v>LIVINGSTON MANLIVINGSTON MANOR HIGH SCHOOL</v>
      </c>
      <c r="F3990" s="369" t="s">
        <v>8592</v>
      </c>
      <c r="G3990" s="342" t="str">
        <f>IFERROR(INDEX($D$2:$D$4444,_xlfn.AGGREGATE(15,3,(($C$2:$C$4444=$G$1)/($C$2:$C$4444=$G$1)*ROW($C$2:$C$4444))-ROW($C$1), ROWS($J$7:J3994))),"")</f>
        <v/>
      </c>
    </row>
    <row r="3991" spans="3:7" x14ac:dyDescent="0.25">
      <c r="C3991" s="340" t="s">
        <v>4544</v>
      </c>
      <c r="D3991" s="340" t="s">
        <v>3676</v>
      </c>
      <c r="E3991" s="340" t="str">
        <f t="shared" si="63"/>
        <v>MONTICELLOEMMA C CHASE SCHOOL</v>
      </c>
      <c r="F3991" s="369" t="s">
        <v>8593</v>
      </c>
      <c r="G3991" s="342" t="str">
        <f>IFERROR(INDEX($D$2:$D$4444,_xlfn.AGGREGATE(15,3,(($C$2:$C$4444=$G$1)/($C$2:$C$4444=$G$1)*ROW($C$2:$C$4444))-ROW($C$1), ROWS($J$7:J3995))),"")</f>
        <v/>
      </c>
    </row>
    <row r="3992" spans="3:7" x14ac:dyDescent="0.25">
      <c r="C3992" s="340" t="s">
        <v>4544</v>
      </c>
      <c r="D3992" s="340" t="s">
        <v>3677</v>
      </c>
      <c r="E3992" s="340" t="str">
        <f t="shared" si="63"/>
        <v>MONTICELLOGEORGE L COOKE SCHOOL</v>
      </c>
      <c r="F3992" s="369" t="s">
        <v>8594</v>
      </c>
      <c r="G3992" s="342" t="str">
        <f>IFERROR(INDEX($D$2:$D$4444,_xlfn.AGGREGATE(15,3,(($C$2:$C$4444=$G$1)/($C$2:$C$4444=$G$1)*ROW($C$2:$C$4444))-ROW($C$1), ROWS($J$7:J3996))),"")</f>
        <v/>
      </c>
    </row>
    <row r="3993" spans="3:7" x14ac:dyDescent="0.25">
      <c r="C3993" s="340" t="s">
        <v>4544</v>
      </c>
      <c r="D3993" s="340" t="s">
        <v>3678</v>
      </c>
      <c r="E3993" s="340" t="str">
        <f t="shared" si="63"/>
        <v>MONTICELLOKENNETH L RUTHERFORD SCHOOL</v>
      </c>
      <c r="F3993" s="369" t="s">
        <v>8595</v>
      </c>
      <c r="G3993" s="342" t="str">
        <f>IFERROR(INDEX($D$2:$D$4444,_xlfn.AGGREGATE(15,3,(($C$2:$C$4444=$G$1)/($C$2:$C$4444=$G$1)*ROW($C$2:$C$4444))-ROW($C$1), ROWS($J$7:J3997))),"")</f>
        <v/>
      </c>
    </row>
    <row r="3994" spans="3:7" x14ac:dyDescent="0.25">
      <c r="C3994" s="340" t="s">
        <v>4544</v>
      </c>
      <c r="D3994" s="340" t="s">
        <v>3679</v>
      </c>
      <c r="E3994" s="340" t="str">
        <f t="shared" si="63"/>
        <v>MONTICELLOMONTICELLO HIGH SCHOOL</v>
      </c>
      <c r="F3994" s="369" t="s">
        <v>8596</v>
      </c>
      <c r="G3994" s="342" t="str">
        <f>IFERROR(INDEX($D$2:$D$4444,_xlfn.AGGREGATE(15,3,(($C$2:$C$4444=$G$1)/($C$2:$C$4444=$G$1)*ROW($C$2:$C$4444))-ROW($C$1), ROWS($J$7:J3998))),"")</f>
        <v/>
      </c>
    </row>
    <row r="3995" spans="3:7" x14ac:dyDescent="0.25">
      <c r="C3995" s="340" t="s">
        <v>4544</v>
      </c>
      <c r="D3995" s="340" t="s">
        <v>3680</v>
      </c>
      <c r="E3995" s="340" t="str">
        <f t="shared" si="63"/>
        <v>MONTICELLOROBERT J KAISER MIDDLE SCHOOL</v>
      </c>
      <c r="F3995" s="369" t="s">
        <v>8597</v>
      </c>
      <c r="G3995" s="342" t="str">
        <f>IFERROR(INDEX($D$2:$D$4444,_xlfn.AGGREGATE(15,3,(($C$2:$C$4444=$G$1)/($C$2:$C$4444=$G$1)*ROW($C$2:$C$4444))-ROW($C$1), ROWS($J$7:J3999))),"")</f>
        <v/>
      </c>
    </row>
    <row r="3996" spans="3:7" x14ac:dyDescent="0.25">
      <c r="C3996" s="340" t="s">
        <v>4545</v>
      </c>
      <c r="D3996" s="340" t="s">
        <v>3681</v>
      </c>
      <c r="E3996" s="340" t="str">
        <f t="shared" si="63"/>
        <v>SULLIVAN WESTSULLIVAN WEST ELEMENTARY SCHOOL</v>
      </c>
      <c r="F3996" s="369" t="s">
        <v>8598</v>
      </c>
      <c r="G3996" s="342" t="str">
        <f>IFERROR(INDEX($D$2:$D$4444,_xlfn.AGGREGATE(15,3,(($C$2:$C$4444=$G$1)/($C$2:$C$4444=$G$1)*ROW($C$2:$C$4444))-ROW($C$1), ROWS($J$7:J4000))),"")</f>
        <v/>
      </c>
    </row>
    <row r="3997" spans="3:7" x14ac:dyDescent="0.25">
      <c r="C3997" s="340" t="s">
        <v>4545</v>
      </c>
      <c r="D3997" s="340" t="s">
        <v>3682</v>
      </c>
      <c r="E3997" s="340" t="str">
        <f t="shared" si="63"/>
        <v>SULLIVAN WESTSULLIVAN WEST HIGH SCHOOL AT LAKE HUNTINGTON</v>
      </c>
      <c r="F3997" s="369" t="s">
        <v>8599</v>
      </c>
      <c r="G3997" s="342" t="str">
        <f>IFERROR(INDEX($D$2:$D$4444,_xlfn.AGGREGATE(15,3,(($C$2:$C$4444=$G$1)/($C$2:$C$4444=$G$1)*ROW($C$2:$C$4444))-ROW($C$1), ROWS($J$7:J4001))),"")</f>
        <v/>
      </c>
    </row>
    <row r="3998" spans="3:7" x14ac:dyDescent="0.25">
      <c r="C3998" s="340" t="s">
        <v>4546</v>
      </c>
      <c r="D3998" s="340" t="s">
        <v>3683</v>
      </c>
      <c r="E3998" s="340" t="str">
        <f t="shared" si="63"/>
        <v>WAVERLYELM STREET ELEMENTARY SCHOOL</v>
      </c>
      <c r="F3998" s="369" t="s">
        <v>8600</v>
      </c>
      <c r="G3998" s="342" t="str">
        <f>IFERROR(INDEX($D$2:$D$4444,_xlfn.AGGREGATE(15,3,(($C$2:$C$4444=$G$1)/($C$2:$C$4444=$G$1)*ROW($C$2:$C$4444))-ROW($C$1), ROWS($J$7:J4002))),"")</f>
        <v/>
      </c>
    </row>
    <row r="3999" spans="3:7" x14ac:dyDescent="0.25">
      <c r="C3999" s="340" t="s">
        <v>4546</v>
      </c>
      <c r="D3999" s="340" t="s">
        <v>3684</v>
      </c>
      <c r="E3999" s="340" t="str">
        <f t="shared" si="63"/>
        <v>WAVERLYLINCOLN STREET ELEMENTARY SCHOOL</v>
      </c>
      <c r="F3999" s="369" t="s">
        <v>8601</v>
      </c>
      <c r="G3999" s="342" t="str">
        <f>IFERROR(INDEX($D$2:$D$4444,_xlfn.AGGREGATE(15,3,(($C$2:$C$4444=$G$1)/($C$2:$C$4444=$G$1)*ROW($C$2:$C$4444))-ROW($C$1), ROWS($J$7:J4003))),"")</f>
        <v/>
      </c>
    </row>
    <row r="4000" spans="3:7" x14ac:dyDescent="0.25">
      <c r="C4000" s="340" t="s">
        <v>4546</v>
      </c>
      <c r="D4000" s="340" t="s">
        <v>3685</v>
      </c>
      <c r="E4000" s="340" t="str">
        <f t="shared" si="63"/>
        <v>WAVERLYWAVERLY MIDDLE SCHOOL</v>
      </c>
      <c r="F4000" s="369" t="s">
        <v>8602</v>
      </c>
      <c r="G4000" s="342" t="str">
        <f>IFERROR(INDEX($D$2:$D$4444,_xlfn.AGGREGATE(15,3,(($C$2:$C$4444=$G$1)/($C$2:$C$4444=$G$1)*ROW($C$2:$C$4444))-ROW($C$1), ROWS($J$7:J4004))),"")</f>
        <v/>
      </c>
    </row>
    <row r="4001" spans="3:7" x14ac:dyDescent="0.25">
      <c r="C4001" s="340" t="s">
        <v>4546</v>
      </c>
      <c r="D4001" s="340" t="s">
        <v>3686</v>
      </c>
      <c r="E4001" s="340" t="str">
        <f t="shared" si="63"/>
        <v>WAVERLYWAVERLY HIGH SCHOOL</v>
      </c>
      <c r="F4001" s="369" t="s">
        <v>8603</v>
      </c>
      <c r="G4001" s="342" t="str">
        <f>IFERROR(INDEX($D$2:$D$4444,_xlfn.AGGREGATE(15,3,(($C$2:$C$4444=$G$1)/($C$2:$C$4444=$G$1)*ROW($C$2:$C$4444))-ROW($C$1), ROWS($J$7:J4005))),"")</f>
        <v/>
      </c>
    </row>
    <row r="4002" spans="3:7" x14ac:dyDescent="0.25">
      <c r="C4002" s="340" t="s">
        <v>4547</v>
      </c>
      <c r="D4002" s="340" t="s">
        <v>3687</v>
      </c>
      <c r="E4002" s="340" t="str">
        <f t="shared" si="63"/>
        <v>CANDORCANDOR JUNIOR-SENIOR HIGH SCHOOL</v>
      </c>
      <c r="F4002" s="369" t="s">
        <v>8604</v>
      </c>
      <c r="G4002" s="342" t="str">
        <f>IFERROR(INDEX($D$2:$D$4444,_xlfn.AGGREGATE(15,3,(($C$2:$C$4444=$G$1)/($C$2:$C$4444=$G$1)*ROW($C$2:$C$4444))-ROW($C$1), ROWS($J$7:J4006))),"")</f>
        <v/>
      </c>
    </row>
    <row r="4003" spans="3:7" x14ac:dyDescent="0.25">
      <c r="C4003" s="340" t="s">
        <v>4547</v>
      </c>
      <c r="D4003" s="340" t="s">
        <v>3688</v>
      </c>
      <c r="E4003" s="340" t="str">
        <f t="shared" si="63"/>
        <v>CANDORCANDOR ELEMENTARY SCHOOL</v>
      </c>
      <c r="F4003" s="369" t="s">
        <v>8605</v>
      </c>
      <c r="G4003" s="342" t="str">
        <f>IFERROR(INDEX($D$2:$D$4444,_xlfn.AGGREGATE(15,3,(($C$2:$C$4444=$G$1)/($C$2:$C$4444=$G$1)*ROW($C$2:$C$4444))-ROW($C$1), ROWS($J$7:J4007))),"")</f>
        <v/>
      </c>
    </row>
    <row r="4004" spans="3:7" x14ac:dyDescent="0.25">
      <c r="C4004" s="340" t="s">
        <v>4548</v>
      </c>
      <c r="D4004" s="340" t="s">
        <v>3689</v>
      </c>
      <c r="E4004" s="340" t="str">
        <f t="shared" si="63"/>
        <v>NEWARK VALLEYNEWARK VALLEY MIDDLE SCHOOL</v>
      </c>
      <c r="F4004" s="369" t="s">
        <v>8606</v>
      </c>
      <c r="G4004" s="342" t="str">
        <f>IFERROR(INDEX($D$2:$D$4444,_xlfn.AGGREGATE(15,3,(($C$2:$C$4444=$G$1)/($C$2:$C$4444=$G$1)*ROW($C$2:$C$4444))-ROW($C$1), ROWS($J$7:J4008))),"")</f>
        <v/>
      </c>
    </row>
    <row r="4005" spans="3:7" x14ac:dyDescent="0.25">
      <c r="C4005" s="340" t="s">
        <v>4548</v>
      </c>
      <c r="D4005" s="340" t="s">
        <v>3690</v>
      </c>
      <c r="E4005" s="340" t="str">
        <f t="shared" si="63"/>
        <v>NEWARK VALLEYNATHAN T HALL SCHOOL</v>
      </c>
      <c r="F4005" s="369" t="s">
        <v>8607</v>
      </c>
      <c r="G4005" s="342" t="str">
        <f>IFERROR(INDEX($D$2:$D$4444,_xlfn.AGGREGATE(15,3,(($C$2:$C$4444=$G$1)/($C$2:$C$4444=$G$1)*ROW($C$2:$C$4444))-ROW($C$1), ROWS($J$7:J4009))),"")</f>
        <v/>
      </c>
    </row>
    <row r="4006" spans="3:7" x14ac:dyDescent="0.25">
      <c r="C4006" s="340" t="s">
        <v>4548</v>
      </c>
      <c r="D4006" s="340" t="s">
        <v>3691</v>
      </c>
      <c r="E4006" s="340" t="str">
        <f t="shared" si="63"/>
        <v>NEWARK VALLEYNEWARK VALLEY SENIOR HIGH SCHOOL</v>
      </c>
      <c r="F4006" s="369" t="s">
        <v>8608</v>
      </c>
      <c r="G4006" s="342" t="str">
        <f>IFERROR(INDEX($D$2:$D$4444,_xlfn.AGGREGATE(15,3,(($C$2:$C$4444=$G$1)/($C$2:$C$4444=$G$1)*ROW($C$2:$C$4444))-ROW($C$1), ROWS($J$7:J4010))),"")</f>
        <v/>
      </c>
    </row>
    <row r="4007" spans="3:7" x14ac:dyDescent="0.25">
      <c r="C4007" s="340" t="s">
        <v>158</v>
      </c>
      <c r="D4007" s="340" t="s">
        <v>3692</v>
      </c>
      <c r="E4007" s="340" t="str">
        <f t="shared" si="63"/>
        <v>OWEGO-APALACHIAPALACHIN ELEMENTARY SCHOOL</v>
      </c>
      <c r="F4007" s="369" t="s">
        <v>8609</v>
      </c>
      <c r="G4007" s="342" t="str">
        <f>IFERROR(INDEX($D$2:$D$4444,_xlfn.AGGREGATE(15,3,(($C$2:$C$4444=$G$1)/($C$2:$C$4444=$G$1)*ROW($C$2:$C$4444))-ROW($C$1), ROWS($J$7:J4011))),"")</f>
        <v/>
      </c>
    </row>
    <row r="4008" spans="3:7" x14ac:dyDescent="0.25">
      <c r="C4008" s="340" t="s">
        <v>158</v>
      </c>
      <c r="D4008" s="340" t="s">
        <v>3693</v>
      </c>
      <c r="E4008" s="340" t="str">
        <f t="shared" si="63"/>
        <v>OWEGO-APALACHIOWEGO ELEMENTARY SCHOOL</v>
      </c>
      <c r="F4008" s="369" t="s">
        <v>8610</v>
      </c>
      <c r="G4008" s="342" t="str">
        <f>IFERROR(INDEX($D$2:$D$4444,_xlfn.AGGREGATE(15,3,(($C$2:$C$4444=$G$1)/($C$2:$C$4444=$G$1)*ROW($C$2:$C$4444))-ROW($C$1), ROWS($J$7:J4012))),"")</f>
        <v/>
      </c>
    </row>
    <row r="4009" spans="3:7" x14ac:dyDescent="0.25">
      <c r="C4009" s="340" t="s">
        <v>158</v>
      </c>
      <c r="D4009" s="340" t="s">
        <v>3694</v>
      </c>
      <c r="E4009" s="340" t="str">
        <f t="shared" si="63"/>
        <v>OWEGO-APALACHIOWEGO-APALACHIN MIDDLE SCHOOL</v>
      </c>
      <c r="F4009" s="369" t="s">
        <v>8611</v>
      </c>
      <c r="G4009" s="342" t="str">
        <f>IFERROR(INDEX($D$2:$D$4444,_xlfn.AGGREGATE(15,3,(($C$2:$C$4444=$G$1)/($C$2:$C$4444=$G$1)*ROW($C$2:$C$4444))-ROW($C$1), ROWS($J$7:J4013))),"")</f>
        <v/>
      </c>
    </row>
    <row r="4010" spans="3:7" x14ac:dyDescent="0.25">
      <c r="C4010" s="340" t="s">
        <v>158</v>
      </c>
      <c r="D4010" s="340" t="s">
        <v>3695</v>
      </c>
      <c r="E4010" s="340" t="str">
        <f t="shared" si="63"/>
        <v>OWEGO-APALACHIOWEGO FREE ACADEMY</v>
      </c>
      <c r="F4010" s="369" t="s">
        <v>8612</v>
      </c>
      <c r="G4010" s="342" t="str">
        <f>IFERROR(INDEX($D$2:$D$4444,_xlfn.AGGREGATE(15,3,(($C$2:$C$4444=$G$1)/($C$2:$C$4444=$G$1)*ROW($C$2:$C$4444))-ROW($C$1), ROWS($J$7:J4014))),"")</f>
        <v/>
      </c>
    </row>
    <row r="4011" spans="3:7" x14ac:dyDescent="0.25">
      <c r="C4011" s="340" t="s">
        <v>159</v>
      </c>
      <c r="D4011" s="340" t="s">
        <v>3696</v>
      </c>
      <c r="E4011" s="340" t="str">
        <f t="shared" si="63"/>
        <v>SPENCER VAN ETSPENCER-VAN ETTEN MIDDLE SCHOOL</v>
      </c>
      <c r="F4011" s="369" t="s">
        <v>8613</v>
      </c>
      <c r="G4011" s="342" t="str">
        <f>IFERROR(INDEX($D$2:$D$4444,_xlfn.AGGREGATE(15,3,(($C$2:$C$4444=$G$1)/($C$2:$C$4444=$G$1)*ROW($C$2:$C$4444))-ROW($C$1), ROWS($J$7:J4015))),"")</f>
        <v/>
      </c>
    </row>
    <row r="4012" spans="3:7" x14ac:dyDescent="0.25">
      <c r="C4012" s="340" t="s">
        <v>159</v>
      </c>
      <c r="D4012" s="340" t="s">
        <v>3697</v>
      </c>
      <c r="E4012" s="340" t="str">
        <f t="shared" si="63"/>
        <v>SPENCER VAN ETSPENCER-VAN ETTEN HIGH SCHOOL</v>
      </c>
      <c r="F4012" s="369" t="s">
        <v>8614</v>
      </c>
      <c r="G4012" s="342" t="str">
        <f>IFERROR(INDEX($D$2:$D$4444,_xlfn.AGGREGATE(15,3,(($C$2:$C$4444=$G$1)/($C$2:$C$4444=$G$1)*ROW($C$2:$C$4444))-ROW($C$1), ROWS($J$7:J4016))),"")</f>
        <v/>
      </c>
    </row>
    <row r="4013" spans="3:7" x14ac:dyDescent="0.25">
      <c r="C4013" s="340" t="s">
        <v>159</v>
      </c>
      <c r="D4013" s="340" t="s">
        <v>3698</v>
      </c>
      <c r="E4013" s="340" t="str">
        <f t="shared" si="63"/>
        <v>SPENCER VAN ETSPENCER-VAN ETTEN ELEMENTARY SCHOOL</v>
      </c>
      <c r="F4013" s="369" t="s">
        <v>8615</v>
      </c>
      <c r="G4013" s="342" t="str">
        <f>IFERROR(INDEX($D$2:$D$4444,_xlfn.AGGREGATE(15,3,(($C$2:$C$4444=$G$1)/($C$2:$C$4444=$G$1)*ROW($C$2:$C$4444))-ROW($C$1), ROWS($J$7:J4017))),"")</f>
        <v/>
      </c>
    </row>
    <row r="4014" spans="3:7" x14ac:dyDescent="0.25">
      <c r="C4014" s="340" t="s">
        <v>4549</v>
      </c>
      <c r="D4014" s="340" t="s">
        <v>3699</v>
      </c>
      <c r="E4014" s="340" t="str">
        <f t="shared" si="63"/>
        <v>TIOGATIOGA SENIOR HIGH SCHOOL</v>
      </c>
      <c r="F4014" s="369" t="s">
        <v>8616</v>
      </c>
      <c r="G4014" s="342" t="str">
        <f>IFERROR(INDEX($D$2:$D$4444,_xlfn.AGGREGATE(15,3,(($C$2:$C$4444=$G$1)/($C$2:$C$4444=$G$1)*ROW($C$2:$C$4444))-ROW($C$1), ROWS($J$7:J4018))),"")</f>
        <v/>
      </c>
    </row>
    <row r="4015" spans="3:7" x14ac:dyDescent="0.25">
      <c r="C4015" s="340" t="s">
        <v>4549</v>
      </c>
      <c r="D4015" s="340" t="s">
        <v>3700</v>
      </c>
      <c r="E4015" s="340" t="str">
        <f t="shared" si="63"/>
        <v>TIOGATIOGA ELEMENTARY SCHOOL</v>
      </c>
      <c r="F4015" s="369" t="s">
        <v>8617</v>
      </c>
      <c r="G4015" s="342" t="str">
        <f>IFERROR(INDEX($D$2:$D$4444,_xlfn.AGGREGATE(15,3,(($C$2:$C$4444=$G$1)/($C$2:$C$4444=$G$1)*ROW($C$2:$C$4444))-ROW($C$1), ROWS($J$7:J4019))),"")</f>
        <v/>
      </c>
    </row>
    <row r="4016" spans="3:7" x14ac:dyDescent="0.25">
      <c r="C4016" s="340" t="s">
        <v>4549</v>
      </c>
      <c r="D4016" s="340" t="s">
        <v>3701</v>
      </c>
      <c r="E4016" s="340" t="str">
        <f t="shared" si="63"/>
        <v>TIOGATIOGA MIDDLE SCHOOL</v>
      </c>
      <c r="F4016" s="369" t="s">
        <v>8618</v>
      </c>
      <c r="G4016" s="342" t="str">
        <f>IFERROR(INDEX($D$2:$D$4444,_xlfn.AGGREGATE(15,3,(($C$2:$C$4444=$G$1)/($C$2:$C$4444=$G$1)*ROW($C$2:$C$4444))-ROW($C$1), ROWS($J$7:J4020))),"")</f>
        <v/>
      </c>
    </row>
    <row r="4017" spans="3:7" x14ac:dyDescent="0.25">
      <c r="C4017" s="340" t="s">
        <v>4550</v>
      </c>
      <c r="D4017" s="340" t="s">
        <v>3702</v>
      </c>
      <c r="E4017" s="340" t="str">
        <f t="shared" si="63"/>
        <v>DRYDENDRYDEN ELEMENTARY SCHOOL</v>
      </c>
      <c r="F4017" s="369" t="s">
        <v>8619</v>
      </c>
      <c r="G4017" s="342" t="str">
        <f>IFERROR(INDEX($D$2:$D$4444,_xlfn.AGGREGATE(15,3,(($C$2:$C$4444=$G$1)/($C$2:$C$4444=$G$1)*ROW($C$2:$C$4444))-ROW($C$1), ROWS($J$7:J4021))),"")</f>
        <v/>
      </c>
    </row>
    <row r="4018" spans="3:7" x14ac:dyDescent="0.25">
      <c r="C4018" s="340" t="s">
        <v>4550</v>
      </c>
      <c r="D4018" s="340" t="s">
        <v>3703</v>
      </c>
      <c r="E4018" s="340" t="str">
        <f t="shared" si="63"/>
        <v>DRYDENDRYDEN HIGH SCHOOL</v>
      </c>
      <c r="F4018" s="369" t="s">
        <v>8620</v>
      </c>
      <c r="G4018" s="342" t="str">
        <f>IFERROR(INDEX($D$2:$D$4444,_xlfn.AGGREGATE(15,3,(($C$2:$C$4444=$G$1)/($C$2:$C$4444=$G$1)*ROW($C$2:$C$4444))-ROW($C$1), ROWS($J$7:J4022))),"")</f>
        <v/>
      </c>
    </row>
    <row r="4019" spans="3:7" x14ac:dyDescent="0.25">
      <c r="C4019" s="340" t="s">
        <v>4550</v>
      </c>
      <c r="D4019" s="340" t="s">
        <v>3704</v>
      </c>
      <c r="E4019" s="340" t="str">
        <f t="shared" si="63"/>
        <v>DRYDENCASSAVANT ELEMENTARY SCHOOL</v>
      </c>
      <c r="F4019" s="369" t="s">
        <v>8621</v>
      </c>
      <c r="G4019" s="342" t="str">
        <f>IFERROR(INDEX($D$2:$D$4444,_xlfn.AGGREGATE(15,3,(($C$2:$C$4444=$G$1)/($C$2:$C$4444=$G$1)*ROW($C$2:$C$4444))-ROW($C$1), ROWS($J$7:J4023))),"")</f>
        <v/>
      </c>
    </row>
    <row r="4020" spans="3:7" x14ac:dyDescent="0.25">
      <c r="C4020" s="340" t="s">
        <v>4550</v>
      </c>
      <c r="D4020" s="340" t="s">
        <v>3705</v>
      </c>
      <c r="E4020" s="340" t="str">
        <f t="shared" si="63"/>
        <v>DRYDENFREEVILLE ELEMENTARY SCHOOL</v>
      </c>
      <c r="F4020" s="369" t="s">
        <v>8622</v>
      </c>
      <c r="G4020" s="342" t="str">
        <f>IFERROR(INDEX($D$2:$D$4444,_xlfn.AGGREGATE(15,3,(($C$2:$C$4444=$G$1)/($C$2:$C$4444=$G$1)*ROW($C$2:$C$4444))-ROW($C$1), ROWS($J$7:J4024))),"")</f>
        <v/>
      </c>
    </row>
    <row r="4021" spans="3:7" x14ac:dyDescent="0.25">
      <c r="C4021" s="340" t="s">
        <v>4550</v>
      </c>
      <c r="D4021" s="340" t="s">
        <v>3706</v>
      </c>
      <c r="E4021" s="340" t="str">
        <f t="shared" si="63"/>
        <v>DRYDENDRYDEN MIDDLE SCHOOL</v>
      </c>
      <c r="F4021" s="369" t="s">
        <v>8623</v>
      </c>
      <c r="G4021" s="342" t="str">
        <f>IFERROR(INDEX($D$2:$D$4444,_xlfn.AGGREGATE(15,3,(($C$2:$C$4444=$G$1)/($C$2:$C$4444=$G$1)*ROW($C$2:$C$4444))-ROW($C$1), ROWS($J$7:J4025))),"")</f>
        <v/>
      </c>
    </row>
    <row r="4022" spans="3:7" x14ac:dyDescent="0.25">
      <c r="C4022" s="340" t="s">
        <v>9534</v>
      </c>
      <c r="D4022" s="340" t="s">
        <v>3707</v>
      </c>
      <c r="E4022" s="340" t="str">
        <f t="shared" si="63"/>
        <v>George Jr. Republic UFSDGEORGE JUNIOR REPUBLIC SCHOOL</v>
      </c>
      <c r="F4022" s="369" t="s">
        <v>8624</v>
      </c>
      <c r="G4022" s="342" t="str">
        <f>IFERROR(INDEX($D$2:$D$4444,_xlfn.AGGREGATE(15,3,(($C$2:$C$4444=$G$1)/($C$2:$C$4444=$G$1)*ROW($C$2:$C$4444))-ROW($C$1), ROWS($J$7:J4026))),"")</f>
        <v/>
      </c>
    </row>
    <row r="4023" spans="3:7" x14ac:dyDescent="0.25">
      <c r="C4023" s="340" t="s">
        <v>4551</v>
      </c>
      <c r="D4023" s="340" t="s">
        <v>3708</v>
      </c>
      <c r="E4023" s="340" t="str">
        <f t="shared" si="63"/>
        <v>GROTONGROTON JUNIOR/SENIOR HIGH SCHOOL</v>
      </c>
      <c r="F4023" s="369" t="s">
        <v>8625</v>
      </c>
      <c r="G4023" s="342" t="str">
        <f>IFERROR(INDEX($D$2:$D$4444,_xlfn.AGGREGATE(15,3,(($C$2:$C$4444=$G$1)/($C$2:$C$4444=$G$1)*ROW($C$2:$C$4444))-ROW($C$1), ROWS($J$7:J4027))),"")</f>
        <v/>
      </c>
    </row>
    <row r="4024" spans="3:7" x14ac:dyDescent="0.25">
      <c r="C4024" s="340" t="s">
        <v>4551</v>
      </c>
      <c r="D4024" s="340" t="s">
        <v>3709</v>
      </c>
      <c r="E4024" s="340" t="str">
        <f t="shared" si="63"/>
        <v>GROTONGROTON ELEMENTARY SCHOOL</v>
      </c>
      <c r="F4024" s="369" t="s">
        <v>8626</v>
      </c>
      <c r="G4024" s="342" t="str">
        <f>IFERROR(INDEX($D$2:$D$4444,_xlfn.AGGREGATE(15,3,(($C$2:$C$4444=$G$1)/($C$2:$C$4444=$G$1)*ROW($C$2:$C$4444))-ROW($C$1), ROWS($J$7:J4028))),"")</f>
        <v/>
      </c>
    </row>
    <row r="4025" spans="3:7" x14ac:dyDescent="0.25">
      <c r="C4025" s="340" t="s">
        <v>4552</v>
      </c>
      <c r="D4025" s="340" t="s">
        <v>3710</v>
      </c>
      <c r="E4025" s="340" t="str">
        <f t="shared" si="63"/>
        <v>ITHACABELLE SHERMAN SCHOOL</v>
      </c>
      <c r="F4025" s="369" t="s">
        <v>8627</v>
      </c>
      <c r="G4025" s="342" t="str">
        <f>IFERROR(INDEX($D$2:$D$4444,_xlfn.AGGREGATE(15,3,(($C$2:$C$4444=$G$1)/($C$2:$C$4444=$G$1)*ROW($C$2:$C$4444))-ROW($C$1), ROWS($J$7:J4029))),"")</f>
        <v/>
      </c>
    </row>
    <row r="4026" spans="3:7" x14ac:dyDescent="0.25">
      <c r="C4026" s="340" t="s">
        <v>4552</v>
      </c>
      <c r="D4026" s="340" t="s">
        <v>3711</v>
      </c>
      <c r="E4026" s="340" t="str">
        <f t="shared" si="63"/>
        <v>ITHACACAROLINE ELEMENTARY SCHOOL</v>
      </c>
      <c r="F4026" s="369" t="s">
        <v>8628</v>
      </c>
      <c r="G4026" s="342" t="str">
        <f>IFERROR(INDEX($D$2:$D$4444,_xlfn.AGGREGATE(15,3,(($C$2:$C$4444=$G$1)/($C$2:$C$4444=$G$1)*ROW($C$2:$C$4444))-ROW($C$1), ROWS($J$7:J4030))),"")</f>
        <v/>
      </c>
    </row>
    <row r="4027" spans="3:7" x14ac:dyDescent="0.25">
      <c r="C4027" s="340" t="s">
        <v>4552</v>
      </c>
      <c r="D4027" s="340" t="s">
        <v>664</v>
      </c>
      <c r="E4027" s="340" t="str">
        <f t="shared" si="63"/>
        <v>ITHACACAYUGA HEIGHTS ELEMENTARY SCHOOL</v>
      </c>
      <c r="F4027" s="369" t="s">
        <v>8629</v>
      </c>
      <c r="G4027" s="342" t="str">
        <f>IFERROR(INDEX($D$2:$D$4444,_xlfn.AGGREGATE(15,3,(($C$2:$C$4444=$G$1)/($C$2:$C$4444=$G$1)*ROW($C$2:$C$4444))-ROW($C$1), ROWS($J$7:J4031))),"")</f>
        <v/>
      </c>
    </row>
    <row r="4028" spans="3:7" x14ac:dyDescent="0.25">
      <c r="C4028" s="340" t="s">
        <v>4552</v>
      </c>
      <c r="D4028" s="340" t="s">
        <v>3712</v>
      </c>
      <c r="E4028" s="340" t="str">
        <f t="shared" si="63"/>
        <v>ITHACABEVERLY J MARTIN ELEMENTARY SCHOOL</v>
      </c>
      <c r="F4028" s="369" t="s">
        <v>8630</v>
      </c>
      <c r="G4028" s="342" t="str">
        <f>IFERROR(INDEX($D$2:$D$4444,_xlfn.AGGREGATE(15,3,(($C$2:$C$4444=$G$1)/($C$2:$C$4444=$G$1)*ROW($C$2:$C$4444))-ROW($C$1), ROWS($J$7:J4032))),"")</f>
        <v/>
      </c>
    </row>
    <row r="4029" spans="3:7" x14ac:dyDescent="0.25">
      <c r="C4029" s="340" t="s">
        <v>4552</v>
      </c>
      <c r="D4029" s="340" t="s">
        <v>3713</v>
      </c>
      <c r="E4029" s="340" t="str">
        <f t="shared" si="63"/>
        <v>ITHACAENFIELD SCHOOL</v>
      </c>
      <c r="F4029" s="369" t="s">
        <v>8631</v>
      </c>
      <c r="G4029" s="342" t="str">
        <f>IFERROR(INDEX($D$2:$D$4444,_xlfn.AGGREGATE(15,3,(($C$2:$C$4444=$G$1)/($C$2:$C$4444=$G$1)*ROW($C$2:$C$4444))-ROW($C$1), ROWS($J$7:J4033))),"")</f>
        <v/>
      </c>
    </row>
    <row r="4030" spans="3:7" x14ac:dyDescent="0.25">
      <c r="C4030" s="340" t="s">
        <v>4552</v>
      </c>
      <c r="D4030" s="340" t="s">
        <v>3714</v>
      </c>
      <c r="E4030" s="340" t="str">
        <f t="shared" si="63"/>
        <v>ITHACAFALL CREEK ELEMENTARY SCHOOL</v>
      </c>
      <c r="F4030" s="369" t="s">
        <v>8632</v>
      </c>
      <c r="G4030" s="342" t="str">
        <f>IFERROR(INDEX($D$2:$D$4444,_xlfn.AGGREGATE(15,3,(($C$2:$C$4444=$G$1)/($C$2:$C$4444=$G$1)*ROW($C$2:$C$4444))-ROW($C$1), ROWS($J$7:J4034))),"")</f>
        <v/>
      </c>
    </row>
    <row r="4031" spans="3:7" x14ac:dyDescent="0.25">
      <c r="C4031" s="340" t="s">
        <v>4552</v>
      </c>
      <c r="D4031" s="340" t="s">
        <v>3376</v>
      </c>
      <c r="E4031" s="340" t="str">
        <f t="shared" si="63"/>
        <v>ITHACANORTHEAST SCHOOL</v>
      </c>
      <c r="F4031" s="369" t="s">
        <v>8633</v>
      </c>
      <c r="G4031" s="342" t="str">
        <f>IFERROR(INDEX($D$2:$D$4444,_xlfn.AGGREGATE(15,3,(($C$2:$C$4444=$G$1)/($C$2:$C$4444=$G$1)*ROW($C$2:$C$4444))-ROW($C$1), ROWS($J$7:J4035))),"")</f>
        <v/>
      </c>
    </row>
    <row r="4032" spans="3:7" x14ac:dyDescent="0.25">
      <c r="C4032" s="340" t="s">
        <v>4552</v>
      </c>
      <c r="D4032" s="340" t="s">
        <v>3715</v>
      </c>
      <c r="E4032" s="340" t="str">
        <f t="shared" si="63"/>
        <v>ITHACASOUTH HILL SCHOOL</v>
      </c>
      <c r="F4032" s="369" t="s">
        <v>8634</v>
      </c>
      <c r="G4032" s="342" t="str">
        <f>IFERROR(INDEX($D$2:$D$4444,_xlfn.AGGREGATE(15,3,(($C$2:$C$4444=$G$1)/($C$2:$C$4444=$G$1)*ROW($C$2:$C$4444))-ROW($C$1), ROWS($J$7:J4036))),"")</f>
        <v/>
      </c>
    </row>
    <row r="4033" spans="3:7" x14ac:dyDescent="0.25">
      <c r="C4033" s="340" t="s">
        <v>4552</v>
      </c>
      <c r="D4033" s="340" t="s">
        <v>3716</v>
      </c>
      <c r="E4033" s="340" t="str">
        <f t="shared" si="63"/>
        <v>ITHACABOYNTON MIDDLE SCHOOL</v>
      </c>
      <c r="F4033" s="369" t="s">
        <v>8635</v>
      </c>
      <c r="G4033" s="342" t="str">
        <f>IFERROR(INDEX($D$2:$D$4444,_xlfn.AGGREGATE(15,3,(($C$2:$C$4444=$G$1)/($C$2:$C$4444=$G$1)*ROW($C$2:$C$4444))-ROW($C$1), ROWS($J$7:J4037))),"")</f>
        <v/>
      </c>
    </row>
    <row r="4034" spans="3:7" x14ac:dyDescent="0.25">
      <c r="C4034" s="340" t="s">
        <v>4552</v>
      </c>
      <c r="D4034" s="340" t="s">
        <v>3717</v>
      </c>
      <c r="E4034" s="340" t="str">
        <f t="shared" si="63"/>
        <v>ITHACADEWITT MIDDLE SCHOOL</v>
      </c>
      <c r="F4034" s="369" t="s">
        <v>8636</v>
      </c>
      <c r="G4034" s="342" t="str">
        <f>IFERROR(INDEX($D$2:$D$4444,_xlfn.AGGREGATE(15,3,(($C$2:$C$4444=$G$1)/($C$2:$C$4444=$G$1)*ROW($C$2:$C$4444))-ROW($C$1), ROWS($J$7:J4038))),"")</f>
        <v/>
      </c>
    </row>
    <row r="4035" spans="3:7" x14ac:dyDescent="0.25">
      <c r="C4035" s="340" t="s">
        <v>4552</v>
      </c>
      <c r="D4035" s="340" t="s">
        <v>3718</v>
      </c>
      <c r="E4035" s="340" t="str">
        <f t="shared" ref="E4035:E4098" si="64">C4035&amp;D4035</f>
        <v>ITHACAITHACA SENIOR HIGH SCHOOL</v>
      </c>
      <c r="F4035" s="369" t="s">
        <v>8637</v>
      </c>
      <c r="G4035" s="342" t="str">
        <f>IFERROR(INDEX($D$2:$D$4444,_xlfn.AGGREGATE(15,3,(($C$2:$C$4444=$G$1)/($C$2:$C$4444=$G$1)*ROW($C$2:$C$4444))-ROW($C$1), ROWS($J$7:J4039))),"")</f>
        <v/>
      </c>
    </row>
    <row r="4036" spans="3:7" x14ac:dyDescent="0.25">
      <c r="C4036" s="340" t="s">
        <v>4552</v>
      </c>
      <c r="D4036" s="340" t="s">
        <v>3719</v>
      </c>
      <c r="E4036" s="340" t="str">
        <f t="shared" si="64"/>
        <v>ITHACALEHMAN ALTERNATIVE COMMUNITY SCHOOL</v>
      </c>
      <c r="F4036" s="369" t="s">
        <v>8638</v>
      </c>
      <c r="G4036" s="342" t="str">
        <f>IFERROR(INDEX($D$2:$D$4444,_xlfn.AGGREGATE(15,3,(($C$2:$C$4444=$G$1)/($C$2:$C$4444=$G$1)*ROW($C$2:$C$4444))-ROW($C$1), ROWS($J$7:J4040))),"")</f>
        <v/>
      </c>
    </row>
    <row r="4037" spans="3:7" x14ac:dyDescent="0.25">
      <c r="C4037" s="340" t="s">
        <v>4553</v>
      </c>
      <c r="D4037" s="340" t="s">
        <v>3720</v>
      </c>
      <c r="E4037" s="340" t="str">
        <f t="shared" si="64"/>
        <v>LANSINGRAYMOND C BUCKLEY ELEMENTARY SCHOOL</v>
      </c>
      <c r="F4037" s="369" t="s">
        <v>8639</v>
      </c>
      <c r="G4037" s="342" t="str">
        <f>IFERROR(INDEX($D$2:$D$4444,_xlfn.AGGREGATE(15,3,(($C$2:$C$4444=$G$1)/($C$2:$C$4444=$G$1)*ROW($C$2:$C$4444))-ROW($C$1), ROWS($J$7:J4041))),"")</f>
        <v/>
      </c>
    </row>
    <row r="4038" spans="3:7" x14ac:dyDescent="0.25">
      <c r="C4038" s="340" t="s">
        <v>4553</v>
      </c>
      <c r="D4038" s="340" t="s">
        <v>3721</v>
      </c>
      <c r="E4038" s="340" t="str">
        <f t="shared" si="64"/>
        <v>LANSINGLANSING HIGH SCHOOL</v>
      </c>
      <c r="F4038" s="369" t="s">
        <v>8640</v>
      </c>
      <c r="G4038" s="342" t="str">
        <f>IFERROR(INDEX($D$2:$D$4444,_xlfn.AGGREGATE(15,3,(($C$2:$C$4444=$G$1)/($C$2:$C$4444=$G$1)*ROW($C$2:$C$4444))-ROW($C$1), ROWS($J$7:J4042))),"")</f>
        <v/>
      </c>
    </row>
    <row r="4039" spans="3:7" x14ac:dyDescent="0.25">
      <c r="C4039" s="340" t="s">
        <v>4553</v>
      </c>
      <c r="D4039" s="340" t="s">
        <v>3722</v>
      </c>
      <c r="E4039" s="340" t="str">
        <f t="shared" si="64"/>
        <v>LANSINGLANSING MIDDLE SCHOOL</v>
      </c>
      <c r="F4039" s="369" t="s">
        <v>8641</v>
      </c>
      <c r="G4039" s="342" t="str">
        <f>IFERROR(INDEX($D$2:$D$4444,_xlfn.AGGREGATE(15,3,(($C$2:$C$4444=$G$1)/($C$2:$C$4444=$G$1)*ROW($C$2:$C$4444))-ROW($C$1), ROWS($J$7:J4043))),"")</f>
        <v/>
      </c>
    </row>
    <row r="4040" spans="3:7" x14ac:dyDescent="0.25">
      <c r="C4040" s="340" t="s">
        <v>4554</v>
      </c>
      <c r="D4040" s="340" t="s">
        <v>3723</v>
      </c>
      <c r="E4040" s="340" t="str">
        <f t="shared" si="64"/>
        <v>NEWFIELDNEWFIELD ELEMENTARY SCHOOL</v>
      </c>
      <c r="F4040" s="369" t="s">
        <v>8642</v>
      </c>
      <c r="G4040" s="342" t="str">
        <f>IFERROR(INDEX($D$2:$D$4444,_xlfn.AGGREGATE(15,3,(($C$2:$C$4444=$G$1)/($C$2:$C$4444=$G$1)*ROW($C$2:$C$4444))-ROW($C$1), ROWS($J$7:J4044))),"")</f>
        <v/>
      </c>
    </row>
    <row r="4041" spans="3:7" x14ac:dyDescent="0.25">
      <c r="C4041" s="340" t="s">
        <v>4554</v>
      </c>
      <c r="D4041" s="340" t="s">
        <v>3724</v>
      </c>
      <c r="E4041" s="340" t="str">
        <f t="shared" si="64"/>
        <v>NEWFIELDNEWFIELD SENIOR HIGH SCHOOL</v>
      </c>
      <c r="F4041" s="369" t="s">
        <v>8643</v>
      </c>
      <c r="G4041" s="342" t="str">
        <f>IFERROR(INDEX($D$2:$D$4444,_xlfn.AGGREGATE(15,3,(($C$2:$C$4444=$G$1)/($C$2:$C$4444=$G$1)*ROW($C$2:$C$4444))-ROW($C$1), ROWS($J$7:J4045))),"")</f>
        <v/>
      </c>
    </row>
    <row r="4042" spans="3:7" x14ac:dyDescent="0.25">
      <c r="C4042" s="340" t="s">
        <v>4554</v>
      </c>
      <c r="D4042" s="340" t="s">
        <v>3725</v>
      </c>
      <c r="E4042" s="340" t="str">
        <f t="shared" si="64"/>
        <v>NEWFIELDNEWFIELD MIDDLE SCHOOL</v>
      </c>
      <c r="F4042" s="369" t="s">
        <v>8644</v>
      </c>
      <c r="G4042" s="342" t="str">
        <f>IFERROR(INDEX($D$2:$D$4444,_xlfn.AGGREGATE(15,3,(($C$2:$C$4444=$G$1)/($C$2:$C$4444=$G$1)*ROW($C$2:$C$4444))-ROW($C$1), ROWS($J$7:J4046))),"")</f>
        <v/>
      </c>
    </row>
    <row r="4043" spans="3:7" x14ac:dyDescent="0.25">
      <c r="C4043" s="340" t="s">
        <v>4555</v>
      </c>
      <c r="D4043" s="340" t="s">
        <v>3726</v>
      </c>
      <c r="E4043" s="340" t="str">
        <f t="shared" si="64"/>
        <v>TRUMANSBURGRUSSELL I DOIG MIDDLE SCHOOL</v>
      </c>
      <c r="F4043" s="369" t="s">
        <v>8645</v>
      </c>
      <c r="G4043" s="342" t="str">
        <f>IFERROR(INDEX($D$2:$D$4444,_xlfn.AGGREGATE(15,3,(($C$2:$C$4444=$G$1)/($C$2:$C$4444=$G$1)*ROW($C$2:$C$4444))-ROW($C$1), ROWS($J$7:J4047))),"")</f>
        <v/>
      </c>
    </row>
    <row r="4044" spans="3:7" x14ac:dyDescent="0.25">
      <c r="C4044" s="340" t="s">
        <v>4555</v>
      </c>
      <c r="D4044" s="340" t="s">
        <v>3727</v>
      </c>
      <c r="E4044" s="340" t="str">
        <f t="shared" si="64"/>
        <v>TRUMANSBURGCHARLES O DICKERSON HIGH SCHOOL</v>
      </c>
      <c r="F4044" s="369" t="s">
        <v>8646</v>
      </c>
      <c r="G4044" s="342" t="str">
        <f>IFERROR(INDEX($D$2:$D$4444,_xlfn.AGGREGATE(15,3,(($C$2:$C$4444=$G$1)/($C$2:$C$4444=$G$1)*ROW($C$2:$C$4444))-ROW($C$1), ROWS($J$7:J4048))),"")</f>
        <v/>
      </c>
    </row>
    <row r="4045" spans="3:7" x14ac:dyDescent="0.25">
      <c r="C4045" s="340" t="s">
        <v>4555</v>
      </c>
      <c r="D4045" s="340" t="s">
        <v>3728</v>
      </c>
      <c r="E4045" s="340" t="str">
        <f t="shared" si="64"/>
        <v>TRUMANSBURGTRUMANSBURG ELEMENTARY SCHOOL</v>
      </c>
      <c r="F4045" s="369" t="s">
        <v>8647</v>
      </c>
      <c r="G4045" s="342" t="str">
        <f>IFERROR(INDEX($D$2:$D$4444,_xlfn.AGGREGATE(15,3,(($C$2:$C$4444=$G$1)/($C$2:$C$4444=$G$1)*ROW($C$2:$C$4444))-ROW($C$1), ROWS($J$7:J4049))),"")</f>
        <v/>
      </c>
    </row>
    <row r="4046" spans="3:7" x14ac:dyDescent="0.25">
      <c r="C4046" s="340" t="s">
        <v>9535</v>
      </c>
      <c r="D4046" s="340" t="s">
        <v>9505</v>
      </c>
      <c r="E4046" s="340" t="str">
        <f t="shared" si="64"/>
        <v>West Park UFSDWEST PARK SCHOOL</v>
      </c>
      <c r="F4046" s="369" t="s">
        <v>9506</v>
      </c>
      <c r="G4046" s="342" t="str">
        <f>IFERROR(INDEX($D$2:$D$4444,_xlfn.AGGREGATE(15,3,(($C$2:$C$4444=$G$1)/($C$2:$C$4444=$G$1)*ROW($C$2:$C$4444))-ROW($C$1), ROWS($J$7:J4050))),"")</f>
        <v/>
      </c>
    </row>
    <row r="4047" spans="3:7" x14ac:dyDescent="0.25">
      <c r="C4047" s="340" t="s">
        <v>4556</v>
      </c>
      <c r="D4047" s="340" t="s">
        <v>3729</v>
      </c>
      <c r="E4047" s="340" t="str">
        <f t="shared" si="64"/>
        <v>KINGSTONCHAMBERS SCHOOL</v>
      </c>
      <c r="F4047" s="369" t="s">
        <v>8648</v>
      </c>
      <c r="G4047" s="342" t="str">
        <f>IFERROR(INDEX($D$2:$D$4444,_xlfn.AGGREGATE(15,3,(($C$2:$C$4444=$G$1)/($C$2:$C$4444=$G$1)*ROW($C$2:$C$4444))-ROW($C$1), ROWS($J$7:J4051))),"")</f>
        <v/>
      </c>
    </row>
    <row r="4048" spans="3:7" x14ac:dyDescent="0.25">
      <c r="C4048" s="340" t="s">
        <v>4556</v>
      </c>
      <c r="D4048" s="340" t="s">
        <v>1267</v>
      </c>
      <c r="E4048" s="340" t="str">
        <f t="shared" si="64"/>
        <v>KINGSTONGEORGE WASHINGTON SCHOOL</v>
      </c>
      <c r="F4048" s="369" t="s">
        <v>8649</v>
      </c>
      <c r="G4048" s="342" t="str">
        <f>IFERROR(INDEX($D$2:$D$4444,_xlfn.AGGREGATE(15,3,(($C$2:$C$4444=$G$1)/($C$2:$C$4444=$G$1)*ROW($C$2:$C$4444))-ROW($C$1), ROWS($J$7:J4052))),"")</f>
        <v/>
      </c>
    </row>
    <row r="4049" spans="3:7" x14ac:dyDescent="0.25">
      <c r="C4049" s="340" t="s">
        <v>4556</v>
      </c>
      <c r="D4049" s="340" t="s">
        <v>3730</v>
      </c>
      <c r="E4049" s="340" t="str">
        <f t="shared" si="64"/>
        <v>KINGSTONERNEST C MYER SCHOOL</v>
      </c>
      <c r="F4049" s="369" t="s">
        <v>8650</v>
      </c>
      <c r="G4049" s="342" t="str">
        <f>IFERROR(INDEX($D$2:$D$4444,_xlfn.AGGREGATE(15,3,(($C$2:$C$4444=$G$1)/($C$2:$C$4444=$G$1)*ROW($C$2:$C$4444))-ROW($C$1), ROWS($J$7:J4053))),"")</f>
        <v/>
      </c>
    </row>
    <row r="4050" spans="3:7" x14ac:dyDescent="0.25">
      <c r="C4050" s="340" t="s">
        <v>4556</v>
      </c>
      <c r="D4050" s="340" t="s">
        <v>1323</v>
      </c>
      <c r="E4050" s="340" t="str">
        <f t="shared" si="64"/>
        <v>KINGSTONJOHN F KENNEDY SCHOOL</v>
      </c>
      <c r="F4050" s="369" t="s">
        <v>8651</v>
      </c>
      <c r="G4050" s="342" t="str">
        <f>IFERROR(INDEX($D$2:$D$4444,_xlfn.AGGREGATE(15,3,(($C$2:$C$4444=$G$1)/($C$2:$C$4444=$G$1)*ROW($C$2:$C$4444))-ROW($C$1), ROWS($J$7:J4054))),"")</f>
        <v/>
      </c>
    </row>
    <row r="4051" spans="3:7" x14ac:dyDescent="0.25">
      <c r="C4051" s="340" t="s">
        <v>4556</v>
      </c>
      <c r="D4051" s="340" t="s">
        <v>3731</v>
      </c>
      <c r="E4051" s="340" t="str">
        <f t="shared" si="64"/>
        <v>KINGSTONE R CROSBY ELEMENTARY SCHOOL</v>
      </c>
      <c r="F4051" s="369" t="s">
        <v>8652</v>
      </c>
      <c r="G4051" s="342" t="str">
        <f>IFERROR(INDEX($D$2:$D$4444,_xlfn.AGGREGATE(15,3,(($C$2:$C$4444=$G$1)/($C$2:$C$4444=$G$1)*ROW($C$2:$C$4444))-ROW($C$1), ROWS($J$7:J4055))),"")</f>
        <v/>
      </c>
    </row>
    <row r="4052" spans="3:7" x14ac:dyDescent="0.25">
      <c r="C4052" s="340" t="s">
        <v>4556</v>
      </c>
      <c r="D4052" s="340" t="s">
        <v>3732</v>
      </c>
      <c r="E4052" s="340" t="str">
        <f t="shared" si="64"/>
        <v>KINGSTONROBERT R GRAVES SCHOOL</v>
      </c>
      <c r="F4052" s="369" t="s">
        <v>8653</v>
      </c>
      <c r="G4052" s="342" t="str">
        <f>IFERROR(INDEX($D$2:$D$4444,_xlfn.AGGREGATE(15,3,(($C$2:$C$4444=$G$1)/($C$2:$C$4444=$G$1)*ROW($C$2:$C$4444))-ROW($C$1), ROWS($J$7:J4056))),"")</f>
        <v/>
      </c>
    </row>
    <row r="4053" spans="3:7" x14ac:dyDescent="0.25">
      <c r="C4053" s="340" t="s">
        <v>4556</v>
      </c>
      <c r="D4053" s="340" t="s">
        <v>3733</v>
      </c>
      <c r="E4053" s="340" t="str">
        <f t="shared" si="64"/>
        <v>KINGSTONJ WATSON BAILEY MIDDLE SCHOOL</v>
      </c>
      <c r="F4053" s="369" t="s">
        <v>8654</v>
      </c>
      <c r="G4053" s="342" t="str">
        <f>IFERROR(INDEX($D$2:$D$4444,_xlfn.AGGREGATE(15,3,(($C$2:$C$4444=$G$1)/($C$2:$C$4444=$G$1)*ROW($C$2:$C$4444))-ROW($C$1), ROWS($J$7:J4057))),"")</f>
        <v/>
      </c>
    </row>
    <row r="4054" spans="3:7" x14ac:dyDescent="0.25">
      <c r="C4054" s="340" t="s">
        <v>4556</v>
      </c>
      <c r="D4054" s="340" t="s">
        <v>3734</v>
      </c>
      <c r="E4054" s="340" t="str">
        <f t="shared" si="64"/>
        <v>KINGSTONKINGSTON HIGH SCHOOL</v>
      </c>
      <c r="F4054" s="369" t="s">
        <v>8655</v>
      </c>
      <c r="G4054" s="342" t="str">
        <f>IFERROR(INDEX($D$2:$D$4444,_xlfn.AGGREGATE(15,3,(($C$2:$C$4444=$G$1)/($C$2:$C$4444=$G$1)*ROW($C$2:$C$4444))-ROW($C$1), ROWS($J$7:J4058))),"")</f>
        <v/>
      </c>
    </row>
    <row r="4055" spans="3:7" x14ac:dyDescent="0.25">
      <c r="C4055" s="340" t="s">
        <v>4556</v>
      </c>
      <c r="D4055" s="340" t="s">
        <v>3735</v>
      </c>
      <c r="E4055" s="340" t="str">
        <f t="shared" si="64"/>
        <v>KINGSTONHARRY L EDSON SCHOOL</v>
      </c>
      <c r="F4055" s="369" t="s">
        <v>8656</v>
      </c>
      <c r="G4055" s="342" t="str">
        <f>IFERROR(INDEX($D$2:$D$4444,_xlfn.AGGREGATE(15,3,(($C$2:$C$4444=$G$1)/($C$2:$C$4444=$G$1)*ROW($C$2:$C$4444))-ROW($C$1), ROWS($J$7:J4059))),"")</f>
        <v/>
      </c>
    </row>
    <row r="4056" spans="3:7" x14ac:dyDescent="0.25">
      <c r="C4056" s="340" t="s">
        <v>4556</v>
      </c>
      <c r="D4056" s="340" t="s">
        <v>3736</v>
      </c>
      <c r="E4056" s="340" t="str">
        <f t="shared" si="64"/>
        <v>KINGSTONM CLIFFORD MILLER MIDDLE SCHOOL</v>
      </c>
      <c r="F4056" s="369" t="s">
        <v>8657</v>
      </c>
      <c r="G4056" s="342" t="str">
        <f>IFERROR(INDEX($D$2:$D$4444,_xlfn.AGGREGATE(15,3,(($C$2:$C$4444=$G$1)/($C$2:$C$4444=$G$1)*ROW($C$2:$C$4444))-ROW($C$1), ROWS($J$7:J4060))),"")</f>
        <v/>
      </c>
    </row>
    <row r="4057" spans="3:7" x14ac:dyDescent="0.25">
      <c r="C4057" s="340" t="s">
        <v>4557</v>
      </c>
      <c r="D4057" s="340" t="s">
        <v>686</v>
      </c>
      <c r="E4057" s="340" t="str">
        <f t="shared" si="64"/>
        <v>HIGHLANDHIGHLAND ELEMENTARY SCHOOL</v>
      </c>
      <c r="F4057" s="369" t="s">
        <v>8658</v>
      </c>
      <c r="G4057" s="342" t="str">
        <f>IFERROR(INDEX($D$2:$D$4444,_xlfn.AGGREGATE(15,3,(($C$2:$C$4444=$G$1)/($C$2:$C$4444=$G$1)*ROW($C$2:$C$4444))-ROW($C$1), ROWS($J$7:J4061))),"")</f>
        <v/>
      </c>
    </row>
    <row r="4058" spans="3:7" x14ac:dyDescent="0.25">
      <c r="C4058" s="340" t="s">
        <v>4557</v>
      </c>
      <c r="D4058" s="340" t="s">
        <v>3737</v>
      </c>
      <c r="E4058" s="340" t="str">
        <f t="shared" si="64"/>
        <v>HIGHLANDHIGHLAND HIGH SCHOOL</v>
      </c>
      <c r="F4058" s="369" t="s">
        <v>8659</v>
      </c>
      <c r="G4058" s="342" t="str">
        <f>IFERROR(INDEX($D$2:$D$4444,_xlfn.AGGREGATE(15,3,(($C$2:$C$4444=$G$1)/($C$2:$C$4444=$G$1)*ROW($C$2:$C$4444))-ROW($C$1), ROWS($J$7:J4062))),"")</f>
        <v/>
      </c>
    </row>
    <row r="4059" spans="3:7" x14ac:dyDescent="0.25">
      <c r="C4059" s="340" t="s">
        <v>4557</v>
      </c>
      <c r="D4059" s="340" t="s">
        <v>3738</v>
      </c>
      <c r="E4059" s="340" t="str">
        <f t="shared" si="64"/>
        <v>HIGHLANDHIGHLAND MIDDLE SCHOOL</v>
      </c>
      <c r="F4059" s="369" t="s">
        <v>8660</v>
      </c>
      <c r="G4059" s="342" t="str">
        <f>IFERROR(INDEX($D$2:$D$4444,_xlfn.AGGREGATE(15,3,(($C$2:$C$4444=$G$1)/($C$2:$C$4444=$G$1)*ROW($C$2:$C$4444))-ROW($C$1), ROWS($J$7:J4063))),"")</f>
        <v/>
      </c>
    </row>
    <row r="4060" spans="3:7" x14ac:dyDescent="0.25">
      <c r="C4060" s="340" t="s">
        <v>160</v>
      </c>
      <c r="D4060" s="340" t="s">
        <v>3739</v>
      </c>
      <c r="E4060" s="340" t="str">
        <f t="shared" si="64"/>
        <v>RONDOUT VALLEYRONDOUT VALLEY HIGH SCHOOL</v>
      </c>
      <c r="F4060" s="369" t="s">
        <v>8661</v>
      </c>
      <c r="G4060" s="342" t="str">
        <f>IFERROR(INDEX($D$2:$D$4444,_xlfn.AGGREGATE(15,3,(($C$2:$C$4444=$G$1)/($C$2:$C$4444=$G$1)*ROW($C$2:$C$4444))-ROW($C$1), ROWS($J$7:J4064))),"")</f>
        <v/>
      </c>
    </row>
    <row r="4061" spans="3:7" x14ac:dyDescent="0.25">
      <c r="C4061" s="340" t="s">
        <v>160</v>
      </c>
      <c r="D4061" s="340" t="s">
        <v>3740</v>
      </c>
      <c r="E4061" s="340" t="str">
        <f t="shared" si="64"/>
        <v>RONDOUT VALLEYMARBLETOWN ELEMENTARY SCHOOL</v>
      </c>
      <c r="F4061" s="369" t="s">
        <v>8662</v>
      </c>
      <c r="G4061" s="342" t="str">
        <f>IFERROR(INDEX($D$2:$D$4444,_xlfn.AGGREGATE(15,3,(($C$2:$C$4444=$G$1)/($C$2:$C$4444=$G$1)*ROW($C$2:$C$4444))-ROW($C$1), ROWS($J$7:J4065))),"")</f>
        <v/>
      </c>
    </row>
    <row r="4062" spans="3:7" x14ac:dyDescent="0.25">
      <c r="C4062" s="340" t="s">
        <v>160</v>
      </c>
      <c r="D4062" s="340" t="s">
        <v>3741</v>
      </c>
      <c r="E4062" s="340" t="str">
        <f t="shared" si="64"/>
        <v>RONDOUT VALLEYKERHONKSON ELEMENTARY SCHOOL</v>
      </c>
      <c r="F4062" s="369" t="s">
        <v>8663</v>
      </c>
      <c r="G4062" s="342" t="str">
        <f>IFERROR(INDEX($D$2:$D$4444,_xlfn.AGGREGATE(15,3,(($C$2:$C$4444=$G$1)/($C$2:$C$4444=$G$1)*ROW($C$2:$C$4444))-ROW($C$1), ROWS($J$7:J4066))),"")</f>
        <v/>
      </c>
    </row>
    <row r="4063" spans="3:7" x14ac:dyDescent="0.25">
      <c r="C4063" s="340" t="s">
        <v>160</v>
      </c>
      <c r="D4063" s="340" t="s">
        <v>3742</v>
      </c>
      <c r="E4063" s="340" t="str">
        <f t="shared" si="64"/>
        <v>RONDOUT VALLEYRONDOUT VALLEY JUNIOR HIGH SCHOOL</v>
      </c>
      <c r="F4063" s="369" t="s">
        <v>8664</v>
      </c>
      <c r="G4063" s="342" t="str">
        <f>IFERROR(INDEX($D$2:$D$4444,_xlfn.AGGREGATE(15,3,(($C$2:$C$4444=$G$1)/($C$2:$C$4444=$G$1)*ROW($C$2:$C$4444))-ROW($C$1), ROWS($J$7:J4067))),"")</f>
        <v/>
      </c>
    </row>
    <row r="4064" spans="3:7" x14ac:dyDescent="0.25">
      <c r="C4064" s="340" t="s">
        <v>160</v>
      </c>
      <c r="D4064" s="340" t="s">
        <v>3743</v>
      </c>
      <c r="E4064" s="340" t="str">
        <f t="shared" si="64"/>
        <v>RONDOUT VALLEYRONDOUT VALLEY INTERMEDIATE SCHOOL</v>
      </c>
      <c r="F4064" s="369" t="s">
        <v>8665</v>
      </c>
      <c r="G4064" s="342" t="str">
        <f>IFERROR(INDEX($D$2:$D$4444,_xlfn.AGGREGATE(15,3,(($C$2:$C$4444=$G$1)/($C$2:$C$4444=$G$1)*ROW($C$2:$C$4444))-ROW($C$1), ROWS($J$7:J4068))),"")</f>
        <v/>
      </c>
    </row>
    <row r="4065" spans="3:7" x14ac:dyDescent="0.25">
      <c r="C4065" s="340" t="s">
        <v>4558</v>
      </c>
      <c r="D4065" s="340" t="s">
        <v>3744</v>
      </c>
      <c r="E4065" s="340" t="str">
        <f t="shared" si="64"/>
        <v>MARLBOROMARLBORO MIDDLE SCHOOL</v>
      </c>
      <c r="F4065" s="369" t="s">
        <v>8666</v>
      </c>
      <c r="G4065" s="342" t="str">
        <f>IFERROR(INDEX($D$2:$D$4444,_xlfn.AGGREGATE(15,3,(($C$2:$C$4444=$G$1)/($C$2:$C$4444=$G$1)*ROW($C$2:$C$4444))-ROW($C$1), ROWS($J$7:J4069))),"")</f>
        <v/>
      </c>
    </row>
    <row r="4066" spans="3:7" x14ac:dyDescent="0.25">
      <c r="C4066" s="340" t="s">
        <v>4558</v>
      </c>
      <c r="D4066" s="340" t="s">
        <v>3745</v>
      </c>
      <c r="E4066" s="340" t="str">
        <f t="shared" si="64"/>
        <v>MARLBOROMARLBORO CENTRAL HIGH SCHOOL</v>
      </c>
      <c r="F4066" s="369" t="s">
        <v>8667</v>
      </c>
      <c r="G4066" s="342" t="str">
        <f>IFERROR(INDEX($D$2:$D$4444,_xlfn.AGGREGATE(15,3,(($C$2:$C$4444=$G$1)/($C$2:$C$4444=$G$1)*ROW($C$2:$C$4444))-ROW($C$1), ROWS($J$7:J4070))),"")</f>
        <v/>
      </c>
    </row>
    <row r="4067" spans="3:7" x14ac:dyDescent="0.25">
      <c r="C4067" s="340" t="s">
        <v>4558</v>
      </c>
      <c r="D4067" s="340" t="s">
        <v>3746</v>
      </c>
      <c r="E4067" s="340" t="str">
        <f t="shared" si="64"/>
        <v>MARLBOROMARLBORO ELEMENTARY SCHOOL</v>
      </c>
      <c r="F4067" s="369" t="s">
        <v>8668</v>
      </c>
      <c r="G4067" s="342" t="str">
        <f>IFERROR(INDEX($D$2:$D$4444,_xlfn.AGGREGATE(15,3,(($C$2:$C$4444=$G$1)/($C$2:$C$4444=$G$1)*ROW($C$2:$C$4444))-ROW($C$1), ROWS($J$7:J4071))),"")</f>
        <v/>
      </c>
    </row>
    <row r="4068" spans="3:7" x14ac:dyDescent="0.25">
      <c r="C4068" s="340" t="s">
        <v>4559</v>
      </c>
      <c r="D4068" s="340" t="s">
        <v>3747</v>
      </c>
      <c r="E4068" s="340" t="str">
        <f t="shared" si="64"/>
        <v>NEW PALTZDUZINE SCHOOL</v>
      </c>
      <c r="F4068" s="369" t="s">
        <v>8669</v>
      </c>
      <c r="G4068" s="342" t="str">
        <f>IFERROR(INDEX($D$2:$D$4444,_xlfn.AGGREGATE(15,3,(($C$2:$C$4444=$G$1)/($C$2:$C$4444=$G$1)*ROW($C$2:$C$4444))-ROW($C$1), ROWS($J$7:J4072))),"")</f>
        <v/>
      </c>
    </row>
    <row r="4069" spans="3:7" x14ac:dyDescent="0.25">
      <c r="C4069" s="340" t="s">
        <v>4559</v>
      </c>
      <c r="D4069" s="340" t="s">
        <v>3748</v>
      </c>
      <c r="E4069" s="340" t="str">
        <f t="shared" si="64"/>
        <v>NEW PALTZLENAPE ELEMENTARY SCHOOL</v>
      </c>
      <c r="F4069" s="369" t="s">
        <v>8670</v>
      </c>
      <c r="G4069" s="342" t="str">
        <f>IFERROR(INDEX($D$2:$D$4444,_xlfn.AGGREGATE(15,3,(($C$2:$C$4444=$G$1)/($C$2:$C$4444=$G$1)*ROW($C$2:$C$4444))-ROW($C$1), ROWS($J$7:J4073))),"")</f>
        <v/>
      </c>
    </row>
    <row r="4070" spans="3:7" x14ac:dyDescent="0.25">
      <c r="C4070" s="340" t="s">
        <v>4559</v>
      </c>
      <c r="D4070" s="340" t="s">
        <v>3749</v>
      </c>
      <c r="E4070" s="340" t="str">
        <f t="shared" si="64"/>
        <v>NEW PALTZNEW PALTZ MIDDLE SCHOOL</v>
      </c>
      <c r="F4070" s="369" t="s">
        <v>8671</v>
      </c>
      <c r="G4070" s="342" t="str">
        <f>IFERROR(INDEX($D$2:$D$4444,_xlfn.AGGREGATE(15,3,(($C$2:$C$4444=$G$1)/($C$2:$C$4444=$G$1)*ROW($C$2:$C$4444))-ROW($C$1), ROWS($J$7:J4074))),"")</f>
        <v/>
      </c>
    </row>
    <row r="4071" spans="3:7" x14ac:dyDescent="0.25">
      <c r="C4071" s="340" t="s">
        <v>4559</v>
      </c>
      <c r="D4071" s="340" t="s">
        <v>3750</v>
      </c>
      <c r="E4071" s="340" t="str">
        <f t="shared" si="64"/>
        <v>NEW PALTZNEW PALTZ SENIOR HIGH SCHOOL</v>
      </c>
      <c r="F4071" s="369" t="s">
        <v>8672</v>
      </c>
      <c r="G4071" s="342" t="str">
        <f>IFERROR(INDEX($D$2:$D$4444,_xlfn.AGGREGATE(15,3,(($C$2:$C$4444=$G$1)/($C$2:$C$4444=$G$1)*ROW($C$2:$C$4444))-ROW($C$1), ROWS($J$7:J4075))),"")</f>
        <v/>
      </c>
    </row>
    <row r="4072" spans="3:7" x14ac:dyDescent="0.25">
      <c r="C4072" s="340" t="s">
        <v>4560</v>
      </c>
      <c r="D4072" s="340" t="s">
        <v>3751</v>
      </c>
      <c r="E4072" s="340" t="str">
        <f t="shared" si="64"/>
        <v>ONTEORAREGINALD BENNETT ELEMENTARY SCHOOL</v>
      </c>
      <c r="F4072" s="369" t="s">
        <v>8673</v>
      </c>
      <c r="G4072" s="342" t="str">
        <f>IFERROR(INDEX($D$2:$D$4444,_xlfn.AGGREGATE(15,3,(($C$2:$C$4444=$G$1)/($C$2:$C$4444=$G$1)*ROW($C$2:$C$4444))-ROW($C$1), ROWS($J$7:J4076))),"")</f>
        <v/>
      </c>
    </row>
    <row r="4073" spans="3:7" x14ac:dyDescent="0.25">
      <c r="C4073" s="340" t="s">
        <v>4560</v>
      </c>
      <c r="D4073" s="340" t="s">
        <v>3752</v>
      </c>
      <c r="E4073" s="340" t="str">
        <f t="shared" si="64"/>
        <v>ONTEORAPHOENICIA ELEMENTARY SCHOOL</v>
      </c>
      <c r="F4073" s="369" t="s">
        <v>8674</v>
      </c>
      <c r="G4073" s="342" t="str">
        <f>IFERROR(INDEX($D$2:$D$4444,_xlfn.AGGREGATE(15,3,(($C$2:$C$4444=$G$1)/($C$2:$C$4444=$G$1)*ROW($C$2:$C$4444))-ROW($C$1), ROWS($J$7:J4077))),"")</f>
        <v/>
      </c>
    </row>
    <row r="4074" spans="3:7" x14ac:dyDescent="0.25">
      <c r="C4074" s="340" t="s">
        <v>4560</v>
      </c>
      <c r="D4074" s="340" t="s">
        <v>3753</v>
      </c>
      <c r="E4074" s="340" t="str">
        <f t="shared" si="64"/>
        <v>ONTEORAWOODSTOCK ELEMENTARY SCHOOL</v>
      </c>
      <c r="F4074" s="369" t="s">
        <v>8675</v>
      </c>
      <c r="G4074" s="342" t="str">
        <f>IFERROR(INDEX($D$2:$D$4444,_xlfn.AGGREGATE(15,3,(($C$2:$C$4444=$G$1)/($C$2:$C$4444=$G$1)*ROW($C$2:$C$4444))-ROW($C$1), ROWS($J$7:J4078))),"")</f>
        <v/>
      </c>
    </row>
    <row r="4075" spans="3:7" x14ac:dyDescent="0.25">
      <c r="C4075" s="340" t="s">
        <v>4560</v>
      </c>
      <c r="D4075" s="340" t="s">
        <v>3754</v>
      </c>
      <c r="E4075" s="340" t="str">
        <f t="shared" si="64"/>
        <v>ONTEORAONTEORA HIGH SCHOOL</v>
      </c>
      <c r="F4075" s="369" t="s">
        <v>8676</v>
      </c>
      <c r="G4075" s="342" t="str">
        <f>IFERROR(INDEX($D$2:$D$4444,_xlfn.AGGREGATE(15,3,(($C$2:$C$4444=$G$1)/($C$2:$C$4444=$G$1)*ROW($C$2:$C$4444))-ROW($C$1), ROWS($J$7:J4079))),"")</f>
        <v/>
      </c>
    </row>
    <row r="4076" spans="3:7" x14ac:dyDescent="0.25">
      <c r="C4076" s="340" t="s">
        <v>4560</v>
      </c>
      <c r="D4076" s="340" t="s">
        <v>3755</v>
      </c>
      <c r="E4076" s="340" t="str">
        <f t="shared" si="64"/>
        <v>ONTEORAONTEORA MIDDLE SCHOOL</v>
      </c>
      <c r="F4076" s="369" t="s">
        <v>8677</v>
      </c>
      <c r="G4076" s="342" t="str">
        <f>IFERROR(INDEX($D$2:$D$4444,_xlfn.AGGREGATE(15,3,(($C$2:$C$4444=$G$1)/($C$2:$C$4444=$G$1)*ROW($C$2:$C$4444))-ROW($C$1), ROWS($J$7:J4080))),"")</f>
        <v/>
      </c>
    </row>
    <row r="4077" spans="3:7" x14ac:dyDescent="0.25">
      <c r="C4077" s="340" t="s">
        <v>4561</v>
      </c>
      <c r="D4077" s="340" t="s">
        <v>3756</v>
      </c>
      <c r="E4077" s="340" t="str">
        <f t="shared" si="64"/>
        <v>SAUGERTIESRICCARDI ELEMENTARY SCHOOL</v>
      </c>
      <c r="F4077" s="369" t="s">
        <v>8678</v>
      </c>
      <c r="G4077" s="342" t="str">
        <f>IFERROR(INDEX($D$2:$D$4444,_xlfn.AGGREGATE(15,3,(($C$2:$C$4444=$G$1)/($C$2:$C$4444=$G$1)*ROW($C$2:$C$4444))-ROW($C$1), ROWS($J$7:J4081))),"")</f>
        <v/>
      </c>
    </row>
    <row r="4078" spans="3:7" x14ac:dyDescent="0.25">
      <c r="C4078" s="340" t="s">
        <v>4561</v>
      </c>
      <c r="D4078" s="340" t="s">
        <v>3757</v>
      </c>
      <c r="E4078" s="340" t="str">
        <f t="shared" si="64"/>
        <v>SAUGERTIESMORSE SCHOOL</v>
      </c>
      <c r="F4078" s="369" t="s">
        <v>8679</v>
      </c>
      <c r="G4078" s="342" t="str">
        <f>IFERROR(INDEX($D$2:$D$4444,_xlfn.AGGREGATE(15,3,(($C$2:$C$4444=$G$1)/($C$2:$C$4444=$G$1)*ROW($C$2:$C$4444))-ROW($C$1), ROWS($J$7:J4082))),"")</f>
        <v/>
      </c>
    </row>
    <row r="4079" spans="3:7" x14ac:dyDescent="0.25">
      <c r="C4079" s="340" t="s">
        <v>4561</v>
      </c>
      <c r="D4079" s="340" t="s">
        <v>3758</v>
      </c>
      <c r="E4079" s="340" t="str">
        <f t="shared" si="64"/>
        <v>SAUGERTIESCAHILL SCHOOL</v>
      </c>
      <c r="F4079" s="369" t="s">
        <v>8680</v>
      </c>
      <c r="G4079" s="342" t="str">
        <f>IFERROR(INDEX($D$2:$D$4444,_xlfn.AGGREGATE(15,3,(($C$2:$C$4444=$G$1)/($C$2:$C$4444=$G$1)*ROW($C$2:$C$4444))-ROW($C$1), ROWS($J$7:J4083))),"")</f>
        <v/>
      </c>
    </row>
    <row r="4080" spans="3:7" x14ac:dyDescent="0.25">
      <c r="C4080" s="340" t="s">
        <v>4561</v>
      </c>
      <c r="D4080" s="340" t="s">
        <v>3759</v>
      </c>
      <c r="E4080" s="340" t="str">
        <f t="shared" si="64"/>
        <v>SAUGERTIESMOUNT MARION ELEMENTARY SCHOOL</v>
      </c>
      <c r="F4080" s="369" t="s">
        <v>8681</v>
      </c>
      <c r="G4080" s="342" t="str">
        <f>IFERROR(INDEX($D$2:$D$4444,_xlfn.AGGREGATE(15,3,(($C$2:$C$4444=$G$1)/($C$2:$C$4444=$G$1)*ROW($C$2:$C$4444))-ROW($C$1), ROWS($J$7:J4084))),"")</f>
        <v/>
      </c>
    </row>
    <row r="4081" spans="3:7" x14ac:dyDescent="0.25">
      <c r="C4081" s="340" t="s">
        <v>4561</v>
      </c>
      <c r="D4081" s="340" t="s">
        <v>3760</v>
      </c>
      <c r="E4081" s="340" t="str">
        <f t="shared" si="64"/>
        <v>SAUGERTIESSAUGERTIES JUNIOR HIGH SCHOOL</v>
      </c>
      <c r="F4081" s="369" t="s">
        <v>8682</v>
      </c>
      <c r="G4081" s="342" t="str">
        <f>IFERROR(INDEX($D$2:$D$4444,_xlfn.AGGREGATE(15,3,(($C$2:$C$4444=$G$1)/($C$2:$C$4444=$G$1)*ROW($C$2:$C$4444))-ROW($C$1), ROWS($J$7:J4085))),"")</f>
        <v/>
      </c>
    </row>
    <row r="4082" spans="3:7" x14ac:dyDescent="0.25">
      <c r="C4082" s="340" t="s">
        <v>4561</v>
      </c>
      <c r="D4082" s="340" t="s">
        <v>3761</v>
      </c>
      <c r="E4082" s="340" t="str">
        <f t="shared" si="64"/>
        <v>SAUGERTIESSAUGERTIES SENIOR HIGH SCHOOL</v>
      </c>
      <c r="F4082" s="369" t="s">
        <v>8683</v>
      </c>
      <c r="G4082" s="342" t="str">
        <f>IFERROR(INDEX($D$2:$D$4444,_xlfn.AGGREGATE(15,3,(($C$2:$C$4444=$G$1)/($C$2:$C$4444=$G$1)*ROW($C$2:$C$4444))-ROW($C$1), ROWS($J$7:J4086))),"")</f>
        <v/>
      </c>
    </row>
    <row r="4083" spans="3:7" x14ac:dyDescent="0.25">
      <c r="C4083" s="340" t="s">
        <v>4562</v>
      </c>
      <c r="D4083" s="340" t="s">
        <v>3762</v>
      </c>
      <c r="E4083" s="340" t="str">
        <f t="shared" si="64"/>
        <v>WALLKILLLEPTONDALE ELEMENTARY SCHOOL</v>
      </c>
      <c r="F4083" s="369" t="s">
        <v>8684</v>
      </c>
      <c r="G4083" s="342" t="str">
        <f>IFERROR(INDEX($D$2:$D$4444,_xlfn.AGGREGATE(15,3,(($C$2:$C$4444=$G$1)/($C$2:$C$4444=$G$1)*ROW($C$2:$C$4444))-ROW($C$1), ROWS($J$7:J4087))),"")</f>
        <v/>
      </c>
    </row>
    <row r="4084" spans="3:7" x14ac:dyDescent="0.25">
      <c r="C4084" s="340" t="s">
        <v>4562</v>
      </c>
      <c r="D4084" s="340" t="s">
        <v>3763</v>
      </c>
      <c r="E4084" s="340" t="str">
        <f t="shared" si="64"/>
        <v>WALLKILLOSTRANDER ELEMENTARY SCHOOL</v>
      </c>
      <c r="F4084" s="369" t="s">
        <v>8685</v>
      </c>
      <c r="G4084" s="342" t="str">
        <f>IFERROR(INDEX($D$2:$D$4444,_xlfn.AGGREGATE(15,3,(($C$2:$C$4444=$G$1)/($C$2:$C$4444=$G$1)*ROW($C$2:$C$4444))-ROW($C$1), ROWS($J$7:J4088))),"")</f>
        <v/>
      </c>
    </row>
    <row r="4085" spans="3:7" x14ac:dyDescent="0.25">
      <c r="C4085" s="340" t="s">
        <v>4562</v>
      </c>
      <c r="D4085" s="340" t="s">
        <v>3764</v>
      </c>
      <c r="E4085" s="340" t="str">
        <f t="shared" si="64"/>
        <v>WALLKILLPLATTEKILL ELEMENTARY SCHOOL</v>
      </c>
      <c r="F4085" s="369" t="s">
        <v>8686</v>
      </c>
      <c r="G4085" s="342" t="str">
        <f>IFERROR(INDEX($D$2:$D$4444,_xlfn.AGGREGATE(15,3,(($C$2:$C$4444=$G$1)/($C$2:$C$4444=$G$1)*ROW($C$2:$C$4444))-ROW($C$1), ROWS($J$7:J4089))),"")</f>
        <v/>
      </c>
    </row>
    <row r="4086" spans="3:7" x14ac:dyDescent="0.25">
      <c r="C4086" s="340" t="s">
        <v>4562</v>
      </c>
      <c r="D4086" s="340" t="s">
        <v>3765</v>
      </c>
      <c r="E4086" s="340" t="str">
        <f t="shared" si="64"/>
        <v>WALLKILLWALLKILL SENIOR HIGH SCHOOL</v>
      </c>
      <c r="F4086" s="369" t="s">
        <v>8687</v>
      </c>
      <c r="G4086" s="342" t="str">
        <f>IFERROR(INDEX($D$2:$D$4444,_xlfn.AGGREGATE(15,3,(($C$2:$C$4444=$G$1)/($C$2:$C$4444=$G$1)*ROW($C$2:$C$4444))-ROW($C$1), ROWS($J$7:J4090))),"")</f>
        <v/>
      </c>
    </row>
    <row r="4087" spans="3:7" x14ac:dyDescent="0.25">
      <c r="C4087" s="340" t="s">
        <v>4562</v>
      </c>
      <c r="D4087" s="340" t="s">
        <v>3766</v>
      </c>
      <c r="E4087" s="340" t="str">
        <f t="shared" si="64"/>
        <v>WALLKILLJOHN G BORDEN MIDDLE SCHOOL</v>
      </c>
      <c r="F4087" s="369" t="s">
        <v>8688</v>
      </c>
      <c r="G4087" s="342" t="str">
        <f>IFERROR(INDEX($D$2:$D$4444,_xlfn.AGGREGATE(15,3,(($C$2:$C$4444=$G$1)/($C$2:$C$4444=$G$1)*ROW($C$2:$C$4444))-ROW($C$1), ROWS($J$7:J4091))),"")</f>
        <v/>
      </c>
    </row>
    <row r="4088" spans="3:7" x14ac:dyDescent="0.25">
      <c r="C4088" s="340" t="s">
        <v>4563</v>
      </c>
      <c r="D4088" s="340" t="s">
        <v>3767</v>
      </c>
      <c r="E4088" s="340" t="str">
        <f t="shared" si="64"/>
        <v>ELLENVILLEELLENVILLE ELEMENTARY SCHOOL</v>
      </c>
      <c r="F4088" s="369" t="s">
        <v>8689</v>
      </c>
      <c r="G4088" s="342" t="str">
        <f>IFERROR(INDEX($D$2:$D$4444,_xlfn.AGGREGATE(15,3,(($C$2:$C$4444=$G$1)/($C$2:$C$4444=$G$1)*ROW($C$2:$C$4444))-ROW($C$1), ROWS($J$7:J4092))),"")</f>
        <v/>
      </c>
    </row>
    <row r="4089" spans="3:7" x14ac:dyDescent="0.25">
      <c r="C4089" s="340" t="s">
        <v>4563</v>
      </c>
      <c r="D4089" s="340" t="s">
        <v>3768</v>
      </c>
      <c r="E4089" s="340" t="str">
        <f t="shared" si="64"/>
        <v>ELLENVILLEELLENVILLE HIGH SCHOOL</v>
      </c>
      <c r="F4089" s="369" t="s">
        <v>8690</v>
      </c>
      <c r="G4089" s="342" t="str">
        <f>IFERROR(INDEX($D$2:$D$4444,_xlfn.AGGREGATE(15,3,(($C$2:$C$4444=$G$1)/($C$2:$C$4444=$G$1)*ROW($C$2:$C$4444))-ROW($C$1), ROWS($J$7:J4093))),"")</f>
        <v/>
      </c>
    </row>
    <row r="4090" spans="3:7" x14ac:dyDescent="0.25">
      <c r="C4090" s="340" t="s">
        <v>4563</v>
      </c>
      <c r="D4090" s="340" t="s">
        <v>3769</v>
      </c>
      <c r="E4090" s="340" t="str">
        <f t="shared" si="64"/>
        <v>ELLENVILLEELLENVILLE MIDDLE SCHOOL</v>
      </c>
      <c r="F4090" s="369" t="s">
        <v>8691</v>
      </c>
      <c r="G4090" s="342" t="str">
        <f>IFERROR(INDEX($D$2:$D$4444,_xlfn.AGGREGATE(15,3,(($C$2:$C$4444=$G$1)/($C$2:$C$4444=$G$1)*ROW($C$2:$C$4444))-ROW($C$1), ROWS($J$7:J4094))),"")</f>
        <v/>
      </c>
    </row>
    <row r="4091" spans="3:7" x14ac:dyDescent="0.25">
      <c r="C4091" s="340" t="s">
        <v>4564</v>
      </c>
      <c r="D4091" s="340" t="s">
        <v>3770</v>
      </c>
      <c r="E4091" s="340" t="str">
        <f t="shared" si="64"/>
        <v>BOLTONBOLTON CENTRAL SCHOOL</v>
      </c>
      <c r="F4091" s="369" t="s">
        <v>8692</v>
      </c>
      <c r="G4091" s="342" t="str">
        <f>IFERROR(INDEX($D$2:$D$4444,_xlfn.AGGREGATE(15,3,(($C$2:$C$4444=$G$1)/($C$2:$C$4444=$G$1)*ROW($C$2:$C$4444))-ROW($C$1), ROWS($J$7:J4095))),"")</f>
        <v/>
      </c>
    </row>
    <row r="4092" spans="3:7" x14ac:dyDescent="0.25">
      <c r="C4092" s="340" t="s">
        <v>4565</v>
      </c>
      <c r="D4092" s="340" t="s">
        <v>3771</v>
      </c>
      <c r="E4092" s="340" t="str">
        <f t="shared" si="64"/>
        <v>NORTH WARRENNORTH WARREN CENTRAL SCHOOL</v>
      </c>
      <c r="F4092" s="369" t="s">
        <v>8693</v>
      </c>
      <c r="G4092" s="342" t="str">
        <f>IFERROR(INDEX($D$2:$D$4444,_xlfn.AGGREGATE(15,3,(($C$2:$C$4444=$G$1)/($C$2:$C$4444=$G$1)*ROW($C$2:$C$4444))-ROW($C$1), ROWS($J$7:J4096))),"")</f>
        <v/>
      </c>
    </row>
    <row r="4093" spans="3:7" x14ac:dyDescent="0.25">
      <c r="C4093" s="340" t="s">
        <v>4566</v>
      </c>
      <c r="D4093" s="340" t="s">
        <v>3772</v>
      </c>
      <c r="E4093" s="340" t="str">
        <f t="shared" si="64"/>
        <v>GLENS FALLSBIG CROSS STREET SCHOOL</v>
      </c>
      <c r="F4093" s="369" t="s">
        <v>8694</v>
      </c>
      <c r="G4093" s="342" t="str">
        <f>IFERROR(INDEX($D$2:$D$4444,_xlfn.AGGREGATE(15,3,(($C$2:$C$4444=$G$1)/($C$2:$C$4444=$G$1)*ROW($C$2:$C$4444))-ROW($C$1), ROWS($J$7:J4097))),"")</f>
        <v/>
      </c>
    </row>
    <row r="4094" spans="3:7" x14ac:dyDescent="0.25">
      <c r="C4094" s="340" t="s">
        <v>4566</v>
      </c>
      <c r="D4094" s="340" t="s">
        <v>3773</v>
      </c>
      <c r="E4094" s="340" t="str">
        <f t="shared" si="64"/>
        <v>GLENS FALLSJACKSON HEIGHTS SCHOOL</v>
      </c>
      <c r="F4094" s="369" t="s">
        <v>8695</v>
      </c>
      <c r="G4094" s="342" t="str">
        <f>IFERROR(INDEX($D$2:$D$4444,_xlfn.AGGREGATE(15,3,(($C$2:$C$4444=$G$1)/($C$2:$C$4444=$G$1)*ROW($C$2:$C$4444))-ROW($C$1), ROWS($J$7:J4098))),"")</f>
        <v/>
      </c>
    </row>
    <row r="4095" spans="3:7" x14ac:dyDescent="0.25">
      <c r="C4095" s="340" t="s">
        <v>4566</v>
      </c>
      <c r="D4095" s="340" t="s">
        <v>3774</v>
      </c>
      <c r="E4095" s="340" t="str">
        <f t="shared" si="64"/>
        <v>GLENS FALLSKENSINGTON ROAD SCHOOL</v>
      </c>
      <c r="F4095" s="369" t="s">
        <v>8696</v>
      </c>
      <c r="G4095" s="342" t="str">
        <f>IFERROR(INDEX($D$2:$D$4444,_xlfn.AGGREGATE(15,3,(($C$2:$C$4444=$G$1)/($C$2:$C$4444=$G$1)*ROW($C$2:$C$4444))-ROW($C$1), ROWS($J$7:J4099))),"")</f>
        <v/>
      </c>
    </row>
    <row r="4096" spans="3:7" x14ac:dyDescent="0.25">
      <c r="C4096" s="340" t="s">
        <v>4566</v>
      </c>
      <c r="D4096" s="340" t="s">
        <v>3775</v>
      </c>
      <c r="E4096" s="340" t="str">
        <f t="shared" si="64"/>
        <v>GLENS FALLSGLENS FALLS MIDDLE SCHOOL</v>
      </c>
      <c r="F4096" s="369" t="s">
        <v>8697</v>
      </c>
      <c r="G4096" s="342" t="str">
        <f>IFERROR(INDEX($D$2:$D$4444,_xlfn.AGGREGATE(15,3,(($C$2:$C$4444=$G$1)/($C$2:$C$4444=$G$1)*ROW($C$2:$C$4444))-ROW($C$1), ROWS($J$7:J4100))),"")</f>
        <v/>
      </c>
    </row>
    <row r="4097" spans="3:7" x14ac:dyDescent="0.25">
      <c r="C4097" s="340" t="s">
        <v>4566</v>
      </c>
      <c r="D4097" s="340" t="s">
        <v>3776</v>
      </c>
      <c r="E4097" s="340" t="str">
        <f t="shared" si="64"/>
        <v>GLENS FALLSGLENS FALLS SENIOR HIGH SCHOOL</v>
      </c>
      <c r="F4097" s="369" t="s">
        <v>8698</v>
      </c>
      <c r="G4097" s="342" t="str">
        <f>IFERROR(INDEX($D$2:$D$4444,_xlfn.AGGREGATE(15,3,(($C$2:$C$4444=$G$1)/($C$2:$C$4444=$G$1)*ROW($C$2:$C$4444))-ROW($C$1), ROWS($J$7:J4101))),"")</f>
        <v/>
      </c>
    </row>
    <row r="4098" spans="3:7" x14ac:dyDescent="0.25">
      <c r="C4098" s="340" t="s">
        <v>4567</v>
      </c>
      <c r="D4098" s="340" t="s">
        <v>3777</v>
      </c>
      <c r="E4098" s="340" t="str">
        <f t="shared" si="64"/>
        <v>JOHNSBURGJOHNSBURG CENTRAL SCHOOL</v>
      </c>
      <c r="F4098" s="369" t="s">
        <v>8699</v>
      </c>
      <c r="G4098" s="342" t="str">
        <f>IFERROR(INDEX($D$2:$D$4444,_xlfn.AGGREGATE(15,3,(($C$2:$C$4444=$G$1)/($C$2:$C$4444=$G$1)*ROW($C$2:$C$4444))-ROW($C$1), ROWS($J$7:J4102))),"")</f>
        <v/>
      </c>
    </row>
    <row r="4099" spans="3:7" x14ac:dyDescent="0.25">
      <c r="C4099" s="340" t="s">
        <v>4568</v>
      </c>
      <c r="D4099" s="340" t="s">
        <v>3778</v>
      </c>
      <c r="E4099" s="340" t="str">
        <f t="shared" ref="E4099:E4162" si="65">C4099&amp;D4099</f>
        <v>LAKE GEORGELAKE GEORGE ELEMENTARY SCHOOL</v>
      </c>
      <c r="F4099" s="369" t="s">
        <v>8700</v>
      </c>
      <c r="G4099" s="342" t="str">
        <f>IFERROR(INDEX($D$2:$D$4444,_xlfn.AGGREGATE(15,3,(($C$2:$C$4444=$G$1)/($C$2:$C$4444=$G$1)*ROW($C$2:$C$4444))-ROW($C$1), ROWS($J$7:J4103))),"")</f>
        <v/>
      </c>
    </row>
    <row r="4100" spans="3:7" x14ac:dyDescent="0.25">
      <c r="C4100" s="340" t="s">
        <v>4568</v>
      </c>
      <c r="D4100" s="340" t="s">
        <v>3779</v>
      </c>
      <c r="E4100" s="340" t="str">
        <f t="shared" si="65"/>
        <v>LAKE GEORGELAKE GEORGE JUNIOR-SENIOR HIGH SCHOOL</v>
      </c>
      <c r="F4100" s="369" t="s">
        <v>8701</v>
      </c>
      <c r="G4100" s="342" t="str">
        <f>IFERROR(INDEX($D$2:$D$4444,_xlfn.AGGREGATE(15,3,(($C$2:$C$4444=$G$1)/($C$2:$C$4444=$G$1)*ROW($C$2:$C$4444))-ROW($C$1), ROWS($J$7:J4104))),"")</f>
        <v/>
      </c>
    </row>
    <row r="4101" spans="3:7" x14ac:dyDescent="0.25">
      <c r="C4101" s="340" t="s">
        <v>161</v>
      </c>
      <c r="D4101" s="340" t="s">
        <v>9507</v>
      </c>
      <c r="E4101" s="340" t="str">
        <f t="shared" si="65"/>
        <v>HADLEY LUZERNEHADLEY-LUZERNE JUNIOR-SENIOR HIGH SCHOOL</v>
      </c>
      <c r="F4101" s="369" t="s">
        <v>8702</v>
      </c>
      <c r="G4101" s="342" t="str">
        <f>IFERROR(INDEX($D$2:$D$4444,_xlfn.AGGREGATE(15,3,(($C$2:$C$4444=$G$1)/($C$2:$C$4444=$G$1)*ROW($C$2:$C$4444))-ROW($C$1), ROWS($J$7:J4105))),"")</f>
        <v/>
      </c>
    </row>
    <row r="4102" spans="3:7" x14ac:dyDescent="0.25">
      <c r="C4102" s="340" t="s">
        <v>161</v>
      </c>
      <c r="D4102" s="340" t="s">
        <v>9508</v>
      </c>
      <c r="E4102" s="340" t="str">
        <f t="shared" si="65"/>
        <v>HADLEY LUZERNESTUART M TOWNSEND ELEMENTARY SCHOOL</v>
      </c>
      <c r="F4102" s="369" t="s">
        <v>8703</v>
      </c>
      <c r="G4102" s="342" t="str">
        <f>IFERROR(INDEX($D$2:$D$4444,_xlfn.AGGREGATE(15,3,(($C$2:$C$4444=$G$1)/($C$2:$C$4444=$G$1)*ROW($C$2:$C$4444))-ROW($C$1), ROWS($J$7:J4106))),"")</f>
        <v/>
      </c>
    </row>
    <row r="4103" spans="3:7" x14ac:dyDescent="0.25">
      <c r="C4103" s="340" t="s">
        <v>4569</v>
      </c>
      <c r="D4103" s="340" t="s">
        <v>3780</v>
      </c>
      <c r="E4103" s="340" t="str">
        <f t="shared" si="65"/>
        <v>QUEENSBURYQUEENSBURY ELEMENTARY SCHOOL</v>
      </c>
      <c r="F4103" s="369" t="s">
        <v>8704</v>
      </c>
      <c r="G4103" s="342" t="str">
        <f>IFERROR(INDEX($D$2:$D$4444,_xlfn.AGGREGATE(15,3,(($C$2:$C$4444=$G$1)/($C$2:$C$4444=$G$1)*ROW($C$2:$C$4444))-ROW($C$1), ROWS($J$7:J4107))),"")</f>
        <v/>
      </c>
    </row>
    <row r="4104" spans="3:7" x14ac:dyDescent="0.25">
      <c r="C4104" s="340" t="s">
        <v>4569</v>
      </c>
      <c r="D4104" s="340" t="s">
        <v>3781</v>
      </c>
      <c r="E4104" s="340" t="str">
        <f t="shared" si="65"/>
        <v>QUEENSBURYQUEENSBURY SENIOR HIGH SCHOOL</v>
      </c>
      <c r="F4104" s="369" t="s">
        <v>8705</v>
      </c>
      <c r="G4104" s="342" t="str">
        <f>IFERROR(INDEX($D$2:$D$4444,_xlfn.AGGREGATE(15,3,(($C$2:$C$4444=$G$1)/($C$2:$C$4444=$G$1)*ROW($C$2:$C$4444))-ROW($C$1), ROWS($J$7:J4108))),"")</f>
        <v/>
      </c>
    </row>
    <row r="4105" spans="3:7" x14ac:dyDescent="0.25">
      <c r="C4105" s="340" t="s">
        <v>4569</v>
      </c>
      <c r="D4105" s="340" t="s">
        <v>3782</v>
      </c>
      <c r="E4105" s="340" t="str">
        <f t="shared" si="65"/>
        <v>QUEENSBURYQUEENSBURY MIDDLE SCHOOL</v>
      </c>
      <c r="F4105" s="369" t="s">
        <v>8706</v>
      </c>
      <c r="G4105" s="342" t="str">
        <f>IFERROR(INDEX($D$2:$D$4444,_xlfn.AGGREGATE(15,3,(($C$2:$C$4444=$G$1)/($C$2:$C$4444=$G$1)*ROW($C$2:$C$4444))-ROW($C$1), ROWS($J$7:J4109))),"")</f>
        <v/>
      </c>
    </row>
    <row r="4106" spans="3:7" x14ac:dyDescent="0.25">
      <c r="C4106" s="340" t="s">
        <v>4569</v>
      </c>
      <c r="D4106" s="340" t="s">
        <v>3783</v>
      </c>
      <c r="E4106" s="340" t="str">
        <f t="shared" si="65"/>
        <v>QUEENSBURYWILLIAM H BARTON INTERMEDIATE SCHOOL</v>
      </c>
      <c r="F4106" s="369" t="s">
        <v>8707</v>
      </c>
      <c r="G4106" s="342" t="str">
        <f>IFERROR(INDEX($D$2:$D$4444,_xlfn.AGGREGATE(15,3,(($C$2:$C$4444=$G$1)/($C$2:$C$4444=$G$1)*ROW($C$2:$C$4444))-ROW($C$1), ROWS($J$7:J4110))),"")</f>
        <v/>
      </c>
    </row>
    <row r="4107" spans="3:7" x14ac:dyDescent="0.25">
      <c r="C4107" s="340" t="s">
        <v>162</v>
      </c>
      <c r="D4107" s="340" t="s">
        <v>3784</v>
      </c>
      <c r="E4107" s="340" t="str">
        <f t="shared" si="65"/>
        <v>GLENS FALLS COABRAHAM WING SCHOOL</v>
      </c>
      <c r="F4107" s="369" t="s">
        <v>8708</v>
      </c>
      <c r="G4107" s="342" t="str">
        <f>IFERROR(INDEX($D$2:$D$4444,_xlfn.AGGREGATE(15,3,(($C$2:$C$4444=$G$1)/($C$2:$C$4444=$G$1)*ROW($C$2:$C$4444))-ROW($C$1), ROWS($J$7:J4111))),"")</f>
        <v/>
      </c>
    </row>
    <row r="4108" spans="3:7" x14ac:dyDescent="0.25">
      <c r="C4108" s="340" t="s">
        <v>4570</v>
      </c>
      <c r="D4108" s="340" t="s">
        <v>3785</v>
      </c>
      <c r="E4108" s="340" t="str">
        <f t="shared" si="65"/>
        <v>WARRENSBURGWARRENSBURG JUNIOR-SENIOR HIGH SCHOOL</v>
      </c>
      <c r="F4108" s="369" t="s">
        <v>8709</v>
      </c>
      <c r="G4108" s="342" t="str">
        <f>IFERROR(INDEX($D$2:$D$4444,_xlfn.AGGREGATE(15,3,(($C$2:$C$4444=$G$1)/($C$2:$C$4444=$G$1)*ROW($C$2:$C$4444))-ROW($C$1), ROWS($J$7:J4112))),"")</f>
        <v/>
      </c>
    </row>
    <row r="4109" spans="3:7" x14ac:dyDescent="0.25">
      <c r="C4109" s="340" t="s">
        <v>4570</v>
      </c>
      <c r="D4109" s="340" t="s">
        <v>3786</v>
      </c>
      <c r="E4109" s="340" t="str">
        <f t="shared" si="65"/>
        <v>WARRENSBURGWARRENSBURG ELEMENTARY SCHOOL</v>
      </c>
      <c r="F4109" s="369" t="s">
        <v>8710</v>
      </c>
      <c r="G4109" s="342" t="str">
        <f>IFERROR(INDEX($D$2:$D$4444,_xlfn.AGGREGATE(15,3,(($C$2:$C$4444=$G$1)/($C$2:$C$4444=$G$1)*ROW($C$2:$C$4444))-ROW($C$1), ROWS($J$7:J4113))),"")</f>
        <v/>
      </c>
    </row>
    <row r="4110" spans="3:7" x14ac:dyDescent="0.25">
      <c r="C4110" s="340" t="s">
        <v>4571</v>
      </c>
      <c r="D4110" s="340" t="s">
        <v>3787</v>
      </c>
      <c r="E4110" s="340" t="str">
        <f t="shared" si="65"/>
        <v>ARGYLEARGYLE JUNIOR/SENIOR HIGH SCHOOL</v>
      </c>
      <c r="F4110" s="369" t="s">
        <v>8711</v>
      </c>
      <c r="G4110" s="342" t="str">
        <f>IFERROR(INDEX($D$2:$D$4444,_xlfn.AGGREGATE(15,3,(($C$2:$C$4444=$G$1)/($C$2:$C$4444=$G$1)*ROW($C$2:$C$4444))-ROW($C$1), ROWS($J$7:J4114))),"")</f>
        <v/>
      </c>
    </row>
    <row r="4111" spans="3:7" x14ac:dyDescent="0.25">
      <c r="C4111" s="340" t="s">
        <v>4571</v>
      </c>
      <c r="D4111" s="340" t="s">
        <v>3788</v>
      </c>
      <c r="E4111" s="340" t="str">
        <f t="shared" si="65"/>
        <v>ARGYLEARGYLE ELEMENTARY SCHOOL</v>
      </c>
      <c r="F4111" s="369" t="s">
        <v>8712</v>
      </c>
      <c r="G4111" s="342" t="str">
        <f>IFERROR(INDEX($D$2:$D$4444,_xlfn.AGGREGATE(15,3,(($C$2:$C$4444=$G$1)/($C$2:$C$4444=$G$1)*ROW($C$2:$C$4444))-ROW($C$1), ROWS($J$7:J4115))),"")</f>
        <v/>
      </c>
    </row>
    <row r="4112" spans="3:7" x14ac:dyDescent="0.25">
      <c r="C4112" s="340" t="s">
        <v>4572</v>
      </c>
      <c r="D4112" s="340" t="s">
        <v>9509</v>
      </c>
      <c r="E4112" s="340" t="str">
        <f t="shared" si="65"/>
        <v>FORT ANNFORT ANN MIDDLE/HIGH SCHOOL</v>
      </c>
      <c r="F4112" s="369" t="s">
        <v>8713</v>
      </c>
      <c r="G4112" s="342" t="str">
        <f>IFERROR(INDEX($D$2:$D$4444,_xlfn.AGGREGATE(15,3,(($C$2:$C$4444=$G$1)/($C$2:$C$4444=$G$1)*ROW($C$2:$C$4444))-ROW($C$1), ROWS($J$7:J4116))),"")</f>
        <v/>
      </c>
    </row>
    <row r="4113" spans="3:7" x14ac:dyDescent="0.25">
      <c r="C4113" s="340" t="s">
        <v>4572</v>
      </c>
      <c r="D4113" s="340" t="s">
        <v>3789</v>
      </c>
      <c r="E4113" s="340" t="str">
        <f t="shared" si="65"/>
        <v>FORT ANNFORT ANN ELEMENTARY SCHOOL</v>
      </c>
      <c r="F4113" s="369" t="s">
        <v>8714</v>
      </c>
      <c r="G4113" s="342" t="str">
        <f>IFERROR(INDEX($D$2:$D$4444,_xlfn.AGGREGATE(15,3,(($C$2:$C$4444=$G$1)/($C$2:$C$4444=$G$1)*ROW($C$2:$C$4444))-ROW($C$1), ROWS($J$7:J4117))),"")</f>
        <v/>
      </c>
    </row>
    <row r="4114" spans="3:7" x14ac:dyDescent="0.25">
      <c r="C4114" s="340" t="s">
        <v>4573</v>
      </c>
      <c r="D4114" s="340" t="s">
        <v>3790</v>
      </c>
      <c r="E4114" s="340" t="str">
        <f t="shared" si="65"/>
        <v>FORT EDWARDFORT EDWARD SCHOOL</v>
      </c>
      <c r="F4114" s="369" t="s">
        <v>8715</v>
      </c>
      <c r="G4114" s="342" t="str">
        <f>IFERROR(INDEX($D$2:$D$4444,_xlfn.AGGREGATE(15,3,(($C$2:$C$4444=$G$1)/($C$2:$C$4444=$G$1)*ROW($C$2:$C$4444))-ROW($C$1), ROWS($J$7:J4118))),"")</f>
        <v/>
      </c>
    </row>
    <row r="4115" spans="3:7" x14ac:dyDescent="0.25">
      <c r="C4115" s="340" t="s">
        <v>4574</v>
      </c>
      <c r="D4115" s="340" t="s">
        <v>3791</v>
      </c>
      <c r="E4115" s="340" t="str">
        <f t="shared" si="65"/>
        <v>GRANVILLEMARY J TANNER PRIMARY SCHOOL</v>
      </c>
      <c r="F4115" s="369" t="s">
        <v>8716</v>
      </c>
      <c r="G4115" s="342" t="str">
        <f>IFERROR(INDEX($D$2:$D$4444,_xlfn.AGGREGATE(15,3,(($C$2:$C$4444=$G$1)/($C$2:$C$4444=$G$1)*ROW($C$2:$C$4444))-ROW($C$1), ROWS($J$7:J4119))),"")</f>
        <v/>
      </c>
    </row>
    <row r="4116" spans="3:7" x14ac:dyDescent="0.25">
      <c r="C4116" s="340" t="s">
        <v>4574</v>
      </c>
      <c r="D4116" s="340" t="s">
        <v>3792</v>
      </c>
      <c r="E4116" s="340" t="str">
        <f t="shared" si="65"/>
        <v>GRANVILLEGRANVILLE JUNIOR-SENIOR HIGH SCHOOL</v>
      </c>
      <c r="F4116" s="369" t="s">
        <v>8717</v>
      </c>
      <c r="G4116" s="342" t="str">
        <f>IFERROR(INDEX($D$2:$D$4444,_xlfn.AGGREGATE(15,3,(($C$2:$C$4444=$G$1)/($C$2:$C$4444=$G$1)*ROW($C$2:$C$4444))-ROW($C$1), ROWS($J$7:J4120))),"")</f>
        <v/>
      </c>
    </row>
    <row r="4117" spans="3:7" x14ac:dyDescent="0.25">
      <c r="C4117" s="340" t="s">
        <v>4574</v>
      </c>
      <c r="D4117" s="340" t="s">
        <v>3793</v>
      </c>
      <c r="E4117" s="340" t="str">
        <f t="shared" si="65"/>
        <v>GRANVILLEGRANVILLE ELEMENTARY SCHOOL</v>
      </c>
      <c r="F4117" s="369" t="s">
        <v>8718</v>
      </c>
      <c r="G4117" s="342" t="str">
        <f>IFERROR(INDEX($D$2:$D$4444,_xlfn.AGGREGATE(15,3,(($C$2:$C$4444=$G$1)/($C$2:$C$4444=$G$1)*ROW($C$2:$C$4444))-ROW($C$1), ROWS($J$7:J4121))),"")</f>
        <v/>
      </c>
    </row>
    <row r="4118" spans="3:7" x14ac:dyDescent="0.25">
      <c r="C4118" s="340" t="s">
        <v>4575</v>
      </c>
      <c r="D4118" s="340" t="s">
        <v>3794</v>
      </c>
      <c r="E4118" s="340" t="str">
        <f t="shared" si="65"/>
        <v>GREENWICHGREENWICH JUNIOR-SENIOR HIGH SCHOOL</v>
      </c>
      <c r="F4118" s="369" t="s">
        <v>8719</v>
      </c>
      <c r="G4118" s="342" t="str">
        <f>IFERROR(INDEX($D$2:$D$4444,_xlfn.AGGREGATE(15,3,(($C$2:$C$4444=$G$1)/($C$2:$C$4444=$G$1)*ROW($C$2:$C$4444))-ROW($C$1), ROWS($J$7:J4122))),"")</f>
        <v/>
      </c>
    </row>
    <row r="4119" spans="3:7" x14ac:dyDescent="0.25">
      <c r="C4119" s="340" t="s">
        <v>4575</v>
      </c>
      <c r="D4119" s="340" t="s">
        <v>3795</v>
      </c>
      <c r="E4119" s="340" t="str">
        <f t="shared" si="65"/>
        <v>GREENWICHGREENWICH ELEMENTARY SCHOOL</v>
      </c>
      <c r="F4119" s="369" t="s">
        <v>8720</v>
      </c>
      <c r="G4119" s="342" t="str">
        <f>IFERROR(INDEX($D$2:$D$4444,_xlfn.AGGREGATE(15,3,(($C$2:$C$4444=$G$1)/($C$2:$C$4444=$G$1)*ROW($C$2:$C$4444))-ROW($C$1), ROWS($J$7:J4123))),"")</f>
        <v/>
      </c>
    </row>
    <row r="4120" spans="3:7" x14ac:dyDescent="0.25">
      <c r="C4120" s="340" t="s">
        <v>4576</v>
      </c>
      <c r="D4120" s="340" t="s">
        <v>3796</v>
      </c>
      <c r="E4120" s="340" t="str">
        <f t="shared" si="65"/>
        <v>HARTFORDHARTFORD MIDDLE/HIGH SCHOOL</v>
      </c>
      <c r="F4120" s="369" t="s">
        <v>8721</v>
      </c>
      <c r="G4120" s="342" t="str">
        <f>IFERROR(INDEX($D$2:$D$4444,_xlfn.AGGREGATE(15,3,(($C$2:$C$4444=$G$1)/($C$2:$C$4444=$G$1)*ROW($C$2:$C$4444))-ROW($C$1), ROWS($J$7:J4124))),"")</f>
        <v/>
      </c>
    </row>
    <row r="4121" spans="3:7" x14ac:dyDescent="0.25">
      <c r="C4121" s="340" t="s">
        <v>4576</v>
      </c>
      <c r="D4121" s="340" t="s">
        <v>3797</v>
      </c>
      <c r="E4121" s="340" t="str">
        <f t="shared" si="65"/>
        <v>HARTFORDFLOYD HARWOOD ELEMENTARY SCHOOL</v>
      </c>
      <c r="F4121" s="369" t="s">
        <v>8722</v>
      </c>
      <c r="G4121" s="342" t="str">
        <f>IFERROR(INDEX($D$2:$D$4444,_xlfn.AGGREGATE(15,3,(($C$2:$C$4444=$G$1)/($C$2:$C$4444=$G$1)*ROW($C$2:$C$4444))-ROW($C$1), ROWS($J$7:J4125))),"")</f>
        <v/>
      </c>
    </row>
    <row r="4122" spans="3:7" x14ac:dyDescent="0.25">
      <c r="C4122" s="340" t="s">
        <v>4577</v>
      </c>
      <c r="D4122" s="340" t="s">
        <v>3798</v>
      </c>
      <c r="E4122" s="340" t="str">
        <f t="shared" si="65"/>
        <v>HUDSON FALLSHUDSON FALLS HIGH SCHOOL</v>
      </c>
      <c r="F4122" s="369" t="s">
        <v>8723</v>
      </c>
      <c r="G4122" s="342" t="str">
        <f>IFERROR(INDEX($D$2:$D$4444,_xlfn.AGGREGATE(15,3,(($C$2:$C$4444=$G$1)/($C$2:$C$4444=$G$1)*ROW($C$2:$C$4444))-ROW($C$1), ROWS($J$7:J4126))),"")</f>
        <v/>
      </c>
    </row>
    <row r="4123" spans="3:7" x14ac:dyDescent="0.25">
      <c r="C4123" s="340" t="s">
        <v>4577</v>
      </c>
      <c r="D4123" s="340" t="s">
        <v>3799</v>
      </c>
      <c r="E4123" s="340" t="str">
        <f t="shared" si="65"/>
        <v>HUDSON FALLSHUDSON FALLS MIDDLE SCHOOL</v>
      </c>
      <c r="F4123" s="369" t="s">
        <v>8724</v>
      </c>
      <c r="G4123" s="342" t="str">
        <f>IFERROR(INDEX($D$2:$D$4444,_xlfn.AGGREGATE(15,3,(($C$2:$C$4444=$G$1)/($C$2:$C$4444=$G$1)*ROW($C$2:$C$4444))-ROW($C$1), ROWS($J$7:J4127))),"")</f>
        <v/>
      </c>
    </row>
    <row r="4124" spans="3:7" x14ac:dyDescent="0.25">
      <c r="C4124" s="340" t="s">
        <v>4577</v>
      </c>
      <c r="D4124" s="340" t="s">
        <v>3800</v>
      </c>
      <c r="E4124" s="340" t="str">
        <f t="shared" si="65"/>
        <v>HUDSON FALLSMARGARET MURPHY KINDERGARTEN CENTER</v>
      </c>
      <c r="F4124" s="369" t="s">
        <v>8725</v>
      </c>
      <c r="G4124" s="342" t="str">
        <f>IFERROR(INDEX($D$2:$D$4444,_xlfn.AGGREGATE(15,3,(($C$2:$C$4444=$G$1)/($C$2:$C$4444=$G$1)*ROW($C$2:$C$4444))-ROW($C$1), ROWS($J$7:J4128))),"")</f>
        <v/>
      </c>
    </row>
    <row r="4125" spans="3:7" x14ac:dyDescent="0.25">
      <c r="C4125" s="340" t="s">
        <v>4577</v>
      </c>
      <c r="D4125" s="340" t="s">
        <v>3801</v>
      </c>
      <c r="E4125" s="340" t="str">
        <f t="shared" si="65"/>
        <v>HUDSON FALLSHUDSON FALLS INTERMEDIATE SCHOOL</v>
      </c>
      <c r="F4125" s="369" t="s">
        <v>8726</v>
      </c>
      <c r="G4125" s="342" t="str">
        <f>IFERROR(INDEX($D$2:$D$4444,_xlfn.AGGREGATE(15,3,(($C$2:$C$4444=$G$1)/($C$2:$C$4444=$G$1)*ROW($C$2:$C$4444))-ROW($C$1), ROWS($J$7:J4129))),"")</f>
        <v/>
      </c>
    </row>
    <row r="4126" spans="3:7" x14ac:dyDescent="0.25">
      <c r="C4126" s="340" t="s">
        <v>4577</v>
      </c>
      <c r="D4126" s="340" t="s">
        <v>3802</v>
      </c>
      <c r="E4126" s="340" t="str">
        <f t="shared" si="65"/>
        <v>HUDSON FALLSHUDSON FALLS PRIMARY SCHOOL</v>
      </c>
      <c r="F4126" s="369" t="s">
        <v>8727</v>
      </c>
      <c r="G4126" s="342" t="str">
        <f>IFERROR(INDEX($D$2:$D$4444,_xlfn.AGGREGATE(15,3,(($C$2:$C$4444=$G$1)/($C$2:$C$4444=$G$1)*ROW($C$2:$C$4444))-ROW($C$1), ROWS($J$7:J4130))),"")</f>
        <v/>
      </c>
    </row>
    <row r="4127" spans="3:7" x14ac:dyDescent="0.25">
      <c r="C4127" s="340" t="s">
        <v>4578</v>
      </c>
      <c r="D4127" s="340" t="s">
        <v>3803</v>
      </c>
      <c r="E4127" s="340" t="str">
        <f t="shared" si="65"/>
        <v>PUTNAMPUTNAM CENTRAL SCHOOL</v>
      </c>
      <c r="F4127" s="369" t="s">
        <v>8728</v>
      </c>
      <c r="G4127" s="342" t="str">
        <f>IFERROR(INDEX($D$2:$D$4444,_xlfn.AGGREGATE(15,3,(($C$2:$C$4444=$G$1)/($C$2:$C$4444=$G$1)*ROW($C$2:$C$4444))-ROW($C$1), ROWS($J$7:J4131))),"")</f>
        <v/>
      </c>
    </row>
    <row r="4128" spans="3:7" x14ac:dyDescent="0.25">
      <c r="C4128" s="340" t="s">
        <v>4579</v>
      </c>
      <c r="D4128" s="340" t="s">
        <v>3804</v>
      </c>
      <c r="E4128" s="340" t="str">
        <f t="shared" si="65"/>
        <v>SALEMSALEM HIGH SCHOOL</v>
      </c>
      <c r="F4128" s="369" t="s">
        <v>8729</v>
      </c>
      <c r="G4128" s="342" t="str">
        <f>IFERROR(INDEX($D$2:$D$4444,_xlfn.AGGREGATE(15,3,(($C$2:$C$4444=$G$1)/($C$2:$C$4444=$G$1)*ROW($C$2:$C$4444))-ROW($C$1), ROWS($J$7:J4132))),"")</f>
        <v/>
      </c>
    </row>
    <row r="4129" spans="3:7" x14ac:dyDescent="0.25">
      <c r="C4129" s="340" t="s">
        <v>4579</v>
      </c>
      <c r="D4129" s="340" t="s">
        <v>3805</v>
      </c>
      <c r="E4129" s="340" t="str">
        <f t="shared" si="65"/>
        <v>SALEMSALEM ELEMENTARY SCHOOL</v>
      </c>
      <c r="F4129" s="369" t="s">
        <v>8730</v>
      </c>
      <c r="G4129" s="342" t="str">
        <f>IFERROR(INDEX($D$2:$D$4444,_xlfn.AGGREGATE(15,3,(($C$2:$C$4444=$G$1)/($C$2:$C$4444=$G$1)*ROW($C$2:$C$4444))-ROW($C$1), ROWS($J$7:J4133))),"")</f>
        <v/>
      </c>
    </row>
    <row r="4130" spans="3:7" x14ac:dyDescent="0.25">
      <c r="C4130" s="340" t="s">
        <v>4580</v>
      </c>
      <c r="D4130" s="340" t="s">
        <v>3806</v>
      </c>
      <c r="E4130" s="340" t="str">
        <f t="shared" si="65"/>
        <v>CAMBRIDGECAMBRIDGE ELEMENTARY SCHOOL</v>
      </c>
      <c r="F4130" s="369" t="s">
        <v>8731</v>
      </c>
      <c r="G4130" s="342" t="str">
        <f>IFERROR(INDEX($D$2:$D$4444,_xlfn.AGGREGATE(15,3,(($C$2:$C$4444=$G$1)/($C$2:$C$4444=$G$1)*ROW($C$2:$C$4444))-ROW($C$1), ROWS($J$7:J4134))),"")</f>
        <v/>
      </c>
    </row>
    <row r="4131" spans="3:7" x14ac:dyDescent="0.25">
      <c r="C4131" s="340" t="s">
        <v>4580</v>
      </c>
      <c r="D4131" s="340" t="s">
        <v>3807</v>
      </c>
      <c r="E4131" s="340" t="str">
        <f t="shared" si="65"/>
        <v>CAMBRIDGECAMBRIDGE JUNIOR-SENIOR HIGH SCHOOL</v>
      </c>
      <c r="F4131" s="369" t="s">
        <v>8732</v>
      </c>
      <c r="G4131" s="342" t="str">
        <f>IFERROR(INDEX($D$2:$D$4444,_xlfn.AGGREGATE(15,3,(($C$2:$C$4444=$G$1)/($C$2:$C$4444=$G$1)*ROW($C$2:$C$4444))-ROW($C$1), ROWS($J$7:J4135))),"")</f>
        <v/>
      </c>
    </row>
    <row r="4132" spans="3:7" x14ac:dyDescent="0.25">
      <c r="C4132" s="340" t="s">
        <v>4581</v>
      </c>
      <c r="D4132" s="340" t="s">
        <v>3808</v>
      </c>
      <c r="E4132" s="340" t="str">
        <f t="shared" si="65"/>
        <v>WHITEHALLWHITEHALL ELEMENTARY SCHOOL</v>
      </c>
      <c r="F4132" s="369" t="s">
        <v>8733</v>
      </c>
      <c r="G4132" s="342" t="str">
        <f>IFERROR(INDEX($D$2:$D$4444,_xlfn.AGGREGATE(15,3,(($C$2:$C$4444=$G$1)/($C$2:$C$4444=$G$1)*ROW($C$2:$C$4444))-ROW($C$1), ROWS($J$7:J4136))),"")</f>
        <v/>
      </c>
    </row>
    <row r="4133" spans="3:7" x14ac:dyDescent="0.25">
      <c r="C4133" s="340" t="s">
        <v>4581</v>
      </c>
      <c r="D4133" s="340" t="s">
        <v>3809</v>
      </c>
      <c r="E4133" s="340" t="str">
        <f t="shared" si="65"/>
        <v>WHITEHALLWHITEHALL JUNIOR-SENIOR HIGH SCHOOL</v>
      </c>
      <c r="F4133" s="369" t="s">
        <v>8734</v>
      </c>
      <c r="G4133" s="342" t="str">
        <f>IFERROR(INDEX($D$2:$D$4444,_xlfn.AGGREGATE(15,3,(($C$2:$C$4444=$G$1)/($C$2:$C$4444=$G$1)*ROW($C$2:$C$4444))-ROW($C$1), ROWS($J$7:J4137))),"")</f>
        <v/>
      </c>
    </row>
    <row r="4134" spans="3:7" x14ac:dyDescent="0.25">
      <c r="C4134" s="340" t="s">
        <v>4582</v>
      </c>
      <c r="D4134" s="340" t="s">
        <v>3810</v>
      </c>
      <c r="E4134" s="340" t="str">
        <f t="shared" si="65"/>
        <v>NEWARKPERKINS ELEMENTARY SCHOOL</v>
      </c>
      <c r="F4134" s="369" t="s">
        <v>8735</v>
      </c>
      <c r="G4134" s="342" t="str">
        <f>IFERROR(INDEX($D$2:$D$4444,_xlfn.AGGREGATE(15,3,(($C$2:$C$4444=$G$1)/($C$2:$C$4444=$G$1)*ROW($C$2:$C$4444))-ROW($C$1), ROWS($J$7:J4138))),"")</f>
        <v/>
      </c>
    </row>
    <row r="4135" spans="3:7" x14ac:dyDescent="0.25">
      <c r="C4135" s="340" t="s">
        <v>4582</v>
      </c>
      <c r="D4135" s="340" t="s">
        <v>3811</v>
      </c>
      <c r="E4135" s="340" t="str">
        <f t="shared" si="65"/>
        <v>NEWARKNORMAN R KELLEY INTERMEDIATE SCHOOL</v>
      </c>
      <c r="F4135" s="369" t="s">
        <v>8736</v>
      </c>
      <c r="G4135" s="342" t="str">
        <f>IFERROR(INDEX($D$2:$D$4444,_xlfn.AGGREGATE(15,3,(($C$2:$C$4444=$G$1)/($C$2:$C$4444=$G$1)*ROW($C$2:$C$4444))-ROW($C$1), ROWS($J$7:J4139))),"")</f>
        <v/>
      </c>
    </row>
    <row r="4136" spans="3:7" x14ac:dyDescent="0.25">
      <c r="C4136" s="340" t="s">
        <v>4582</v>
      </c>
      <c r="D4136" s="340" t="s">
        <v>3812</v>
      </c>
      <c r="E4136" s="340" t="str">
        <f t="shared" si="65"/>
        <v>NEWARKLINCOLN ELEMENTARY SCHOOL</v>
      </c>
      <c r="F4136" s="369" t="s">
        <v>8737</v>
      </c>
      <c r="G4136" s="342" t="str">
        <f>IFERROR(INDEX($D$2:$D$4444,_xlfn.AGGREGATE(15,3,(($C$2:$C$4444=$G$1)/($C$2:$C$4444=$G$1)*ROW($C$2:$C$4444))-ROW($C$1), ROWS($J$7:J4140))),"")</f>
        <v/>
      </c>
    </row>
    <row r="4137" spans="3:7" x14ac:dyDescent="0.25">
      <c r="C4137" s="340" t="s">
        <v>4582</v>
      </c>
      <c r="D4137" s="340" t="s">
        <v>3813</v>
      </c>
      <c r="E4137" s="340" t="str">
        <f t="shared" si="65"/>
        <v>NEWARKNEWARK MIDDLE SCHOOL</v>
      </c>
      <c r="F4137" s="369" t="s">
        <v>8738</v>
      </c>
      <c r="G4137" s="342" t="str">
        <f>IFERROR(INDEX($D$2:$D$4444,_xlfn.AGGREGATE(15,3,(($C$2:$C$4444=$G$1)/($C$2:$C$4444=$G$1)*ROW($C$2:$C$4444))-ROW($C$1), ROWS($J$7:J4141))),"")</f>
        <v/>
      </c>
    </row>
    <row r="4138" spans="3:7" x14ac:dyDescent="0.25">
      <c r="C4138" s="340" t="s">
        <v>4582</v>
      </c>
      <c r="D4138" s="340" t="s">
        <v>3814</v>
      </c>
      <c r="E4138" s="340" t="str">
        <f t="shared" si="65"/>
        <v>NEWARKNEWARK SENIOR HIGH SCHOOL</v>
      </c>
      <c r="F4138" s="369" t="s">
        <v>8739</v>
      </c>
      <c r="G4138" s="342" t="str">
        <f>IFERROR(INDEX($D$2:$D$4444,_xlfn.AGGREGATE(15,3,(($C$2:$C$4444=$G$1)/($C$2:$C$4444=$G$1)*ROW($C$2:$C$4444))-ROW($C$1), ROWS($J$7:J4142))),"")</f>
        <v/>
      </c>
    </row>
    <row r="4139" spans="3:7" x14ac:dyDescent="0.25">
      <c r="C4139" s="340" t="s">
        <v>163</v>
      </c>
      <c r="D4139" s="340" t="s">
        <v>3815</v>
      </c>
      <c r="E4139" s="340" t="str">
        <f t="shared" si="65"/>
        <v>CLYDE-SAVANNAHCLYDE-SAVANNAH ELEMENTARY SCHOOL</v>
      </c>
      <c r="F4139" s="369" t="s">
        <v>8740</v>
      </c>
      <c r="G4139" s="342" t="str">
        <f>IFERROR(INDEX($D$2:$D$4444,_xlfn.AGGREGATE(15,3,(($C$2:$C$4444=$G$1)/($C$2:$C$4444=$G$1)*ROW($C$2:$C$4444))-ROW($C$1), ROWS($J$7:J4143))),"")</f>
        <v/>
      </c>
    </row>
    <row r="4140" spans="3:7" x14ac:dyDescent="0.25">
      <c r="C4140" s="340" t="s">
        <v>163</v>
      </c>
      <c r="D4140" s="340" t="s">
        <v>3816</v>
      </c>
      <c r="E4140" s="340" t="str">
        <f t="shared" si="65"/>
        <v>CLYDE-SAVANNAHCLYDE-SAVANNAH HIGH SCHOOL</v>
      </c>
      <c r="F4140" s="369" t="s">
        <v>8741</v>
      </c>
      <c r="G4140" s="342" t="str">
        <f>IFERROR(INDEX($D$2:$D$4444,_xlfn.AGGREGATE(15,3,(($C$2:$C$4444=$G$1)/($C$2:$C$4444=$G$1)*ROW($C$2:$C$4444))-ROW($C$1), ROWS($J$7:J4144))),"")</f>
        <v/>
      </c>
    </row>
    <row r="4141" spans="3:7" x14ac:dyDescent="0.25">
      <c r="C4141" s="340" t="s">
        <v>163</v>
      </c>
      <c r="D4141" s="340" t="s">
        <v>3817</v>
      </c>
      <c r="E4141" s="340" t="str">
        <f t="shared" si="65"/>
        <v>CLYDE-SAVANNAHCLYDE-SAVANNAH MIDDLE SCHOOL</v>
      </c>
      <c r="F4141" s="369" t="s">
        <v>8742</v>
      </c>
      <c r="G4141" s="342" t="str">
        <f>IFERROR(INDEX($D$2:$D$4444,_xlfn.AGGREGATE(15,3,(($C$2:$C$4444=$G$1)/($C$2:$C$4444=$G$1)*ROW($C$2:$C$4444))-ROW($C$1), ROWS($J$7:J4145))),"")</f>
        <v/>
      </c>
    </row>
    <row r="4142" spans="3:7" x14ac:dyDescent="0.25">
      <c r="C4142" s="340" t="s">
        <v>4583</v>
      </c>
      <c r="D4142" s="340" t="s">
        <v>3818</v>
      </c>
      <c r="E4142" s="340" t="str">
        <f t="shared" si="65"/>
        <v>LYONSLYONS ELEMENTARY SCHOOL</v>
      </c>
      <c r="F4142" s="369" t="s">
        <v>8743</v>
      </c>
      <c r="G4142" s="342" t="str">
        <f>IFERROR(INDEX($D$2:$D$4444,_xlfn.AGGREGATE(15,3,(($C$2:$C$4444=$G$1)/($C$2:$C$4444=$G$1)*ROW($C$2:$C$4444))-ROW($C$1), ROWS($J$7:J4146))),"")</f>
        <v/>
      </c>
    </row>
    <row r="4143" spans="3:7" x14ac:dyDescent="0.25">
      <c r="C4143" s="340" t="s">
        <v>4583</v>
      </c>
      <c r="D4143" s="340" t="s">
        <v>3819</v>
      </c>
      <c r="E4143" s="340" t="str">
        <f t="shared" si="65"/>
        <v>LYONSLYONS SENIOR HIGH SCHOOL</v>
      </c>
      <c r="F4143" s="369" t="s">
        <v>8744</v>
      </c>
      <c r="G4143" s="342" t="str">
        <f>IFERROR(INDEX($D$2:$D$4444,_xlfn.AGGREGATE(15,3,(($C$2:$C$4444=$G$1)/($C$2:$C$4444=$G$1)*ROW($C$2:$C$4444))-ROW($C$1), ROWS($J$7:J4147))),"")</f>
        <v/>
      </c>
    </row>
    <row r="4144" spans="3:7" x14ac:dyDescent="0.25">
      <c r="C4144" s="340" t="s">
        <v>4583</v>
      </c>
      <c r="D4144" s="340" t="s">
        <v>3820</v>
      </c>
      <c r="E4144" s="340" t="str">
        <f t="shared" si="65"/>
        <v>LYONSLYONS MIDDLE SCHOOL</v>
      </c>
      <c r="F4144" s="369" t="s">
        <v>8745</v>
      </c>
      <c r="G4144" s="342" t="str">
        <f>IFERROR(INDEX($D$2:$D$4444,_xlfn.AGGREGATE(15,3,(($C$2:$C$4444=$G$1)/($C$2:$C$4444=$G$1)*ROW($C$2:$C$4444))-ROW($C$1), ROWS($J$7:J4148))),"")</f>
        <v/>
      </c>
    </row>
    <row r="4145" spans="3:7" x14ac:dyDescent="0.25">
      <c r="C4145" s="340" t="s">
        <v>4584</v>
      </c>
      <c r="D4145" s="340" t="s">
        <v>3821</v>
      </c>
      <c r="E4145" s="340" t="str">
        <f t="shared" si="65"/>
        <v>MARIONMARION ELEMENTARY SCHOOL</v>
      </c>
      <c r="F4145" s="369" t="s">
        <v>8746</v>
      </c>
      <c r="G4145" s="342" t="str">
        <f>IFERROR(INDEX($D$2:$D$4444,_xlfn.AGGREGATE(15,3,(($C$2:$C$4444=$G$1)/($C$2:$C$4444=$G$1)*ROW($C$2:$C$4444))-ROW($C$1), ROWS($J$7:J4149))),"")</f>
        <v/>
      </c>
    </row>
    <row r="4146" spans="3:7" x14ac:dyDescent="0.25">
      <c r="C4146" s="340" t="s">
        <v>4584</v>
      </c>
      <c r="D4146" s="340" t="s">
        <v>3822</v>
      </c>
      <c r="E4146" s="340" t="str">
        <f t="shared" si="65"/>
        <v>MARIONMARION JUNIOR-SENIOR HIGH SCHOOL</v>
      </c>
      <c r="F4146" s="369" t="s">
        <v>8747</v>
      </c>
      <c r="G4146" s="342" t="str">
        <f>IFERROR(INDEX($D$2:$D$4444,_xlfn.AGGREGATE(15,3,(($C$2:$C$4444=$G$1)/($C$2:$C$4444=$G$1)*ROW($C$2:$C$4444))-ROW($C$1), ROWS($J$7:J4150))),"")</f>
        <v/>
      </c>
    </row>
    <row r="4147" spans="3:7" x14ac:dyDescent="0.25">
      <c r="C4147" s="340" t="s">
        <v>4585</v>
      </c>
      <c r="D4147" s="340" t="s">
        <v>9510</v>
      </c>
      <c r="E4147" s="340" t="str">
        <f t="shared" si="65"/>
        <v>WAYNEWAYNE CENTRAL ELEMENTARY SCHOOL</v>
      </c>
      <c r="F4147" s="369" t="s">
        <v>8748</v>
      </c>
      <c r="G4147" s="342" t="str">
        <f>IFERROR(INDEX($D$2:$D$4444,_xlfn.AGGREGATE(15,3,(($C$2:$C$4444=$G$1)/($C$2:$C$4444=$G$1)*ROW($C$2:$C$4444))-ROW($C$1), ROWS($J$7:J4151))),"")</f>
        <v/>
      </c>
    </row>
    <row r="4148" spans="3:7" x14ac:dyDescent="0.25">
      <c r="C4148" s="340" t="s">
        <v>4585</v>
      </c>
      <c r="D4148" s="340" t="s">
        <v>3823</v>
      </c>
      <c r="E4148" s="340" t="str">
        <f t="shared" si="65"/>
        <v>WAYNEWAYNE SENIOR HIGH SCHOOL</v>
      </c>
      <c r="F4148" s="369" t="s">
        <v>8749</v>
      </c>
      <c r="G4148" s="342" t="str">
        <f>IFERROR(INDEX($D$2:$D$4444,_xlfn.AGGREGATE(15,3,(($C$2:$C$4444=$G$1)/($C$2:$C$4444=$G$1)*ROW($C$2:$C$4444))-ROW($C$1), ROWS($J$7:J4152))),"")</f>
        <v/>
      </c>
    </row>
    <row r="4149" spans="3:7" x14ac:dyDescent="0.25">
      <c r="C4149" s="340" t="s">
        <v>4585</v>
      </c>
      <c r="D4149" s="340" t="s">
        <v>9511</v>
      </c>
      <c r="E4149" s="340" t="str">
        <f t="shared" si="65"/>
        <v>WAYNEWAYNE CENTRAL PRIMARY SCHOOL</v>
      </c>
      <c r="F4149" s="369" t="s">
        <v>8750</v>
      </c>
      <c r="G4149" s="342" t="str">
        <f>IFERROR(INDEX($D$2:$D$4444,_xlfn.AGGREGATE(15,3,(($C$2:$C$4444=$G$1)/($C$2:$C$4444=$G$1)*ROW($C$2:$C$4444))-ROW($C$1), ROWS($J$7:J4153))),"")</f>
        <v/>
      </c>
    </row>
    <row r="4150" spans="3:7" x14ac:dyDescent="0.25">
      <c r="C4150" s="340" t="s">
        <v>4585</v>
      </c>
      <c r="D4150" s="340" t="s">
        <v>3824</v>
      </c>
      <c r="E4150" s="340" t="str">
        <f t="shared" si="65"/>
        <v>WAYNEWAYNE CENTRAL MIDDLE SCHOOL</v>
      </c>
      <c r="F4150" s="369" t="s">
        <v>8751</v>
      </c>
      <c r="G4150" s="342" t="str">
        <f>IFERROR(INDEX($D$2:$D$4444,_xlfn.AGGREGATE(15,3,(($C$2:$C$4444=$G$1)/($C$2:$C$4444=$G$1)*ROW($C$2:$C$4444))-ROW($C$1), ROWS($J$7:J4154))),"")</f>
        <v/>
      </c>
    </row>
    <row r="4151" spans="3:7" x14ac:dyDescent="0.25">
      <c r="C4151" s="340" t="s">
        <v>164</v>
      </c>
      <c r="D4151" s="340" t="s">
        <v>3825</v>
      </c>
      <c r="E4151" s="340" t="str">
        <f t="shared" si="65"/>
        <v>PALMYRA-MACEDOPALMYRA-MACEDON SENIOR HIGH SCHOOL</v>
      </c>
      <c r="F4151" s="369" t="s">
        <v>8752</v>
      </c>
      <c r="G4151" s="342" t="str">
        <f>IFERROR(INDEX($D$2:$D$4444,_xlfn.AGGREGATE(15,3,(($C$2:$C$4444=$G$1)/($C$2:$C$4444=$G$1)*ROW($C$2:$C$4444))-ROW($C$1), ROWS($J$7:J4155))),"")</f>
        <v/>
      </c>
    </row>
    <row r="4152" spans="3:7" x14ac:dyDescent="0.25">
      <c r="C4152" s="340" t="s">
        <v>164</v>
      </c>
      <c r="D4152" s="340" t="s">
        <v>3826</v>
      </c>
      <c r="E4152" s="340" t="str">
        <f t="shared" si="65"/>
        <v>PALMYRA-MACEDOPALMYRA-MACEDON INTERMEDIATE SCHOOL</v>
      </c>
      <c r="F4152" s="369" t="s">
        <v>8753</v>
      </c>
      <c r="G4152" s="342" t="str">
        <f>IFERROR(INDEX($D$2:$D$4444,_xlfn.AGGREGATE(15,3,(($C$2:$C$4444=$G$1)/($C$2:$C$4444=$G$1)*ROW($C$2:$C$4444))-ROW($C$1), ROWS($J$7:J4156))),"")</f>
        <v/>
      </c>
    </row>
    <row r="4153" spans="3:7" x14ac:dyDescent="0.25">
      <c r="C4153" s="340" t="s">
        <v>164</v>
      </c>
      <c r="D4153" s="340" t="s">
        <v>3827</v>
      </c>
      <c r="E4153" s="340" t="str">
        <f t="shared" si="65"/>
        <v>PALMYRA-MACEDOPALMYRA-MACEDON PRIMARY SCHOOL</v>
      </c>
      <c r="F4153" s="369" t="s">
        <v>8754</v>
      </c>
      <c r="G4153" s="342" t="str">
        <f>IFERROR(INDEX($D$2:$D$4444,_xlfn.AGGREGATE(15,3,(($C$2:$C$4444=$G$1)/($C$2:$C$4444=$G$1)*ROW($C$2:$C$4444))-ROW($C$1), ROWS($J$7:J4157))),"")</f>
        <v/>
      </c>
    </row>
    <row r="4154" spans="3:7" x14ac:dyDescent="0.25">
      <c r="C4154" s="340" t="s">
        <v>164</v>
      </c>
      <c r="D4154" s="340" t="s">
        <v>3828</v>
      </c>
      <c r="E4154" s="340" t="str">
        <f t="shared" si="65"/>
        <v>PALMYRA-MACEDOPALMYRA-MACEDON MIDDLE SCHOOL</v>
      </c>
      <c r="F4154" s="369" t="s">
        <v>8755</v>
      </c>
      <c r="G4154" s="342" t="str">
        <f>IFERROR(INDEX($D$2:$D$4444,_xlfn.AGGREGATE(15,3,(($C$2:$C$4444=$G$1)/($C$2:$C$4444=$G$1)*ROW($C$2:$C$4444))-ROW($C$1), ROWS($J$7:J4158))),"")</f>
        <v/>
      </c>
    </row>
    <row r="4155" spans="3:7" x14ac:dyDescent="0.25">
      <c r="C4155" s="340" t="s">
        <v>4586</v>
      </c>
      <c r="D4155" s="340" t="s">
        <v>3829</v>
      </c>
      <c r="E4155" s="340" t="str">
        <f t="shared" si="65"/>
        <v>GANANDARUBEN A CIRILLO HIGH SCHOOL</v>
      </c>
      <c r="F4155" s="369" t="s">
        <v>8756</v>
      </c>
      <c r="G4155" s="342" t="str">
        <f>IFERROR(INDEX($D$2:$D$4444,_xlfn.AGGREGATE(15,3,(($C$2:$C$4444=$G$1)/($C$2:$C$4444=$G$1)*ROW($C$2:$C$4444))-ROW($C$1), ROWS($J$7:J4159))),"")</f>
        <v/>
      </c>
    </row>
    <row r="4156" spans="3:7" x14ac:dyDescent="0.25">
      <c r="C4156" s="340" t="s">
        <v>4586</v>
      </c>
      <c r="D4156" s="340" t="s">
        <v>3830</v>
      </c>
      <c r="E4156" s="340" t="str">
        <f t="shared" si="65"/>
        <v>GANANDARICHARD MANN ELEMENTARY SCHOOL</v>
      </c>
      <c r="F4156" s="369" t="s">
        <v>8757</v>
      </c>
      <c r="G4156" s="342" t="str">
        <f>IFERROR(INDEX($D$2:$D$4444,_xlfn.AGGREGATE(15,3,(($C$2:$C$4444=$G$1)/($C$2:$C$4444=$G$1)*ROW($C$2:$C$4444))-ROW($C$1), ROWS($J$7:J4160))),"")</f>
        <v/>
      </c>
    </row>
    <row r="4157" spans="3:7" x14ac:dyDescent="0.25">
      <c r="C4157" s="340" t="s">
        <v>4586</v>
      </c>
      <c r="D4157" s="340" t="s">
        <v>3831</v>
      </c>
      <c r="E4157" s="340" t="str">
        <f t="shared" si="65"/>
        <v>GANANDAGANANDA MIDDLE SCHOOL</v>
      </c>
      <c r="F4157" s="369" t="s">
        <v>8758</v>
      </c>
      <c r="G4157" s="342" t="str">
        <f>IFERROR(INDEX($D$2:$D$4444,_xlfn.AGGREGATE(15,3,(($C$2:$C$4444=$G$1)/($C$2:$C$4444=$G$1)*ROW($C$2:$C$4444))-ROW($C$1), ROWS($J$7:J4161))),"")</f>
        <v/>
      </c>
    </row>
    <row r="4158" spans="3:7" x14ac:dyDescent="0.25">
      <c r="C4158" s="340" t="s">
        <v>4587</v>
      </c>
      <c r="D4158" s="340" t="s">
        <v>3832</v>
      </c>
      <c r="E4158" s="340" t="str">
        <f t="shared" si="65"/>
        <v>SODUSSODUS ELEMENTARY SCHOOL</v>
      </c>
      <c r="F4158" s="369" t="s">
        <v>8759</v>
      </c>
      <c r="G4158" s="342" t="str">
        <f>IFERROR(INDEX($D$2:$D$4444,_xlfn.AGGREGATE(15,3,(($C$2:$C$4444=$G$1)/($C$2:$C$4444=$G$1)*ROW($C$2:$C$4444))-ROW($C$1), ROWS($J$7:J4162))),"")</f>
        <v/>
      </c>
    </row>
    <row r="4159" spans="3:7" x14ac:dyDescent="0.25">
      <c r="C4159" s="340" t="s">
        <v>4587</v>
      </c>
      <c r="D4159" s="340" t="s">
        <v>3833</v>
      </c>
      <c r="E4159" s="340" t="str">
        <f t="shared" si="65"/>
        <v>SODUSSODUS JR/SR HIGH SCHOOL</v>
      </c>
      <c r="F4159" s="369" t="s">
        <v>8760</v>
      </c>
      <c r="G4159" s="342" t="str">
        <f>IFERROR(INDEX($D$2:$D$4444,_xlfn.AGGREGATE(15,3,(($C$2:$C$4444=$G$1)/($C$2:$C$4444=$G$1)*ROW($C$2:$C$4444))-ROW($C$1), ROWS($J$7:J4163))),"")</f>
        <v/>
      </c>
    </row>
    <row r="4160" spans="3:7" x14ac:dyDescent="0.25">
      <c r="C4160" s="340" t="s">
        <v>4587</v>
      </c>
      <c r="D4160" s="340" t="s">
        <v>3834</v>
      </c>
      <c r="E4160" s="340" t="str">
        <f t="shared" si="65"/>
        <v>SODUSSODUS INTERMEDIATE SCHOOL</v>
      </c>
      <c r="F4160" s="369" t="s">
        <v>8761</v>
      </c>
      <c r="G4160" s="342" t="str">
        <f>IFERROR(INDEX($D$2:$D$4444,_xlfn.AGGREGATE(15,3,(($C$2:$C$4444=$G$1)/($C$2:$C$4444=$G$1)*ROW($C$2:$C$4444))-ROW($C$1), ROWS($J$7:J4164))),"")</f>
        <v/>
      </c>
    </row>
    <row r="4161" spans="3:7" x14ac:dyDescent="0.25">
      <c r="C4161" s="340" t="s">
        <v>4588</v>
      </c>
      <c r="D4161" s="340" t="s">
        <v>3835</v>
      </c>
      <c r="E4161" s="340" t="str">
        <f t="shared" si="65"/>
        <v>WILLIAMSONWILLIAMSON MIDDLE SCHOOL</v>
      </c>
      <c r="F4161" s="369" t="s">
        <v>8762</v>
      </c>
      <c r="G4161" s="342" t="str">
        <f>IFERROR(INDEX($D$2:$D$4444,_xlfn.AGGREGATE(15,3,(($C$2:$C$4444=$G$1)/($C$2:$C$4444=$G$1)*ROW($C$2:$C$4444))-ROW($C$1), ROWS($J$7:J4165))),"")</f>
        <v/>
      </c>
    </row>
    <row r="4162" spans="3:7" x14ac:dyDescent="0.25">
      <c r="C4162" s="340" t="s">
        <v>4588</v>
      </c>
      <c r="D4162" s="340" t="s">
        <v>3836</v>
      </c>
      <c r="E4162" s="340" t="str">
        <f t="shared" si="65"/>
        <v>WILLIAMSONWILLIAMSON SENIOR HIGH SCHOOL</v>
      </c>
      <c r="F4162" s="369" t="s">
        <v>8763</v>
      </c>
      <c r="G4162" s="342" t="str">
        <f>IFERROR(INDEX($D$2:$D$4444,_xlfn.AGGREGATE(15,3,(($C$2:$C$4444=$G$1)/($C$2:$C$4444=$G$1)*ROW($C$2:$C$4444))-ROW($C$1), ROWS($J$7:J4166))),"")</f>
        <v/>
      </c>
    </row>
    <row r="4163" spans="3:7" x14ac:dyDescent="0.25">
      <c r="C4163" s="340" t="s">
        <v>4588</v>
      </c>
      <c r="D4163" s="340" t="s">
        <v>3837</v>
      </c>
      <c r="E4163" s="340" t="str">
        <f t="shared" ref="E4163:E4226" si="66">C4163&amp;D4163</f>
        <v>WILLIAMSONWILLIAMSON ELEMENTARY SCHOOL</v>
      </c>
      <c r="F4163" s="369" t="s">
        <v>8764</v>
      </c>
      <c r="G4163" s="342" t="str">
        <f>IFERROR(INDEX($D$2:$D$4444,_xlfn.AGGREGATE(15,3,(($C$2:$C$4444=$G$1)/($C$2:$C$4444=$G$1)*ROW($C$2:$C$4444))-ROW($C$1), ROWS($J$7:J4167))),"")</f>
        <v/>
      </c>
    </row>
    <row r="4164" spans="3:7" x14ac:dyDescent="0.25">
      <c r="C4164" s="340" t="s">
        <v>165</v>
      </c>
      <c r="D4164" s="340" t="s">
        <v>3838</v>
      </c>
      <c r="E4164" s="340" t="str">
        <f t="shared" si="66"/>
        <v>N. ROSE-WOLCOTNORTH ROSE-WOLCOTT ELEMENTARY SCHOOL</v>
      </c>
      <c r="F4164" s="369" t="s">
        <v>8765</v>
      </c>
      <c r="G4164" s="342" t="str">
        <f>IFERROR(INDEX($D$2:$D$4444,_xlfn.AGGREGATE(15,3,(($C$2:$C$4444=$G$1)/($C$2:$C$4444=$G$1)*ROW($C$2:$C$4444))-ROW($C$1), ROWS($J$7:J4168))),"")</f>
        <v/>
      </c>
    </row>
    <row r="4165" spans="3:7" x14ac:dyDescent="0.25">
      <c r="C4165" s="340" t="s">
        <v>165</v>
      </c>
      <c r="D4165" s="340" t="s">
        <v>3839</v>
      </c>
      <c r="E4165" s="340" t="str">
        <f t="shared" si="66"/>
        <v>N. ROSE-WOLCOTNORTH ROSE-WOLCOTT MIDDLE SCHOOL</v>
      </c>
      <c r="F4165" s="369" t="s">
        <v>8766</v>
      </c>
      <c r="G4165" s="342" t="str">
        <f>IFERROR(INDEX($D$2:$D$4444,_xlfn.AGGREGATE(15,3,(($C$2:$C$4444=$G$1)/($C$2:$C$4444=$G$1)*ROW($C$2:$C$4444))-ROW($C$1), ROWS($J$7:J4169))),"")</f>
        <v/>
      </c>
    </row>
    <row r="4166" spans="3:7" x14ac:dyDescent="0.25">
      <c r="C4166" s="340" t="s">
        <v>165</v>
      </c>
      <c r="D4166" s="340" t="s">
        <v>3840</v>
      </c>
      <c r="E4166" s="340" t="str">
        <f t="shared" si="66"/>
        <v>N. ROSE-WOLCOTNORTH ROSE-WOLCOTT HIGH SCHOOL</v>
      </c>
      <c r="F4166" s="369" t="s">
        <v>8767</v>
      </c>
      <c r="G4166" s="342" t="str">
        <f>IFERROR(INDEX($D$2:$D$4444,_xlfn.AGGREGATE(15,3,(($C$2:$C$4444=$G$1)/($C$2:$C$4444=$G$1)*ROW($C$2:$C$4444))-ROW($C$1), ROWS($J$7:J4170))),"")</f>
        <v/>
      </c>
    </row>
    <row r="4167" spans="3:7" x14ac:dyDescent="0.25">
      <c r="C4167" s="340" t="s">
        <v>4589</v>
      </c>
      <c r="D4167" s="340" t="s">
        <v>3841</v>
      </c>
      <c r="E4167" s="340" t="str">
        <f t="shared" si="66"/>
        <v>RED CREEKMARGARET W CUYLER ELEMENTARY SCHOOL</v>
      </c>
      <c r="F4167" s="369" t="s">
        <v>8768</v>
      </c>
      <c r="G4167" s="342" t="str">
        <f>IFERROR(INDEX($D$2:$D$4444,_xlfn.AGGREGATE(15,3,(($C$2:$C$4444=$G$1)/($C$2:$C$4444=$G$1)*ROW($C$2:$C$4444))-ROW($C$1), ROWS($J$7:J4171))),"")</f>
        <v/>
      </c>
    </row>
    <row r="4168" spans="3:7" x14ac:dyDescent="0.25">
      <c r="C4168" s="340" t="s">
        <v>4589</v>
      </c>
      <c r="D4168" s="340" t="s">
        <v>3842</v>
      </c>
      <c r="E4168" s="340" t="str">
        <f t="shared" si="66"/>
        <v>RED CREEKRED CREEK HIGH SCHOOL</v>
      </c>
      <c r="F4168" s="369" t="s">
        <v>8769</v>
      </c>
      <c r="G4168" s="342" t="str">
        <f>IFERROR(INDEX($D$2:$D$4444,_xlfn.AGGREGATE(15,3,(($C$2:$C$4444=$G$1)/($C$2:$C$4444=$G$1)*ROW($C$2:$C$4444))-ROW($C$1), ROWS($J$7:J4172))),"")</f>
        <v/>
      </c>
    </row>
    <row r="4169" spans="3:7" x14ac:dyDescent="0.25">
      <c r="C4169" s="340" t="s">
        <v>4589</v>
      </c>
      <c r="D4169" s="340" t="s">
        <v>3843</v>
      </c>
      <c r="E4169" s="340" t="str">
        <f t="shared" si="66"/>
        <v>RED CREEKRED CREEK MIDDLE SCHOOL</v>
      </c>
      <c r="F4169" s="369" t="s">
        <v>8770</v>
      </c>
      <c r="G4169" s="342" t="str">
        <f>IFERROR(INDEX($D$2:$D$4444,_xlfn.AGGREGATE(15,3,(($C$2:$C$4444=$G$1)/($C$2:$C$4444=$G$1)*ROW($C$2:$C$4444))-ROW($C$1), ROWS($J$7:J4173))),"")</f>
        <v/>
      </c>
    </row>
    <row r="4170" spans="3:7" x14ac:dyDescent="0.25">
      <c r="C4170" s="340" t="s">
        <v>166</v>
      </c>
      <c r="D4170" s="340" t="s">
        <v>3844</v>
      </c>
      <c r="E4170" s="340" t="str">
        <f t="shared" si="66"/>
        <v>KATONAH LEWISBINCREASE MILLER ELEMENTARY SCHOOL</v>
      </c>
      <c r="F4170" s="369" t="s">
        <v>8771</v>
      </c>
      <c r="G4170" s="342" t="str">
        <f>IFERROR(INDEX($D$2:$D$4444,_xlfn.AGGREGATE(15,3,(($C$2:$C$4444=$G$1)/($C$2:$C$4444=$G$1)*ROW($C$2:$C$4444))-ROW($C$1), ROWS($J$7:J4174))),"")</f>
        <v/>
      </c>
    </row>
    <row r="4171" spans="3:7" x14ac:dyDescent="0.25">
      <c r="C4171" s="340" t="s">
        <v>166</v>
      </c>
      <c r="D4171" s="340" t="s">
        <v>3845</v>
      </c>
      <c r="E4171" s="340" t="str">
        <f t="shared" si="66"/>
        <v>KATONAH LEWISBKATONAH ELEMENTARY SCHOOL</v>
      </c>
      <c r="F4171" s="369" t="s">
        <v>8772</v>
      </c>
      <c r="G4171" s="342" t="str">
        <f>IFERROR(INDEX($D$2:$D$4444,_xlfn.AGGREGATE(15,3,(($C$2:$C$4444=$G$1)/($C$2:$C$4444=$G$1)*ROW($C$2:$C$4444))-ROW($C$1), ROWS($J$7:J4175))),"")</f>
        <v/>
      </c>
    </row>
    <row r="4172" spans="3:7" x14ac:dyDescent="0.25">
      <c r="C4172" s="340" t="s">
        <v>166</v>
      </c>
      <c r="D4172" s="340" t="s">
        <v>3846</v>
      </c>
      <c r="E4172" s="340" t="str">
        <f t="shared" si="66"/>
        <v>KATONAH LEWISBJOHN JAY HIGH SCHOOL</v>
      </c>
      <c r="F4172" s="369" t="s">
        <v>8773</v>
      </c>
      <c r="G4172" s="342" t="str">
        <f>IFERROR(INDEX($D$2:$D$4444,_xlfn.AGGREGATE(15,3,(($C$2:$C$4444=$G$1)/($C$2:$C$4444=$G$1)*ROW($C$2:$C$4444))-ROW($C$1), ROWS($J$7:J4176))),"")</f>
        <v/>
      </c>
    </row>
    <row r="4173" spans="3:7" x14ac:dyDescent="0.25">
      <c r="C4173" s="340" t="s">
        <v>166</v>
      </c>
      <c r="D4173" s="340" t="s">
        <v>3847</v>
      </c>
      <c r="E4173" s="340" t="str">
        <f t="shared" si="66"/>
        <v>KATONAH LEWISBJOHN JAY MIDDLE SCHOOL</v>
      </c>
      <c r="F4173" s="369" t="s">
        <v>8774</v>
      </c>
      <c r="G4173" s="342" t="str">
        <f>IFERROR(INDEX($D$2:$D$4444,_xlfn.AGGREGATE(15,3,(($C$2:$C$4444=$G$1)/($C$2:$C$4444=$G$1)*ROW($C$2:$C$4444))-ROW($C$1), ROWS($J$7:J4177))),"")</f>
        <v/>
      </c>
    </row>
    <row r="4174" spans="3:7" x14ac:dyDescent="0.25">
      <c r="C4174" s="340" t="s">
        <v>166</v>
      </c>
      <c r="D4174" s="340" t="s">
        <v>3848</v>
      </c>
      <c r="E4174" s="340" t="str">
        <f t="shared" si="66"/>
        <v>KATONAH LEWISBMEADOW POND ELEMENTARY SCHOOL</v>
      </c>
      <c r="F4174" s="369" t="s">
        <v>8775</v>
      </c>
      <c r="G4174" s="342" t="str">
        <f>IFERROR(INDEX($D$2:$D$4444,_xlfn.AGGREGATE(15,3,(($C$2:$C$4444=$G$1)/($C$2:$C$4444=$G$1)*ROW($C$2:$C$4444))-ROW($C$1), ROWS($J$7:J4178))),"")</f>
        <v/>
      </c>
    </row>
    <row r="4175" spans="3:7" x14ac:dyDescent="0.25">
      <c r="C4175" s="340" t="s">
        <v>4590</v>
      </c>
      <c r="D4175" s="340" t="s">
        <v>3849</v>
      </c>
      <c r="E4175" s="340" t="str">
        <f t="shared" si="66"/>
        <v>BEDFORDBEDFORD VILLAGE ELEMENTARY SCHOOL</v>
      </c>
      <c r="F4175" s="369" t="s">
        <v>8776</v>
      </c>
      <c r="G4175" s="342" t="str">
        <f>IFERROR(INDEX($D$2:$D$4444,_xlfn.AGGREGATE(15,3,(($C$2:$C$4444=$G$1)/($C$2:$C$4444=$G$1)*ROW($C$2:$C$4444))-ROW($C$1), ROWS($J$7:J4179))),"")</f>
        <v/>
      </c>
    </row>
    <row r="4176" spans="3:7" x14ac:dyDescent="0.25">
      <c r="C4176" s="340" t="s">
        <v>4590</v>
      </c>
      <c r="D4176" s="340" t="s">
        <v>3850</v>
      </c>
      <c r="E4176" s="340" t="str">
        <f t="shared" si="66"/>
        <v>BEDFORDBEDFORD HILLS ELEMENTARY SCHOOL</v>
      </c>
      <c r="F4176" s="369" t="s">
        <v>8777</v>
      </c>
      <c r="G4176" s="342" t="str">
        <f>IFERROR(INDEX($D$2:$D$4444,_xlfn.AGGREGATE(15,3,(($C$2:$C$4444=$G$1)/($C$2:$C$4444=$G$1)*ROW($C$2:$C$4444))-ROW($C$1), ROWS($J$7:J4180))),"")</f>
        <v/>
      </c>
    </row>
    <row r="4177" spans="3:7" x14ac:dyDescent="0.25">
      <c r="C4177" s="340" t="s">
        <v>4590</v>
      </c>
      <c r="D4177" s="340" t="s">
        <v>3851</v>
      </c>
      <c r="E4177" s="340" t="str">
        <f t="shared" si="66"/>
        <v>BEDFORDMOUNT KISCO ELEMENTARY SCHOOL</v>
      </c>
      <c r="F4177" s="369" t="s">
        <v>8778</v>
      </c>
      <c r="G4177" s="342" t="str">
        <f>IFERROR(INDEX($D$2:$D$4444,_xlfn.AGGREGATE(15,3,(($C$2:$C$4444=$G$1)/($C$2:$C$4444=$G$1)*ROW($C$2:$C$4444))-ROW($C$1), ROWS($J$7:J4181))),"")</f>
        <v/>
      </c>
    </row>
    <row r="4178" spans="3:7" x14ac:dyDescent="0.25">
      <c r="C4178" s="340" t="s">
        <v>4590</v>
      </c>
      <c r="D4178" s="340" t="s">
        <v>3852</v>
      </c>
      <c r="E4178" s="340" t="str">
        <f t="shared" si="66"/>
        <v>BEDFORDPOUND RIDGE ELEMENTARY SCHOOL</v>
      </c>
      <c r="F4178" s="369" t="s">
        <v>8779</v>
      </c>
      <c r="G4178" s="342" t="str">
        <f>IFERROR(INDEX($D$2:$D$4444,_xlfn.AGGREGATE(15,3,(($C$2:$C$4444=$G$1)/($C$2:$C$4444=$G$1)*ROW($C$2:$C$4444))-ROW($C$1), ROWS($J$7:J4182))),"")</f>
        <v/>
      </c>
    </row>
    <row r="4179" spans="3:7" x14ac:dyDescent="0.25">
      <c r="C4179" s="340" t="s">
        <v>4590</v>
      </c>
      <c r="D4179" s="340" t="s">
        <v>3853</v>
      </c>
      <c r="E4179" s="340" t="str">
        <f t="shared" si="66"/>
        <v>BEDFORDFOX LANE MIDDLE SCHOOL</v>
      </c>
      <c r="F4179" s="369" t="s">
        <v>8780</v>
      </c>
      <c r="G4179" s="342" t="str">
        <f>IFERROR(INDEX($D$2:$D$4444,_xlfn.AGGREGATE(15,3,(($C$2:$C$4444=$G$1)/($C$2:$C$4444=$G$1)*ROW($C$2:$C$4444))-ROW($C$1), ROWS($J$7:J4183))),"")</f>
        <v/>
      </c>
    </row>
    <row r="4180" spans="3:7" x14ac:dyDescent="0.25">
      <c r="C4180" s="340" t="s">
        <v>4590</v>
      </c>
      <c r="D4180" s="340" t="s">
        <v>3854</v>
      </c>
      <c r="E4180" s="340" t="str">
        <f t="shared" si="66"/>
        <v>BEDFORDFOX LANE HIGH SCHOOL</v>
      </c>
      <c r="F4180" s="369" t="s">
        <v>8781</v>
      </c>
      <c r="G4180" s="342" t="str">
        <f>IFERROR(INDEX($D$2:$D$4444,_xlfn.AGGREGATE(15,3,(($C$2:$C$4444=$G$1)/($C$2:$C$4444=$G$1)*ROW($C$2:$C$4444))-ROW($C$1), ROWS($J$7:J4184))),"")</f>
        <v/>
      </c>
    </row>
    <row r="4181" spans="3:7" x14ac:dyDescent="0.25">
      <c r="C4181" s="340" t="s">
        <v>4590</v>
      </c>
      <c r="D4181" s="340" t="s">
        <v>3855</v>
      </c>
      <c r="E4181" s="340" t="str">
        <f t="shared" si="66"/>
        <v>BEDFORDWEST PATENT ELEMENTARY SCHOOL</v>
      </c>
      <c r="F4181" s="369" t="s">
        <v>8782</v>
      </c>
      <c r="G4181" s="342" t="str">
        <f>IFERROR(INDEX($D$2:$D$4444,_xlfn.AGGREGATE(15,3,(($C$2:$C$4444=$G$1)/($C$2:$C$4444=$G$1)*ROW($C$2:$C$4444))-ROW($C$1), ROWS($J$7:J4185))),"")</f>
        <v/>
      </c>
    </row>
    <row r="4182" spans="3:7" x14ac:dyDescent="0.25">
      <c r="C4182" s="340" t="s">
        <v>4591</v>
      </c>
      <c r="D4182" s="340" t="s">
        <v>3856</v>
      </c>
      <c r="E4182" s="340" t="str">
        <f t="shared" si="66"/>
        <v>CROTON HARMONCARRIE E TOMPKINS SCHOOL</v>
      </c>
      <c r="F4182" s="369" t="s">
        <v>8783</v>
      </c>
      <c r="G4182" s="342" t="str">
        <f>IFERROR(INDEX($D$2:$D$4444,_xlfn.AGGREGATE(15,3,(($C$2:$C$4444=$G$1)/($C$2:$C$4444=$G$1)*ROW($C$2:$C$4444))-ROW($C$1), ROWS($J$7:J4186))),"")</f>
        <v/>
      </c>
    </row>
    <row r="4183" spans="3:7" x14ac:dyDescent="0.25">
      <c r="C4183" s="340" t="s">
        <v>4591</v>
      </c>
      <c r="D4183" s="340" t="s">
        <v>3857</v>
      </c>
      <c r="E4183" s="340" t="str">
        <f t="shared" si="66"/>
        <v>CROTON HARMONPIERRE VAN CORTLANDT SCHOOL</v>
      </c>
      <c r="F4183" s="369" t="s">
        <v>8784</v>
      </c>
      <c r="G4183" s="342" t="str">
        <f>IFERROR(INDEX($D$2:$D$4444,_xlfn.AGGREGATE(15,3,(($C$2:$C$4444=$G$1)/($C$2:$C$4444=$G$1)*ROW($C$2:$C$4444))-ROW($C$1), ROWS($J$7:J4187))),"")</f>
        <v/>
      </c>
    </row>
    <row r="4184" spans="3:7" x14ac:dyDescent="0.25">
      <c r="C4184" s="340" t="s">
        <v>4591</v>
      </c>
      <c r="D4184" s="340" t="s">
        <v>3858</v>
      </c>
      <c r="E4184" s="340" t="str">
        <f t="shared" si="66"/>
        <v>CROTON HARMONCROTON-HARMON HIGH SCHOOL</v>
      </c>
      <c r="F4184" s="369" t="s">
        <v>8785</v>
      </c>
      <c r="G4184" s="342" t="str">
        <f>IFERROR(INDEX($D$2:$D$4444,_xlfn.AGGREGATE(15,3,(($C$2:$C$4444=$G$1)/($C$2:$C$4444=$G$1)*ROW($C$2:$C$4444))-ROW($C$1), ROWS($J$7:J4188))),"")</f>
        <v/>
      </c>
    </row>
    <row r="4185" spans="3:7" x14ac:dyDescent="0.25">
      <c r="C4185" s="340" t="s">
        <v>167</v>
      </c>
      <c r="D4185" s="340" t="s">
        <v>3859</v>
      </c>
      <c r="E4185" s="340" t="str">
        <f t="shared" si="66"/>
        <v>HENDRICK HUDSOFRANK G LINDSEY ELEMENTARY SCHOOL</v>
      </c>
      <c r="F4185" s="369" t="s">
        <v>8786</v>
      </c>
      <c r="G4185" s="342" t="str">
        <f>IFERROR(INDEX($D$2:$D$4444,_xlfn.AGGREGATE(15,3,(($C$2:$C$4444=$G$1)/($C$2:$C$4444=$G$1)*ROW($C$2:$C$4444))-ROW($C$1), ROWS($J$7:J4189))),"")</f>
        <v/>
      </c>
    </row>
    <row r="4186" spans="3:7" x14ac:dyDescent="0.25">
      <c r="C4186" s="340" t="s">
        <v>167</v>
      </c>
      <c r="D4186" s="340" t="s">
        <v>3860</v>
      </c>
      <c r="E4186" s="340" t="str">
        <f t="shared" si="66"/>
        <v>HENDRICK HUDSOHENDRICK HUDSON HIGH SCHOOL</v>
      </c>
      <c r="F4186" s="369" t="s">
        <v>8787</v>
      </c>
      <c r="G4186" s="342" t="str">
        <f>IFERROR(INDEX($D$2:$D$4444,_xlfn.AGGREGATE(15,3,(($C$2:$C$4444=$G$1)/($C$2:$C$4444=$G$1)*ROW($C$2:$C$4444))-ROW($C$1), ROWS($J$7:J4190))),"")</f>
        <v/>
      </c>
    </row>
    <row r="4187" spans="3:7" x14ac:dyDescent="0.25">
      <c r="C4187" s="340" t="s">
        <v>167</v>
      </c>
      <c r="D4187" s="340" t="s">
        <v>3861</v>
      </c>
      <c r="E4187" s="340" t="str">
        <f t="shared" si="66"/>
        <v>HENDRICK HUDSOFURNACE WOODS ELEMENTARY SCHOOL</v>
      </c>
      <c r="F4187" s="369" t="s">
        <v>8788</v>
      </c>
      <c r="G4187" s="342" t="str">
        <f>IFERROR(INDEX($D$2:$D$4444,_xlfn.AGGREGATE(15,3,(($C$2:$C$4444=$G$1)/($C$2:$C$4444=$G$1)*ROW($C$2:$C$4444))-ROW($C$1), ROWS($J$7:J4191))),"")</f>
        <v/>
      </c>
    </row>
    <row r="4188" spans="3:7" x14ac:dyDescent="0.25">
      <c r="C4188" s="340" t="s">
        <v>167</v>
      </c>
      <c r="D4188" s="340" t="s">
        <v>3862</v>
      </c>
      <c r="E4188" s="340" t="str">
        <f t="shared" si="66"/>
        <v>HENDRICK HUDSOBLUE MOUNTAIN MIDDLE SCHOOL</v>
      </c>
      <c r="F4188" s="369" t="s">
        <v>8789</v>
      </c>
      <c r="G4188" s="342" t="str">
        <f>IFERROR(INDEX($D$2:$D$4444,_xlfn.AGGREGATE(15,3,(($C$2:$C$4444=$G$1)/($C$2:$C$4444=$G$1)*ROW($C$2:$C$4444))-ROW($C$1), ROWS($J$7:J4192))),"")</f>
        <v/>
      </c>
    </row>
    <row r="4189" spans="3:7" x14ac:dyDescent="0.25">
      <c r="C4189" s="340" t="s">
        <v>167</v>
      </c>
      <c r="D4189" s="340" t="s">
        <v>3863</v>
      </c>
      <c r="E4189" s="340" t="str">
        <f t="shared" si="66"/>
        <v>HENDRICK HUDSOBUCHANAN-VERPLANCK ELEMENTARY SCHOOL</v>
      </c>
      <c r="F4189" s="369" t="s">
        <v>8790</v>
      </c>
      <c r="G4189" s="342" t="str">
        <f>IFERROR(INDEX($D$2:$D$4444,_xlfn.AGGREGATE(15,3,(($C$2:$C$4444=$G$1)/($C$2:$C$4444=$G$1)*ROW($C$2:$C$4444))-ROW($C$1), ROWS($J$7:J4193))),"")</f>
        <v/>
      </c>
    </row>
    <row r="4190" spans="3:7" x14ac:dyDescent="0.25">
      <c r="C4190" s="340" t="s">
        <v>4592</v>
      </c>
      <c r="D4190" s="340" t="s">
        <v>3864</v>
      </c>
      <c r="E4190" s="340" t="str">
        <f t="shared" si="66"/>
        <v>EASTCHESTERANNE HUTCHINSON SCHOOL</v>
      </c>
      <c r="F4190" s="369" t="s">
        <v>8791</v>
      </c>
      <c r="G4190" s="342" t="str">
        <f>IFERROR(INDEX($D$2:$D$4444,_xlfn.AGGREGATE(15,3,(($C$2:$C$4444=$G$1)/($C$2:$C$4444=$G$1)*ROW($C$2:$C$4444))-ROW($C$1), ROWS($J$7:J4194))),"")</f>
        <v/>
      </c>
    </row>
    <row r="4191" spans="3:7" x14ac:dyDescent="0.25">
      <c r="C4191" s="340" t="s">
        <v>4592</v>
      </c>
      <c r="D4191" s="340" t="s">
        <v>3865</v>
      </c>
      <c r="E4191" s="340" t="str">
        <f t="shared" si="66"/>
        <v>EASTCHESTERGREENVALE SCHOOL</v>
      </c>
      <c r="F4191" s="369" t="s">
        <v>8792</v>
      </c>
      <c r="G4191" s="342" t="str">
        <f>IFERROR(INDEX($D$2:$D$4444,_xlfn.AGGREGATE(15,3,(($C$2:$C$4444=$G$1)/($C$2:$C$4444=$G$1)*ROW($C$2:$C$4444))-ROW($C$1), ROWS($J$7:J4195))),"")</f>
        <v/>
      </c>
    </row>
    <row r="4192" spans="3:7" x14ac:dyDescent="0.25">
      <c r="C4192" s="340" t="s">
        <v>4592</v>
      </c>
      <c r="D4192" s="340" t="s">
        <v>3866</v>
      </c>
      <c r="E4192" s="340" t="str">
        <f t="shared" si="66"/>
        <v>EASTCHESTERWAVERLY EARLY CHILDHOOD CENTER</v>
      </c>
      <c r="F4192" s="369" t="s">
        <v>8793</v>
      </c>
      <c r="G4192" s="342" t="str">
        <f>IFERROR(INDEX($D$2:$D$4444,_xlfn.AGGREGATE(15,3,(($C$2:$C$4444=$G$1)/($C$2:$C$4444=$G$1)*ROW($C$2:$C$4444))-ROW($C$1), ROWS($J$7:J4196))),"")</f>
        <v/>
      </c>
    </row>
    <row r="4193" spans="3:7" x14ac:dyDescent="0.25">
      <c r="C4193" s="340" t="s">
        <v>4592</v>
      </c>
      <c r="D4193" s="340" t="s">
        <v>3867</v>
      </c>
      <c r="E4193" s="340" t="str">
        <f t="shared" si="66"/>
        <v>EASTCHESTEREASTCHESTER MIDDLE SCHOOL</v>
      </c>
      <c r="F4193" s="369" t="s">
        <v>8794</v>
      </c>
      <c r="G4193" s="342" t="str">
        <f>IFERROR(INDEX($D$2:$D$4444,_xlfn.AGGREGATE(15,3,(($C$2:$C$4444=$G$1)/($C$2:$C$4444=$G$1)*ROW($C$2:$C$4444))-ROW($C$1), ROWS($J$7:J4197))),"")</f>
        <v/>
      </c>
    </row>
    <row r="4194" spans="3:7" x14ac:dyDescent="0.25">
      <c r="C4194" s="340" t="s">
        <v>4592</v>
      </c>
      <c r="D4194" s="340" t="s">
        <v>3868</v>
      </c>
      <c r="E4194" s="340" t="str">
        <f t="shared" si="66"/>
        <v>EASTCHESTEREASTCHESTER SENIOR HIGH SCHOOL</v>
      </c>
      <c r="F4194" s="369" t="s">
        <v>8795</v>
      </c>
      <c r="G4194" s="342" t="str">
        <f>IFERROR(INDEX($D$2:$D$4444,_xlfn.AGGREGATE(15,3,(($C$2:$C$4444=$G$1)/($C$2:$C$4444=$G$1)*ROW($C$2:$C$4444))-ROW($C$1), ROWS($J$7:J4198))),"")</f>
        <v/>
      </c>
    </row>
    <row r="4195" spans="3:7" x14ac:dyDescent="0.25">
      <c r="C4195" s="340" t="s">
        <v>4593</v>
      </c>
      <c r="D4195" s="340" t="s">
        <v>3869</v>
      </c>
      <c r="E4195" s="340" t="str">
        <f t="shared" si="66"/>
        <v>TUCKAHOEWILLIAM E COTTLE SCHOOL</v>
      </c>
      <c r="F4195" s="369" t="s">
        <v>8796</v>
      </c>
      <c r="G4195" s="342" t="str">
        <f>IFERROR(INDEX($D$2:$D$4444,_xlfn.AGGREGATE(15,3,(($C$2:$C$4444=$G$1)/($C$2:$C$4444=$G$1)*ROW($C$2:$C$4444))-ROW($C$1), ROWS($J$7:J4199))),"")</f>
        <v/>
      </c>
    </row>
    <row r="4196" spans="3:7" x14ac:dyDescent="0.25">
      <c r="C4196" s="340" t="s">
        <v>4593</v>
      </c>
      <c r="D4196" s="340" t="s">
        <v>3870</v>
      </c>
      <c r="E4196" s="340" t="str">
        <f t="shared" si="66"/>
        <v>TUCKAHOETUCKAHOE HIGH SCHOOL</v>
      </c>
      <c r="F4196" s="369" t="s">
        <v>8797</v>
      </c>
      <c r="G4196" s="342" t="str">
        <f>IFERROR(INDEX($D$2:$D$4444,_xlfn.AGGREGATE(15,3,(($C$2:$C$4444=$G$1)/($C$2:$C$4444=$G$1)*ROW($C$2:$C$4444))-ROW($C$1), ROWS($J$7:J4200))),"")</f>
        <v/>
      </c>
    </row>
    <row r="4197" spans="3:7" x14ac:dyDescent="0.25">
      <c r="C4197" s="340" t="s">
        <v>4593</v>
      </c>
      <c r="D4197" s="340" t="s">
        <v>3871</v>
      </c>
      <c r="E4197" s="340" t="str">
        <f t="shared" si="66"/>
        <v>TUCKAHOETUCKAHOE MIDDLE SCHOOL</v>
      </c>
      <c r="F4197" s="369" t="s">
        <v>8798</v>
      </c>
      <c r="G4197" s="342" t="str">
        <f>IFERROR(INDEX($D$2:$D$4444,_xlfn.AGGREGATE(15,3,(($C$2:$C$4444=$G$1)/($C$2:$C$4444=$G$1)*ROW($C$2:$C$4444))-ROW($C$1), ROWS($J$7:J4201))),"")</f>
        <v/>
      </c>
    </row>
    <row r="4198" spans="3:7" x14ac:dyDescent="0.25">
      <c r="C4198" s="340" t="s">
        <v>4594</v>
      </c>
      <c r="D4198" s="340" t="s">
        <v>3872</v>
      </c>
      <c r="E4198" s="340" t="str">
        <f t="shared" si="66"/>
        <v>BRONXVILLEBRONXVILLE HIGH SCHOOL</v>
      </c>
      <c r="F4198" s="369" t="s">
        <v>8799</v>
      </c>
      <c r="G4198" s="342" t="str">
        <f>IFERROR(INDEX($D$2:$D$4444,_xlfn.AGGREGATE(15,3,(($C$2:$C$4444=$G$1)/($C$2:$C$4444=$G$1)*ROW($C$2:$C$4444))-ROW($C$1), ROWS($J$7:J4202))),"")</f>
        <v/>
      </c>
    </row>
    <row r="4199" spans="3:7" x14ac:dyDescent="0.25">
      <c r="C4199" s="340" t="s">
        <v>4594</v>
      </c>
      <c r="D4199" s="340" t="s">
        <v>3873</v>
      </c>
      <c r="E4199" s="340" t="str">
        <f t="shared" si="66"/>
        <v>BRONXVILLEBRONXVILLE ELEMENTARY SCHOOL</v>
      </c>
      <c r="F4199" s="369" t="s">
        <v>8800</v>
      </c>
      <c r="G4199" s="342" t="str">
        <f>IFERROR(INDEX($D$2:$D$4444,_xlfn.AGGREGATE(15,3,(($C$2:$C$4444=$G$1)/($C$2:$C$4444=$G$1)*ROW($C$2:$C$4444))-ROW($C$1), ROWS($J$7:J4203))),"")</f>
        <v/>
      </c>
    </row>
    <row r="4200" spans="3:7" x14ac:dyDescent="0.25">
      <c r="C4200" s="340" t="s">
        <v>4594</v>
      </c>
      <c r="D4200" s="340" t="s">
        <v>3874</v>
      </c>
      <c r="E4200" s="340" t="str">
        <f t="shared" si="66"/>
        <v>BRONXVILLEBRONXVILLE MIDDLE SCHOOL</v>
      </c>
      <c r="F4200" s="369" t="s">
        <v>8801</v>
      </c>
      <c r="G4200" s="342" t="str">
        <f>IFERROR(INDEX($D$2:$D$4444,_xlfn.AGGREGATE(15,3,(($C$2:$C$4444=$G$1)/($C$2:$C$4444=$G$1)*ROW($C$2:$C$4444))-ROW($C$1), ROWS($J$7:J4204))),"")</f>
        <v/>
      </c>
    </row>
    <row r="4201" spans="3:7" x14ac:dyDescent="0.25">
      <c r="C4201" s="340" t="s">
        <v>4595</v>
      </c>
      <c r="D4201" s="340" t="s">
        <v>3875</v>
      </c>
      <c r="E4201" s="340" t="str">
        <f t="shared" si="66"/>
        <v>TARRYTOWNJOHN PAULDING SCHOOL</v>
      </c>
      <c r="F4201" s="369" t="s">
        <v>8802</v>
      </c>
      <c r="G4201" s="342" t="str">
        <f>IFERROR(INDEX($D$2:$D$4444,_xlfn.AGGREGATE(15,3,(($C$2:$C$4444=$G$1)/($C$2:$C$4444=$G$1)*ROW($C$2:$C$4444))-ROW($C$1), ROWS($J$7:J4205))),"")</f>
        <v/>
      </c>
    </row>
    <row r="4202" spans="3:7" x14ac:dyDescent="0.25">
      <c r="C4202" s="340" t="s">
        <v>4595</v>
      </c>
      <c r="D4202" s="340" t="s">
        <v>3876</v>
      </c>
      <c r="E4202" s="340" t="str">
        <f t="shared" si="66"/>
        <v>TARRYTOWNW L MORSE SCHOOL</v>
      </c>
      <c r="F4202" s="369" t="s">
        <v>8803</v>
      </c>
      <c r="G4202" s="342" t="str">
        <f>IFERROR(INDEX($D$2:$D$4444,_xlfn.AGGREGATE(15,3,(($C$2:$C$4444=$G$1)/($C$2:$C$4444=$G$1)*ROW($C$2:$C$4444))-ROW($C$1), ROWS($J$7:J4206))),"")</f>
        <v/>
      </c>
    </row>
    <row r="4203" spans="3:7" x14ac:dyDescent="0.25">
      <c r="C4203" s="340" t="s">
        <v>4595</v>
      </c>
      <c r="D4203" s="340" t="s">
        <v>3877</v>
      </c>
      <c r="E4203" s="340" t="str">
        <f t="shared" si="66"/>
        <v>TARRYTOWNSLEEPY HOLLOW HIGH SCHOOL</v>
      </c>
      <c r="F4203" s="369" t="s">
        <v>8804</v>
      </c>
      <c r="G4203" s="342" t="str">
        <f>IFERROR(INDEX($D$2:$D$4444,_xlfn.AGGREGATE(15,3,(($C$2:$C$4444=$G$1)/($C$2:$C$4444=$G$1)*ROW($C$2:$C$4444))-ROW($C$1), ROWS($J$7:J4207))),"")</f>
        <v/>
      </c>
    </row>
    <row r="4204" spans="3:7" x14ac:dyDescent="0.25">
      <c r="C4204" s="340" t="s">
        <v>4595</v>
      </c>
      <c r="D4204" s="340" t="s">
        <v>3878</v>
      </c>
      <c r="E4204" s="340" t="str">
        <f t="shared" si="66"/>
        <v>TARRYTOWNWASHINGTON IRVING INTERM SCHOOL</v>
      </c>
      <c r="F4204" s="369" t="s">
        <v>8805</v>
      </c>
      <c r="G4204" s="342" t="str">
        <f>IFERROR(INDEX($D$2:$D$4444,_xlfn.AGGREGATE(15,3,(($C$2:$C$4444=$G$1)/($C$2:$C$4444=$G$1)*ROW($C$2:$C$4444))-ROW($C$1), ROWS($J$7:J4208))),"")</f>
        <v/>
      </c>
    </row>
    <row r="4205" spans="3:7" x14ac:dyDescent="0.25">
      <c r="C4205" s="340" t="s">
        <v>4595</v>
      </c>
      <c r="D4205" s="340" t="s">
        <v>3879</v>
      </c>
      <c r="E4205" s="340" t="str">
        <f t="shared" si="66"/>
        <v>TARRYTOWNSLEEPY HOLLOW MIDDLE SCHOOL</v>
      </c>
      <c r="F4205" s="369" t="s">
        <v>8806</v>
      </c>
      <c r="G4205" s="342" t="str">
        <f>IFERROR(INDEX($D$2:$D$4444,_xlfn.AGGREGATE(15,3,(($C$2:$C$4444=$G$1)/($C$2:$C$4444=$G$1)*ROW($C$2:$C$4444))-ROW($C$1), ROWS($J$7:J4209))),"")</f>
        <v/>
      </c>
    </row>
    <row r="4206" spans="3:7" x14ac:dyDescent="0.25">
      <c r="C4206" s="340" t="s">
        <v>4596</v>
      </c>
      <c r="D4206" s="340" t="s">
        <v>3880</v>
      </c>
      <c r="E4206" s="340" t="str">
        <f t="shared" si="66"/>
        <v>IRVINGTONIRVINGTON HIGH SCHOOL</v>
      </c>
      <c r="F4206" s="369" t="s">
        <v>8807</v>
      </c>
      <c r="G4206" s="342" t="str">
        <f>IFERROR(INDEX($D$2:$D$4444,_xlfn.AGGREGATE(15,3,(($C$2:$C$4444=$G$1)/($C$2:$C$4444=$G$1)*ROW($C$2:$C$4444))-ROW($C$1), ROWS($J$7:J4210))),"")</f>
        <v/>
      </c>
    </row>
    <row r="4207" spans="3:7" x14ac:dyDescent="0.25">
      <c r="C4207" s="340" t="s">
        <v>4596</v>
      </c>
      <c r="D4207" s="340" t="s">
        <v>3881</v>
      </c>
      <c r="E4207" s="340" t="str">
        <f t="shared" si="66"/>
        <v>IRVINGTONMAIN STREET SCHOOL SCHOOL (4-5)</v>
      </c>
      <c r="F4207" s="369" t="s">
        <v>8808</v>
      </c>
      <c r="G4207" s="342" t="str">
        <f>IFERROR(INDEX($D$2:$D$4444,_xlfn.AGGREGATE(15,3,(($C$2:$C$4444=$G$1)/($C$2:$C$4444=$G$1)*ROW($C$2:$C$4444))-ROW($C$1), ROWS($J$7:J4211))),"")</f>
        <v/>
      </c>
    </row>
    <row r="4208" spans="3:7" x14ac:dyDescent="0.25">
      <c r="C4208" s="340" t="s">
        <v>4596</v>
      </c>
      <c r="D4208" s="340" t="s">
        <v>3882</v>
      </c>
      <c r="E4208" s="340" t="str">
        <f t="shared" si="66"/>
        <v>IRVINGTONIRVINGTON MIDDLE SCHOOL</v>
      </c>
      <c r="F4208" s="369" t="s">
        <v>8809</v>
      </c>
      <c r="G4208" s="342" t="str">
        <f>IFERROR(INDEX($D$2:$D$4444,_xlfn.AGGREGATE(15,3,(($C$2:$C$4444=$G$1)/($C$2:$C$4444=$G$1)*ROW($C$2:$C$4444))-ROW($C$1), ROWS($J$7:J4212))),"")</f>
        <v/>
      </c>
    </row>
    <row r="4209" spans="3:7" x14ac:dyDescent="0.25">
      <c r="C4209" s="340" t="s">
        <v>4596</v>
      </c>
      <c r="D4209" s="340" t="s">
        <v>3883</v>
      </c>
      <c r="E4209" s="340" t="str">
        <f t="shared" si="66"/>
        <v>IRVINGTONDOWS LANE (K-3) SCHOOL</v>
      </c>
      <c r="F4209" s="369" t="s">
        <v>8810</v>
      </c>
      <c r="G4209" s="342" t="str">
        <f>IFERROR(INDEX($D$2:$D$4444,_xlfn.AGGREGATE(15,3,(($C$2:$C$4444=$G$1)/($C$2:$C$4444=$G$1)*ROW($C$2:$C$4444))-ROW($C$1), ROWS($J$7:J4213))),"")</f>
        <v/>
      </c>
    </row>
    <row r="4210" spans="3:7" x14ac:dyDescent="0.25">
      <c r="C4210" s="340" t="s">
        <v>4597</v>
      </c>
      <c r="D4210" s="340" t="s">
        <v>3884</v>
      </c>
      <c r="E4210" s="340" t="str">
        <f t="shared" si="66"/>
        <v>DOBBS FERRYSPRINGHURST ELEMENTARY SCHOOL</v>
      </c>
      <c r="F4210" s="369" t="s">
        <v>8811</v>
      </c>
      <c r="G4210" s="342" t="str">
        <f>IFERROR(INDEX($D$2:$D$4444,_xlfn.AGGREGATE(15,3,(($C$2:$C$4444=$G$1)/($C$2:$C$4444=$G$1)*ROW($C$2:$C$4444))-ROW($C$1), ROWS($J$7:J4214))),"")</f>
        <v/>
      </c>
    </row>
    <row r="4211" spans="3:7" x14ac:dyDescent="0.25">
      <c r="C4211" s="340" t="s">
        <v>4597</v>
      </c>
      <c r="D4211" s="340" t="s">
        <v>3885</v>
      </c>
      <c r="E4211" s="340" t="str">
        <f t="shared" si="66"/>
        <v>DOBBS FERRYDOBBS FERRY HIGH SCHOOL</v>
      </c>
      <c r="F4211" s="369" t="s">
        <v>8812</v>
      </c>
      <c r="G4211" s="342" t="str">
        <f>IFERROR(INDEX($D$2:$D$4444,_xlfn.AGGREGATE(15,3,(($C$2:$C$4444=$G$1)/($C$2:$C$4444=$G$1)*ROW($C$2:$C$4444))-ROW($C$1), ROWS($J$7:J4215))),"")</f>
        <v/>
      </c>
    </row>
    <row r="4212" spans="3:7" x14ac:dyDescent="0.25">
      <c r="C4212" s="340" t="s">
        <v>4597</v>
      </c>
      <c r="D4212" s="340" t="s">
        <v>3886</v>
      </c>
      <c r="E4212" s="340" t="str">
        <f t="shared" si="66"/>
        <v>DOBBS FERRYDOBBS FERRY MIDDLE SCHOOL</v>
      </c>
      <c r="F4212" s="369" t="s">
        <v>8813</v>
      </c>
      <c r="G4212" s="342" t="str">
        <f>IFERROR(INDEX($D$2:$D$4444,_xlfn.AGGREGATE(15,3,(($C$2:$C$4444=$G$1)/($C$2:$C$4444=$G$1)*ROW($C$2:$C$4444))-ROW($C$1), ROWS($J$7:J4216))),"")</f>
        <v/>
      </c>
    </row>
    <row r="4213" spans="3:7" x14ac:dyDescent="0.25">
      <c r="C4213" s="340" t="s">
        <v>168</v>
      </c>
      <c r="D4213" s="340" t="s">
        <v>3887</v>
      </c>
      <c r="E4213" s="340" t="str">
        <f t="shared" si="66"/>
        <v>HASTINGS ON HUHILLSIDE ELEMENTARY SCHOOL</v>
      </c>
      <c r="F4213" s="369" t="s">
        <v>8814</v>
      </c>
      <c r="G4213" s="342" t="str">
        <f>IFERROR(INDEX($D$2:$D$4444,_xlfn.AGGREGATE(15,3,(($C$2:$C$4444=$G$1)/($C$2:$C$4444=$G$1)*ROW($C$2:$C$4444))-ROW($C$1), ROWS($J$7:J4217))),"")</f>
        <v/>
      </c>
    </row>
    <row r="4214" spans="3:7" x14ac:dyDescent="0.25">
      <c r="C4214" s="340" t="s">
        <v>168</v>
      </c>
      <c r="D4214" s="340" t="s">
        <v>3888</v>
      </c>
      <c r="E4214" s="340" t="str">
        <f t="shared" si="66"/>
        <v>HASTINGS ON HUFARRAGUT MIDDLE SCHOOL</v>
      </c>
      <c r="F4214" s="369" t="s">
        <v>8815</v>
      </c>
      <c r="G4214" s="342" t="str">
        <f>IFERROR(INDEX($D$2:$D$4444,_xlfn.AGGREGATE(15,3,(($C$2:$C$4444=$G$1)/($C$2:$C$4444=$G$1)*ROW($C$2:$C$4444))-ROW($C$1), ROWS($J$7:J4218))),"")</f>
        <v/>
      </c>
    </row>
    <row r="4215" spans="3:7" x14ac:dyDescent="0.25">
      <c r="C4215" s="340" t="s">
        <v>168</v>
      </c>
      <c r="D4215" s="340" t="s">
        <v>3889</v>
      </c>
      <c r="E4215" s="340" t="str">
        <f t="shared" si="66"/>
        <v>HASTINGS ON HUHASTINGS HIGH SCHOOL</v>
      </c>
      <c r="F4215" s="369" t="s">
        <v>8816</v>
      </c>
      <c r="G4215" s="342" t="str">
        <f>IFERROR(INDEX($D$2:$D$4444,_xlfn.AGGREGATE(15,3,(($C$2:$C$4444=$G$1)/($C$2:$C$4444=$G$1)*ROW($C$2:$C$4444))-ROW($C$1), ROWS($J$7:J4219))),"")</f>
        <v/>
      </c>
    </row>
    <row r="4216" spans="3:7" x14ac:dyDescent="0.25">
      <c r="C4216" s="340" t="s">
        <v>4598</v>
      </c>
      <c r="D4216" s="340" t="s">
        <v>3890</v>
      </c>
      <c r="E4216" s="340" t="str">
        <f t="shared" si="66"/>
        <v>ARDSLEYARDSLEY HIGH SCHOOL</v>
      </c>
      <c r="F4216" s="369" t="s">
        <v>8817</v>
      </c>
      <c r="G4216" s="342" t="str">
        <f>IFERROR(INDEX($D$2:$D$4444,_xlfn.AGGREGATE(15,3,(($C$2:$C$4444=$G$1)/($C$2:$C$4444=$G$1)*ROW($C$2:$C$4444))-ROW($C$1), ROWS($J$7:J4220))),"")</f>
        <v/>
      </c>
    </row>
    <row r="4217" spans="3:7" x14ac:dyDescent="0.25">
      <c r="C4217" s="340" t="s">
        <v>4598</v>
      </c>
      <c r="D4217" s="340" t="s">
        <v>3891</v>
      </c>
      <c r="E4217" s="340" t="str">
        <f t="shared" si="66"/>
        <v>ARDSLEYARDSLEY MIDDLE SCHOOL</v>
      </c>
      <c r="F4217" s="369" t="s">
        <v>8818</v>
      </c>
      <c r="G4217" s="342" t="str">
        <f>IFERROR(INDEX($D$2:$D$4444,_xlfn.AGGREGATE(15,3,(($C$2:$C$4444=$G$1)/($C$2:$C$4444=$G$1)*ROW($C$2:$C$4444))-ROW($C$1), ROWS($J$7:J4221))),"")</f>
        <v/>
      </c>
    </row>
    <row r="4218" spans="3:7" x14ac:dyDescent="0.25">
      <c r="C4218" s="340" t="s">
        <v>4598</v>
      </c>
      <c r="D4218" s="340" t="s">
        <v>3892</v>
      </c>
      <c r="E4218" s="340" t="str">
        <f t="shared" si="66"/>
        <v>ARDSLEYCONCORD ROAD ELEMENTARY SCHOOL</v>
      </c>
      <c r="F4218" s="369" t="s">
        <v>8819</v>
      </c>
      <c r="G4218" s="342" t="str">
        <f>IFERROR(INDEX($D$2:$D$4444,_xlfn.AGGREGATE(15,3,(($C$2:$C$4444=$G$1)/($C$2:$C$4444=$G$1)*ROW($C$2:$C$4444))-ROW($C$1), ROWS($J$7:J4222))),"")</f>
        <v/>
      </c>
    </row>
    <row r="4219" spans="3:7" x14ac:dyDescent="0.25">
      <c r="C4219" s="340" t="s">
        <v>4599</v>
      </c>
      <c r="D4219" s="340" t="s">
        <v>3893</v>
      </c>
      <c r="E4219" s="340" t="str">
        <f t="shared" si="66"/>
        <v>EDGEMONTGREENVILLE SCHOOL</v>
      </c>
      <c r="F4219" s="369" t="s">
        <v>8820</v>
      </c>
      <c r="G4219" s="342" t="str">
        <f>IFERROR(INDEX($D$2:$D$4444,_xlfn.AGGREGATE(15,3,(($C$2:$C$4444=$G$1)/($C$2:$C$4444=$G$1)*ROW($C$2:$C$4444))-ROW($C$1), ROWS($J$7:J4223))),"")</f>
        <v/>
      </c>
    </row>
    <row r="4220" spans="3:7" x14ac:dyDescent="0.25">
      <c r="C4220" s="340" t="s">
        <v>4599</v>
      </c>
      <c r="D4220" s="340" t="s">
        <v>3894</v>
      </c>
      <c r="E4220" s="340" t="str">
        <f t="shared" si="66"/>
        <v>EDGEMONTSEELY PLACE SCHOOL</v>
      </c>
      <c r="F4220" s="369" t="s">
        <v>8821</v>
      </c>
      <c r="G4220" s="342" t="str">
        <f>IFERROR(INDEX($D$2:$D$4444,_xlfn.AGGREGATE(15,3,(($C$2:$C$4444=$G$1)/($C$2:$C$4444=$G$1)*ROW($C$2:$C$4444))-ROW($C$1), ROWS($J$7:J4224))),"")</f>
        <v/>
      </c>
    </row>
    <row r="4221" spans="3:7" x14ac:dyDescent="0.25">
      <c r="C4221" s="340" t="s">
        <v>4599</v>
      </c>
      <c r="D4221" s="340" t="s">
        <v>3895</v>
      </c>
      <c r="E4221" s="340" t="str">
        <f t="shared" si="66"/>
        <v>EDGEMONTEDGEMONT JUNIOR-SENIOR HIGH SCHOOL</v>
      </c>
      <c r="F4221" s="369" t="s">
        <v>8822</v>
      </c>
      <c r="G4221" s="342" t="str">
        <f>IFERROR(INDEX($D$2:$D$4444,_xlfn.AGGREGATE(15,3,(($C$2:$C$4444=$G$1)/($C$2:$C$4444=$G$1)*ROW($C$2:$C$4444))-ROW($C$1), ROWS($J$7:J4225))),"")</f>
        <v/>
      </c>
    </row>
    <row r="4222" spans="3:7" x14ac:dyDescent="0.25">
      <c r="C4222" s="340" t="s">
        <v>4600</v>
      </c>
      <c r="D4222" s="340" t="s">
        <v>3896</v>
      </c>
      <c r="E4222" s="340" t="str">
        <f t="shared" si="66"/>
        <v>GREENBURGHLEE F JACKSON SCHOOL</v>
      </c>
      <c r="F4222" s="369" t="s">
        <v>8823</v>
      </c>
      <c r="G4222" s="342" t="str">
        <f>IFERROR(INDEX($D$2:$D$4444,_xlfn.AGGREGATE(15,3,(($C$2:$C$4444=$G$1)/($C$2:$C$4444=$G$1)*ROW($C$2:$C$4444))-ROW($C$1), ROWS($J$7:J4226))),"")</f>
        <v/>
      </c>
    </row>
    <row r="4223" spans="3:7" x14ac:dyDescent="0.25">
      <c r="C4223" s="340" t="s">
        <v>4600</v>
      </c>
      <c r="D4223" s="340" t="s">
        <v>3897</v>
      </c>
      <c r="E4223" s="340" t="str">
        <f t="shared" si="66"/>
        <v>GREENBURGHRICHARD J BAILEY SCHOOL</v>
      </c>
      <c r="F4223" s="369" t="s">
        <v>8824</v>
      </c>
      <c r="G4223" s="342" t="str">
        <f>IFERROR(INDEX($D$2:$D$4444,_xlfn.AGGREGATE(15,3,(($C$2:$C$4444=$G$1)/($C$2:$C$4444=$G$1)*ROW($C$2:$C$4444))-ROW($C$1), ROWS($J$7:J4227))),"")</f>
        <v/>
      </c>
    </row>
    <row r="4224" spans="3:7" x14ac:dyDescent="0.25">
      <c r="C4224" s="340" t="s">
        <v>4600</v>
      </c>
      <c r="D4224" s="340" t="s">
        <v>9514</v>
      </c>
      <c r="E4224" s="340" t="str">
        <f t="shared" si="66"/>
        <v>GREENBURGHWOODLANDS MIDDLE/HIGH SCHOOL</v>
      </c>
      <c r="F4224" s="369" t="s">
        <v>8825</v>
      </c>
      <c r="G4224" s="342" t="str">
        <f>IFERROR(INDEX($D$2:$D$4444,_xlfn.AGGREGATE(15,3,(($C$2:$C$4444=$G$1)/($C$2:$C$4444=$G$1)*ROW($C$2:$C$4444))-ROW($C$1), ROWS($J$7:J4228))),"")</f>
        <v/>
      </c>
    </row>
    <row r="4225" spans="3:7" x14ac:dyDescent="0.25">
      <c r="C4225" s="340" t="s">
        <v>4600</v>
      </c>
      <c r="D4225" s="340" t="s">
        <v>3898</v>
      </c>
      <c r="E4225" s="340" t="str">
        <f t="shared" si="66"/>
        <v>GREENBURGHEARLY CHILDHOOD PROGRAM</v>
      </c>
      <c r="F4225" s="369" t="s">
        <v>8826</v>
      </c>
      <c r="G4225" s="342" t="str">
        <f>IFERROR(INDEX($D$2:$D$4444,_xlfn.AGGREGATE(15,3,(($C$2:$C$4444=$G$1)/($C$2:$C$4444=$G$1)*ROW($C$2:$C$4444))-ROW($C$1), ROWS($J$7:J4229))),"")</f>
        <v/>
      </c>
    </row>
    <row r="4226" spans="3:7" x14ac:dyDescent="0.25">
      <c r="C4226" s="340" t="s">
        <v>4600</v>
      </c>
      <c r="D4226" s="340" t="s">
        <v>3899</v>
      </c>
      <c r="E4226" s="340" t="str">
        <f t="shared" si="66"/>
        <v>GREENBURGHHIGHVIEW SCHOOL</v>
      </c>
      <c r="F4226" s="369" t="s">
        <v>8827</v>
      </c>
      <c r="G4226" s="342" t="str">
        <f>IFERROR(INDEX($D$2:$D$4444,_xlfn.AGGREGATE(15,3,(($C$2:$C$4444=$G$1)/($C$2:$C$4444=$G$1)*ROW($C$2:$C$4444))-ROW($C$1), ROWS($J$7:J4230))),"")</f>
        <v/>
      </c>
    </row>
    <row r="4227" spans="3:7" x14ac:dyDescent="0.25">
      <c r="C4227" s="340" t="s">
        <v>4601</v>
      </c>
      <c r="D4227" s="340" t="s">
        <v>3900</v>
      </c>
      <c r="E4227" s="340" t="str">
        <f t="shared" ref="E4227:E4290" si="67">C4227&amp;D4227</f>
        <v>ELMSFORDCARL L DIXSON ELEMENTARY SCHOOL</v>
      </c>
      <c r="F4227" s="369" t="s">
        <v>8828</v>
      </c>
      <c r="G4227" s="342" t="str">
        <f>IFERROR(INDEX($D$2:$D$4444,_xlfn.AGGREGATE(15,3,(($C$2:$C$4444=$G$1)/($C$2:$C$4444=$G$1)*ROW($C$2:$C$4444))-ROW($C$1), ROWS($J$7:J4231))),"")</f>
        <v/>
      </c>
    </row>
    <row r="4228" spans="3:7" x14ac:dyDescent="0.25">
      <c r="C4228" s="340" t="s">
        <v>4601</v>
      </c>
      <c r="D4228" s="340" t="s">
        <v>3901</v>
      </c>
      <c r="E4228" s="340" t="str">
        <f t="shared" si="67"/>
        <v>ELMSFORDALICE E GRADY ELEMENTARY SCHOOL</v>
      </c>
      <c r="F4228" s="369" t="s">
        <v>8829</v>
      </c>
      <c r="G4228" s="342" t="str">
        <f>IFERROR(INDEX($D$2:$D$4444,_xlfn.AGGREGATE(15,3,(($C$2:$C$4444=$G$1)/($C$2:$C$4444=$G$1)*ROW($C$2:$C$4444))-ROW($C$1), ROWS($J$7:J4232))),"")</f>
        <v/>
      </c>
    </row>
    <row r="4229" spans="3:7" x14ac:dyDescent="0.25">
      <c r="C4229" s="340" t="s">
        <v>4601</v>
      </c>
      <c r="D4229" s="340" t="s">
        <v>3902</v>
      </c>
      <c r="E4229" s="340" t="str">
        <f t="shared" si="67"/>
        <v>ELMSFORDALEXANDER HAMILTON HIGH SCHOOL</v>
      </c>
      <c r="F4229" s="369" t="s">
        <v>8830</v>
      </c>
      <c r="G4229" s="342" t="str">
        <f>IFERROR(INDEX($D$2:$D$4444,_xlfn.AGGREGATE(15,3,(($C$2:$C$4444=$G$1)/($C$2:$C$4444=$G$1)*ROW($C$2:$C$4444))-ROW($C$1), ROWS($J$7:J4233))),"")</f>
        <v/>
      </c>
    </row>
    <row r="4230" spans="3:7" x14ac:dyDescent="0.25">
      <c r="C4230" s="340" t="s">
        <v>9536</v>
      </c>
      <c r="D4230" s="340" t="s">
        <v>3903</v>
      </c>
      <c r="E4230" s="340" t="str">
        <f t="shared" si="67"/>
        <v>Greenburgh-Graham UFSDZICCOLELLA ELEMENTARY SCHOOL</v>
      </c>
      <c r="F4230" s="369" t="s">
        <v>8831</v>
      </c>
      <c r="G4230" s="342" t="str">
        <f>IFERROR(INDEX($D$2:$D$4444,_xlfn.AGGREGATE(15,3,(($C$2:$C$4444=$G$1)/($C$2:$C$4444=$G$1)*ROW($C$2:$C$4444))-ROW($C$1), ROWS($J$7:J4234))),"")</f>
        <v/>
      </c>
    </row>
    <row r="4231" spans="3:7" x14ac:dyDescent="0.25">
      <c r="C4231" s="340" t="s">
        <v>9536</v>
      </c>
      <c r="D4231" s="340" t="s">
        <v>3904</v>
      </c>
      <c r="E4231" s="340" t="str">
        <f t="shared" si="67"/>
        <v>Greenburgh-Graham UFSDMARTIN LUTHER KING JR HIGH SCHOOL</v>
      </c>
      <c r="F4231" s="369" t="s">
        <v>8832</v>
      </c>
      <c r="G4231" s="342" t="str">
        <f>IFERROR(INDEX($D$2:$D$4444,_xlfn.AGGREGATE(15,3,(($C$2:$C$4444=$G$1)/($C$2:$C$4444=$G$1)*ROW($C$2:$C$4444))-ROW($C$1), ROWS($J$7:J4235))),"")</f>
        <v/>
      </c>
    </row>
    <row r="4232" spans="3:7" x14ac:dyDescent="0.25">
      <c r="C4232" s="340" t="s">
        <v>9536</v>
      </c>
      <c r="D4232" s="340" t="s">
        <v>3905</v>
      </c>
      <c r="E4232" s="340" t="str">
        <f t="shared" si="67"/>
        <v>Greenburgh-Graham UFSDZICCOLELLA MIDDLE SCHOOL</v>
      </c>
      <c r="F4232" s="369" t="s">
        <v>8833</v>
      </c>
      <c r="G4232" s="342" t="str">
        <f>IFERROR(INDEX($D$2:$D$4444,_xlfn.AGGREGATE(15,3,(($C$2:$C$4444=$G$1)/($C$2:$C$4444=$G$1)*ROW($C$2:$C$4444))-ROW($C$1), ROWS($J$7:J4236))),"")</f>
        <v/>
      </c>
    </row>
    <row r="4233" spans="3:7" x14ac:dyDescent="0.25">
      <c r="C4233" s="340" t="s">
        <v>9537</v>
      </c>
      <c r="D4233" s="340" t="s">
        <v>3906</v>
      </c>
      <c r="E4233" s="340" t="str">
        <f t="shared" si="67"/>
        <v>Greenburgh-Eleven UFSDGREENBURGH ELEVEN ELEMENTARY SCHOOL</v>
      </c>
      <c r="F4233" s="369" t="s">
        <v>8834</v>
      </c>
      <c r="G4233" s="342" t="str">
        <f>IFERROR(INDEX($D$2:$D$4444,_xlfn.AGGREGATE(15,3,(($C$2:$C$4444=$G$1)/($C$2:$C$4444=$G$1)*ROW($C$2:$C$4444))-ROW($C$1), ROWS($J$7:J4237))),"")</f>
        <v/>
      </c>
    </row>
    <row r="4234" spans="3:7" x14ac:dyDescent="0.25">
      <c r="C4234" s="340" t="s">
        <v>9537</v>
      </c>
      <c r="D4234" s="340" t="s">
        <v>3907</v>
      </c>
      <c r="E4234" s="340" t="str">
        <f t="shared" si="67"/>
        <v>Greenburgh-Eleven UFSDGREENBURGH ELEVEN MIDDLE SCHOOL</v>
      </c>
      <c r="F4234" s="369" t="s">
        <v>8835</v>
      </c>
      <c r="G4234" s="342" t="str">
        <f>IFERROR(INDEX($D$2:$D$4444,_xlfn.AGGREGATE(15,3,(($C$2:$C$4444=$G$1)/($C$2:$C$4444=$G$1)*ROW($C$2:$C$4444))-ROW($C$1), ROWS($J$7:J4238))),"")</f>
        <v/>
      </c>
    </row>
    <row r="4235" spans="3:7" x14ac:dyDescent="0.25">
      <c r="C4235" s="340" t="s">
        <v>9537</v>
      </c>
      <c r="D4235" s="340" t="s">
        <v>3908</v>
      </c>
      <c r="E4235" s="340" t="str">
        <f t="shared" si="67"/>
        <v>Greenburgh-Eleven UFSDGREENBURGH ELEVEN HIGH SCHOOL</v>
      </c>
      <c r="F4235" s="369" t="s">
        <v>8836</v>
      </c>
      <c r="G4235" s="342" t="str">
        <f>IFERROR(INDEX($D$2:$D$4444,_xlfn.AGGREGATE(15,3,(($C$2:$C$4444=$G$1)/($C$2:$C$4444=$G$1)*ROW($C$2:$C$4444))-ROW($C$1), ROWS($J$7:J4239))),"")</f>
        <v/>
      </c>
    </row>
    <row r="4236" spans="3:7" x14ac:dyDescent="0.25">
      <c r="C4236" s="340" t="s">
        <v>9538</v>
      </c>
      <c r="D4236" s="340" t="s">
        <v>3909</v>
      </c>
      <c r="E4236" s="340" t="str">
        <f t="shared" si="67"/>
        <v>Greenburgh North Castle UFSDGREENBURGH ACADEMY</v>
      </c>
      <c r="F4236" s="369" t="s">
        <v>8837</v>
      </c>
      <c r="G4236" s="342" t="str">
        <f>IFERROR(INDEX($D$2:$D$4444,_xlfn.AGGREGATE(15,3,(($C$2:$C$4444=$G$1)/($C$2:$C$4444=$G$1)*ROW($C$2:$C$4444))-ROW($C$1), ROWS($J$7:J4240))),"")</f>
        <v/>
      </c>
    </row>
    <row r="4237" spans="3:7" x14ac:dyDescent="0.25">
      <c r="C4237" s="340" t="s">
        <v>9538</v>
      </c>
      <c r="D4237" s="340" t="s">
        <v>3910</v>
      </c>
      <c r="E4237" s="340" t="str">
        <f t="shared" si="67"/>
        <v>Greenburgh North Castle UFSDREACH ACADEMY (THE)</v>
      </c>
      <c r="F4237" s="369" t="s">
        <v>8838</v>
      </c>
      <c r="G4237" s="342" t="str">
        <f>IFERROR(INDEX($D$2:$D$4444,_xlfn.AGGREGATE(15,3,(($C$2:$C$4444=$G$1)/($C$2:$C$4444=$G$1)*ROW($C$2:$C$4444))-ROW($C$1), ROWS($J$7:J4241))),"")</f>
        <v/>
      </c>
    </row>
    <row r="4238" spans="3:7" x14ac:dyDescent="0.25">
      <c r="C4238" s="340" t="s">
        <v>9538</v>
      </c>
      <c r="D4238" s="340" t="s">
        <v>3911</v>
      </c>
      <c r="E4238" s="340" t="str">
        <f t="shared" si="67"/>
        <v>Greenburgh North Castle UFSDCLARK ACADEMY</v>
      </c>
      <c r="F4238" s="369" t="s">
        <v>8839</v>
      </c>
      <c r="G4238" s="342" t="str">
        <f>IFERROR(INDEX($D$2:$D$4444,_xlfn.AGGREGATE(15,3,(($C$2:$C$4444=$G$1)/($C$2:$C$4444=$G$1)*ROW($C$2:$C$4444))-ROW($C$1), ROWS($J$7:J4242))),"")</f>
        <v/>
      </c>
    </row>
    <row r="4239" spans="3:7" x14ac:dyDescent="0.25">
      <c r="C4239" s="340" t="s">
        <v>9538</v>
      </c>
      <c r="D4239" s="340" t="s">
        <v>3912</v>
      </c>
      <c r="E4239" s="340" t="str">
        <f t="shared" si="67"/>
        <v>Greenburgh North Castle UFSDKAPLAN CAREER ACADEMY</v>
      </c>
      <c r="F4239" s="369" t="s">
        <v>8840</v>
      </c>
      <c r="G4239" s="342" t="str">
        <f>IFERROR(INDEX($D$2:$D$4444,_xlfn.AGGREGATE(15,3,(($C$2:$C$4444=$G$1)/($C$2:$C$4444=$G$1)*ROW($C$2:$C$4444))-ROW($C$1), ROWS($J$7:J4243))),"")</f>
        <v/>
      </c>
    </row>
    <row r="4240" spans="3:7" x14ac:dyDescent="0.25">
      <c r="C4240" s="340" t="s">
        <v>9539</v>
      </c>
      <c r="D4240" s="340" t="s">
        <v>9512</v>
      </c>
      <c r="E4240" s="340" t="str">
        <f t="shared" si="67"/>
        <v>Abbott UFSDABBOTT SCHOOL</v>
      </c>
      <c r="F4240" s="369" t="s">
        <v>9513</v>
      </c>
      <c r="G4240" s="342" t="str">
        <f>IFERROR(INDEX($D$2:$D$4444,_xlfn.AGGREGATE(15,3,(($C$2:$C$4444=$G$1)/($C$2:$C$4444=$G$1)*ROW($C$2:$C$4444))-ROW($C$1), ROWS($J$7:J4244))),"")</f>
        <v/>
      </c>
    </row>
    <row r="4241" spans="3:7" x14ac:dyDescent="0.25">
      <c r="C4241" s="340" t="s">
        <v>4602</v>
      </c>
      <c r="D4241" s="340" t="s">
        <v>3245</v>
      </c>
      <c r="E4241" s="340" t="str">
        <f t="shared" si="67"/>
        <v>HARRISONHARRISON AVENUE ELEMENTARY SCHOOL</v>
      </c>
      <c r="F4241" s="369" t="s">
        <v>8841</v>
      </c>
      <c r="G4241" s="342" t="str">
        <f>IFERROR(INDEX($D$2:$D$4444,_xlfn.AGGREGATE(15,3,(($C$2:$C$4444=$G$1)/($C$2:$C$4444=$G$1)*ROW($C$2:$C$4444))-ROW($C$1), ROWS($J$7:J4245))),"")</f>
        <v/>
      </c>
    </row>
    <row r="4242" spans="3:7" x14ac:dyDescent="0.25">
      <c r="C4242" s="340" t="s">
        <v>4602</v>
      </c>
      <c r="D4242" s="340" t="s">
        <v>3913</v>
      </c>
      <c r="E4242" s="340" t="str">
        <f t="shared" si="67"/>
        <v>HARRISONPARSONS MEMORIAL SCHOOL</v>
      </c>
      <c r="F4242" s="369" t="s">
        <v>8842</v>
      </c>
      <c r="G4242" s="342" t="str">
        <f>IFERROR(INDEX($D$2:$D$4444,_xlfn.AGGREGATE(15,3,(($C$2:$C$4444=$G$1)/($C$2:$C$4444=$G$1)*ROW($C$2:$C$4444))-ROW($C$1), ROWS($J$7:J4246))),"")</f>
        <v/>
      </c>
    </row>
    <row r="4243" spans="3:7" x14ac:dyDescent="0.25">
      <c r="C4243" s="340" t="s">
        <v>4602</v>
      </c>
      <c r="D4243" s="340" t="s">
        <v>3914</v>
      </c>
      <c r="E4243" s="340" t="str">
        <f t="shared" si="67"/>
        <v>HARRISONHARRISON HIGH SCHOOL</v>
      </c>
      <c r="F4243" s="369" t="s">
        <v>8843</v>
      </c>
      <c r="G4243" s="342" t="str">
        <f>IFERROR(INDEX($D$2:$D$4444,_xlfn.AGGREGATE(15,3,(($C$2:$C$4444=$G$1)/($C$2:$C$4444=$G$1)*ROW($C$2:$C$4444))-ROW($C$1), ROWS($J$7:J4247))),"")</f>
        <v/>
      </c>
    </row>
    <row r="4244" spans="3:7" x14ac:dyDescent="0.25">
      <c r="C4244" s="340" t="s">
        <v>4602</v>
      </c>
      <c r="D4244" s="340" t="s">
        <v>3915</v>
      </c>
      <c r="E4244" s="340" t="str">
        <f t="shared" si="67"/>
        <v>HARRISONPURCHASE SCHOOL</v>
      </c>
      <c r="F4244" s="369" t="s">
        <v>8844</v>
      </c>
      <c r="G4244" s="342" t="str">
        <f>IFERROR(INDEX($D$2:$D$4444,_xlfn.AGGREGATE(15,3,(($C$2:$C$4444=$G$1)/($C$2:$C$4444=$G$1)*ROW($C$2:$C$4444))-ROW($C$1), ROWS($J$7:J4248))),"")</f>
        <v/>
      </c>
    </row>
    <row r="4245" spans="3:7" x14ac:dyDescent="0.25">
      <c r="C4245" s="340" t="s">
        <v>4602</v>
      </c>
      <c r="D4245" s="340" t="s">
        <v>3916</v>
      </c>
      <c r="E4245" s="340" t="str">
        <f t="shared" si="67"/>
        <v>HARRISONSAMUEL J PRESTON SCHOOL</v>
      </c>
      <c r="F4245" s="369" t="s">
        <v>8845</v>
      </c>
      <c r="G4245" s="342" t="str">
        <f>IFERROR(INDEX($D$2:$D$4444,_xlfn.AGGREGATE(15,3,(($C$2:$C$4444=$G$1)/($C$2:$C$4444=$G$1)*ROW($C$2:$C$4444))-ROW($C$1), ROWS($J$7:J4249))),"")</f>
        <v/>
      </c>
    </row>
    <row r="4246" spans="3:7" x14ac:dyDescent="0.25">
      <c r="C4246" s="340" t="s">
        <v>4602</v>
      </c>
      <c r="D4246" s="340" t="s">
        <v>3917</v>
      </c>
      <c r="E4246" s="340" t="str">
        <f t="shared" si="67"/>
        <v>HARRISONLOUIS M KLEIN MIDDLE SCHOOL</v>
      </c>
      <c r="F4246" s="369" t="s">
        <v>8846</v>
      </c>
      <c r="G4246" s="342" t="str">
        <f>IFERROR(INDEX($D$2:$D$4444,_xlfn.AGGREGATE(15,3,(($C$2:$C$4444=$G$1)/($C$2:$C$4444=$G$1)*ROW($C$2:$C$4444))-ROW($C$1), ROWS($J$7:J4250))),"")</f>
        <v/>
      </c>
    </row>
    <row r="4247" spans="3:7" x14ac:dyDescent="0.25">
      <c r="C4247" s="340" t="s">
        <v>4603</v>
      </c>
      <c r="D4247" s="340" t="s">
        <v>3918</v>
      </c>
      <c r="E4247" s="340" t="str">
        <f t="shared" si="67"/>
        <v>MAMARONECKCENTRAL SCHOOL</v>
      </c>
      <c r="F4247" s="369" t="s">
        <v>8847</v>
      </c>
      <c r="G4247" s="342" t="str">
        <f>IFERROR(INDEX($D$2:$D$4444,_xlfn.AGGREGATE(15,3,(($C$2:$C$4444=$G$1)/($C$2:$C$4444=$G$1)*ROW($C$2:$C$4444))-ROW($C$1), ROWS($J$7:J4251))),"")</f>
        <v/>
      </c>
    </row>
    <row r="4248" spans="3:7" x14ac:dyDescent="0.25">
      <c r="C4248" s="340" t="s">
        <v>4603</v>
      </c>
      <c r="D4248" s="340" t="s">
        <v>3919</v>
      </c>
      <c r="E4248" s="340" t="str">
        <f t="shared" si="67"/>
        <v>MAMARONECKCHATSWORTH AVENUE SCHOOL</v>
      </c>
      <c r="F4248" s="369" t="s">
        <v>8848</v>
      </c>
      <c r="G4248" s="342" t="str">
        <f>IFERROR(INDEX($D$2:$D$4444,_xlfn.AGGREGATE(15,3,(($C$2:$C$4444=$G$1)/($C$2:$C$4444=$G$1)*ROW($C$2:$C$4444))-ROW($C$1), ROWS($J$7:J4252))),"")</f>
        <v/>
      </c>
    </row>
    <row r="4249" spans="3:7" x14ac:dyDescent="0.25">
      <c r="C4249" s="340" t="s">
        <v>4603</v>
      </c>
      <c r="D4249" s="340" t="s">
        <v>3920</v>
      </c>
      <c r="E4249" s="340" t="str">
        <f t="shared" si="67"/>
        <v>MAMARONECKMAMARONECK AVENUE SCHOOL</v>
      </c>
      <c r="F4249" s="369" t="s">
        <v>8849</v>
      </c>
      <c r="G4249" s="342" t="str">
        <f>IFERROR(INDEX($D$2:$D$4444,_xlfn.AGGREGATE(15,3,(($C$2:$C$4444=$G$1)/($C$2:$C$4444=$G$1)*ROW($C$2:$C$4444))-ROW($C$1), ROWS($J$7:J4253))),"")</f>
        <v/>
      </c>
    </row>
    <row r="4250" spans="3:7" x14ac:dyDescent="0.25">
      <c r="C4250" s="340" t="s">
        <v>4603</v>
      </c>
      <c r="D4250" s="340" t="s">
        <v>3921</v>
      </c>
      <c r="E4250" s="340" t="str">
        <f t="shared" si="67"/>
        <v>MAMARONECKMURRAY AVENUE SCHOOL</v>
      </c>
      <c r="F4250" s="369" t="s">
        <v>8850</v>
      </c>
      <c r="G4250" s="342" t="str">
        <f>IFERROR(INDEX($D$2:$D$4444,_xlfn.AGGREGATE(15,3,(($C$2:$C$4444=$G$1)/($C$2:$C$4444=$G$1)*ROW($C$2:$C$4444))-ROW($C$1), ROWS($J$7:J4254))),"")</f>
        <v/>
      </c>
    </row>
    <row r="4251" spans="3:7" x14ac:dyDescent="0.25">
      <c r="C4251" s="340" t="s">
        <v>4603</v>
      </c>
      <c r="D4251" s="340" t="s">
        <v>3922</v>
      </c>
      <c r="E4251" s="340" t="str">
        <f t="shared" si="67"/>
        <v>MAMARONECKHOMMOCKS SCHOOL</v>
      </c>
      <c r="F4251" s="369" t="s">
        <v>8851</v>
      </c>
      <c r="G4251" s="342" t="str">
        <f>IFERROR(INDEX($D$2:$D$4444,_xlfn.AGGREGATE(15,3,(($C$2:$C$4444=$G$1)/($C$2:$C$4444=$G$1)*ROW($C$2:$C$4444))-ROW($C$1), ROWS($J$7:J4255))),"")</f>
        <v/>
      </c>
    </row>
    <row r="4252" spans="3:7" x14ac:dyDescent="0.25">
      <c r="C4252" s="340" t="s">
        <v>4603</v>
      </c>
      <c r="D4252" s="340" t="s">
        <v>3923</v>
      </c>
      <c r="E4252" s="340" t="str">
        <f t="shared" si="67"/>
        <v>MAMARONECKMAMARONECK HIGH SCHOOL</v>
      </c>
      <c r="F4252" s="369" t="s">
        <v>8852</v>
      </c>
      <c r="G4252" s="342" t="str">
        <f>IFERROR(INDEX($D$2:$D$4444,_xlfn.AGGREGATE(15,3,(($C$2:$C$4444=$G$1)/($C$2:$C$4444=$G$1)*ROW($C$2:$C$4444))-ROW($C$1), ROWS($J$7:J4256))),"")</f>
        <v/>
      </c>
    </row>
    <row r="4253" spans="3:7" x14ac:dyDescent="0.25">
      <c r="C4253" s="340" t="s">
        <v>4604</v>
      </c>
      <c r="D4253" s="340" t="s">
        <v>3924</v>
      </c>
      <c r="E4253" s="340" t="str">
        <f t="shared" si="67"/>
        <v>MT PLEAS CENTHAWTHORNE ELEMENTARY SCHOOL</v>
      </c>
      <c r="F4253" s="369" t="s">
        <v>8853</v>
      </c>
      <c r="G4253" s="342" t="str">
        <f>IFERROR(INDEX($D$2:$D$4444,_xlfn.AGGREGATE(15,3,(($C$2:$C$4444=$G$1)/($C$2:$C$4444=$G$1)*ROW($C$2:$C$4444))-ROW($C$1), ROWS($J$7:J4257))),"")</f>
        <v/>
      </c>
    </row>
    <row r="4254" spans="3:7" x14ac:dyDescent="0.25">
      <c r="C4254" s="340" t="s">
        <v>4604</v>
      </c>
      <c r="D4254" s="340" t="s">
        <v>3925</v>
      </c>
      <c r="E4254" s="340" t="str">
        <f t="shared" si="67"/>
        <v>MT PLEAS CENTCOLUMBUS ELEMENTARY SCHOOL</v>
      </c>
      <c r="F4254" s="369" t="s">
        <v>8854</v>
      </c>
      <c r="G4254" s="342" t="str">
        <f>IFERROR(INDEX($D$2:$D$4444,_xlfn.AGGREGATE(15,3,(($C$2:$C$4444=$G$1)/($C$2:$C$4444=$G$1)*ROW($C$2:$C$4444))-ROW($C$1), ROWS($J$7:J4258))),"")</f>
        <v/>
      </c>
    </row>
    <row r="4255" spans="3:7" x14ac:dyDescent="0.25">
      <c r="C4255" s="340" t="s">
        <v>4604</v>
      </c>
      <c r="D4255" s="340" t="s">
        <v>3926</v>
      </c>
      <c r="E4255" s="340" t="str">
        <f t="shared" si="67"/>
        <v>MT PLEAS CENTWESTLAKE HIGH SCHOOL</v>
      </c>
      <c r="F4255" s="369" t="s">
        <v>8855</v>
      </c>
      <c r="G4255" s="342" t="str">
        <f>IFERROR(INDEX($D$2:$D$4444,_xlfn.AGGREGATE(15,3,(($C$2:$C$4444=$G$1)/($C$2:$C$4444=$G$1)*ROW($C$2:$C$4444))-ROW($C$1), ROWS($J$7:J4259))),"")</f>
        <v/>
      </c>
    </row>
    <row r="4256" spans="3:7" x14ac:dyDescent="0.25">
      <c r="C4256" s="340" t="s">
        <v>4604</v>
      </c>
      <c r="D4256" s="340" t="s">
        <v>3927</v>
      </c>
      <c r="E4256" s="340" t="str">
        <f t="shared" si="67"/>
        <v>MT PLEAS CENTWESTLAKE MIDDLE SCHOOL</v>
      </c>
      <c r="F4256" s="369" t="s">
        <v>8856</v>
      </c>
      <c r="G4256" s="342" t="str">
        <f>IFERROR(INDEX($D$2:$D$4444,_xlfn.AGGREGATE(15,3,(($C$2:$C$4444=$G$1)/($C$2:$C$4444=$G$1)*ROW($C$2:$C$4444))-ROW($C$1), ROWS($J$7:J4260))),"")</f>
        <v/>
      </c>
    </row>
    <row r="4257" spans="3:7" x14ac:dyDescent="0.25">
      <c r="C4257" s="340" t="s">
        <v>169</v>
      </c>
      <c r="D4257" s="340" t="s">
        <v>3928</v>
      </c>
      <c r="E4257" s="340" t="str">
        <f t="shared" si="67"/>
        <v>POCANTICO HILLPOCANTICO HILLS CENTRAL SCHOOL</v>
      </c>
      <c r="F4257" s="369" t="s">
        <v>8857</v>
      </c>
      <c r="G4257" s="342" t="str">
        <f>IFERROR(INDEX($D$2:$D$4444,_xlfn.AGGREGATE(15,3,(($C$2:$C$4444=$G$1)/($C$2:$C$4444=$G$1)*ROW($C$2:$C$4444))-ROW($C$1), ROWS($J$7:J4261))),"")</f>
        <v/>
      </c>
    </row>
    <row r="4258" spans="3:7" x14ac:dyDescent="0.25">
      <c r="C4258" s="340" t="s">
        <v>9540</v>
      </c>
      <c r="D4258" s="340" t="s">
        <v>9516</v>
      </c>
      <c r="E4258" s="340" t="str">
        <f t="shared" si="67"/>
        <v>Hawthorne Cedar Knolls UFSDACHIEVE ALTERNATIVE HIGH SCHOOL</v>
      </c>
      <c r="F4258" s="369" t="s">
        <v>8858</v>
      </c>
      <c r="G4258" s="342" t="str">
        <f>IFERROR(INDEX($D$2:$D$4444,_xlfn.AGGREGATE(15,3,(($C$2:$C$4444=$G$1)/($C$2:$C$4444=$G$1)*ROW($C$2:$C$4444))-ROW($C$1), ROWS($J$7:J4262))),"")</f>
        <v/>
      </c>
    </row>
    <row r="4259" spans="3:7" x14ac:dyDescent="0.25">
      <c r="C4259" s="340" t="s">
        <v>9540</v>
      </c>
      <c r="D4259" s="340" t="s">
        <v>9515</v>
      </c>
      <c r="E4259" s="340" t="str">
        <f t="shared" si="67"/>
        <v>Hawthorne Cedar Knolls UFSDCEDAR KNOLLS ACADEMY</v>
      </c>
      <c r="F4259" s="369" t="s">
        <v>8859</v>
      </c>
      <c r="G4259" s="342" t="str">
        <f>IFERROR(INDEX($D$2:$D$4444,_xlfn.AGGREGATE(15,3,(($C$2:$C$4444=$G$1)/($C$2:$C$4444=$G$1)*ROW($C$2:$C$4444))-ROW($C$1), ROWS($J$7:J4263))),"")</f>
        <v/>
      </c>
    </row>
    <row r="4260" spans="3:7" x14ac:dyDescent="0.25">
      <c r="C4260" s="340" t="s">
        <v>9540</v>
      </c>
      <c r="D4260" s="340" t="s">
        <v>9517</v>
      </c>
      <c r="E4260" s="340" t="str">
        <f t="shared" si="67"/>
        <v>Hawthorne Cedar Knolls UFSDLINDEN HILL HIGH SCHOOL</v>
      </c>
      <c r="F4260" s="369" t="s">
        <v>8860</v>
      </c>
      <c r="G4260" s="342" t="str">
        <f>IFERROR(INDEX($D$2:$D$4444,_xlfn.AGGREGATE(15,3,(($C$2:$C$4444=$G$1)/($C$2:$C$4444=$G$1)*ROW($C$2:$C$4444))-ROW($C$1), ROWS($J$7:J4264))),"")</f>
        <v/>
      </c>
    </row>
    <row r="4261" spans="3:7" x14ac:dyDescent="0.25">
      <c r="C4261" s="340" t="s">
        <v>9540</v>
      </c>
      <c r="D4261" s="340" t="s">
        <v>3929</v>
      </c>
      <c r="E4261" s="340" t="str">
        <f t="shared" si="67"/>
        <v>Hawthorne Cedar Knolls UFSDGELLER HOUSE SCHOOL</v>
      </c>
      <c r="F4261" s="369" t="s">
        <v>8861</v>
      </c>
      <c r="G4261" s="342" t="str">
        <f>IFERROR(INDEX($D$2:$D$4444,_xlfn.AGGREGATE(15,3,(($C$2:$C$4444=$G$1)/($C$2:$C$4444=$G$1)*ROW($C$2:$C$4444))-ROW($C$1), ROWS($J$7:J4265))),"")</f>
        <v/>
      </c>
    </row>
    <row r="4262" spans="3:7" x14ac:dyDescent="0.25">
      <c r="C4262" s="340" t="s">
        <v>9541</v>
      </c>
      <c r="D4262" s="340" t="s">
        <v>3930</v>
      </c>
      <c r="E4262" s="340" t="str">
        <f t="shared" si="67"/>
        <v>Mt. Pleasant Cottage UFSDMOUNT PLEASANT-COTTAGE SCHOOL</v>
      </c>
      <c r="F4262" s="369" t="s">
        <v>8862</v>
      </c>
      <c r="G4262" s="342" t="str">
        <f>IFERROR(INDEX($D$2:$D$4444,_xlfn.AGGREGATE(15,3,(($C$2:$C$4444=$G$1)/($C$2:$C$4444=$G$1)*ROW($C$2:$C$4444))-ROW($C$1), ROWS($J$7:J4266))),"")</f>
        <v/>
      </c>
    </row>
    <row r="4263" spans="3:7" x14ac:dyDescent="0.25">
      <c r="C4263" s="340" t="s">
        <v>9541</v>
      </c>
      <c r="D4263" s="340" t="s">
        <v>3931</v>
      </c>
      <c r="E4263" s="340" t="str">
        <f t="shared" si="67"/>
        <v>Mt. Pleasant Cottage UFSDEDENWALD SCHOOL</v>
      </c>
      <c r="F4263" s="369" t="s">
        <v>8863</v>
      </c>
      <c r="G4263" s="342" t="str">
        <f>IFERROR(INDEX($D$2:$D$4444,_xlfn.AGGREGATE(15,3,(($C$2:$C$4444=$G$1)/($C$2:$C$4444=$G$1)*ROW($C$2:$C$4444))-ROW($C$1), ROWS($J$7:J4267))),"")</f>
        <v/>
      </c>
    </row>
    <row r="4264" spans="3:7" x14ac:dyDescent="0.25">
      <c r="C4264" s="340" t="s">
        <v>4605</v>
      </c>
      <c r="D4264" s="340" t="s">
        <v>3932</v>
      </c>
      <c r="E4264" s="340" t="str">
        <f t="shared" si="67"/>
        <v>VALHALLAKENSICO SCHOOL</v>
      </c>
      <c r="F4264" s="369" t="s">
        <v>8864</v>
      </c>
      <c r="G4264" s="342" t="str">
        <f>IFERROR(INDEX($D$2:$D$4444,_xlfn.AGGREGATE(15,3,(($C$2:$C$4444=$G$1)/($C$2:$C$4444=$G$1)*ROW($C$2:$C$4444))-ROW($C$1), ROWS($J$7:J4268))),"")</f>
        <v/>
      </c>
    </row>
    <row r="4265" spans="3:7" x14ac:dyDescent="0.25">
      <c r="C4265" s="340" t="s">
        <v>4605</v>
      </c>
      <c r="D4265" s="340" t="s">
        <v>3933</v>
      </c>
      <c r="E4265" s="340" t="str">
        <f t="shared" si="67"/>
        <v>VALHALLAVIRGINIA ROAD ELEMENTARY SCHOOL</v>
      </c>
      <c r="F4265" s="369" t="s">
        <v>8865</v>
      </c>
      <c r="G4265" s="342" t="str">
        <f>IFERROR(INDEX($D$2:$D$4444,_xlfn.AGGREGATE(15,3,(($C$2:$C$4444=$G$1)/($C$2:$C$4444=$G$1)*ROW($C$2:$C$4444))-ROW($C$1), ROWS($J$7:J4269))),"")</f>
        <v/>
      </c>
    </row>
    <row r="4266" spans="3:7" x14ac:dyDescent="0.25">
      <c r="C4266" s="340" t="s">
        <v>4605</v>
      </c>
      <c r="D4266" s="340" t="s">
        <v>3934</v>
      </c>
      <c r="E4266" s="340" t="str">
        <f t="shared" si="67"/>
        <v>VALHALLAVALHALLA HIGH SCHOOL</v>
      </c>
      <c r="F4266" s="369" t="s">
        <v>8866</v>
      </c>
      <c r="G4266" s="342" t="str">
        <f>IFERROR(INDEX($D$2:$D$4444,_xlfn.AGGREGATE(15,3,(($C$2:$C$4444=$G$1)/($C$2:$C$4444=$G$1)*ROW($C$2:$C$4444))-ROW($C$1), ROWS($J$7:J4270))),"")</f>
        <v/>
      </c>
    </row>
    <row r="4267" spans="3:7" x14ac:dyDescent="0.25">
      <c r="C4267" s="340" t="s">
        <v>4605</v>
      </c>
      <c r="D4267" s="340" t="s">
        <v>3935</v>
      </c>
      <c r="E4267" s="340" t="str">
        <f t="shared" si="67"/>
        <v>VALHALLAVALHALLA MIDDLE SCHOOL</v>
      </c>
      <c r="F4267" s="369" t="s">
        <v>8867</v>
      </c>
      <c r="G4267" s="342" t="str">
        <f>IFERROR(INDEX($D$2:$D$4444,_xlfn.AGGREGATE(15,3,(($C$2:$C$4444=$G$1)/($C$2:$C$4444=$G$1)*ROW($C$2:$C$4444))-ROW($C$1), ROWS($J$7:J4271))),"")</f>
        <v/>
      </c>
    </row>
    <row r="4268" spans="3:7" x14ac:dyDescent="0.25">
      <c r="C4268" s="340" t="s">
        <v>9542</v>
      </c>
      <c r="D4268" s="340" t="s">
        <v>3936</v>
      </c>
      <c r="E4268" s="340" t="str">
        <f t="shared" si="67"/>
        <v>Mt. Pleasant Blythedale UFSDBLYTHEDALE SCHOOL</v>
      </c>
      <c r="F4268" s="369" t="s">
        <v>8868</v>
      </c>
      <c r="G4268" s="342" t="str">
        <f>IFERROR(INDEX($D$2:$D$4444,_xlfn.AGGREGATE(15,3,(($C$2:$C$4444=$G$1)/($C$2:$C$4444=$G$1)*ROW($C$2:$C$4444))-ROW($C$1), ROWS($J$7:J4272))),"")</f>
        <v/>
      </c>
    </row>
    <row r="4269" spans="3:7" x14ac:dyDescent="0.25">
      <c r="C4269" s="340" t="s">
        <v>4606</v>
      </c>
      <c r="D4269" s="340" t="s">
        <v>3937</v>
      </c>
      <c r="E4269" s="340" t="str">
        <f t="shared" si="67"/>
        <v>PLEASANTVILLEBEDFORD ROAD SCHOOL</v>
      </c>
      <c r="F4269" s="369" t="s">
        <v>8869</v>
      </c>
      <c r="G4269" s="342" t="str">
        <f>IFERROR(INDEX($D$2:$D$4444,_xlfn.AGGREGATE(15,3,(($C$2:$C$4444=$G$1)/($C$2:$C$4444=$G$1)*ROW($C$2:$C$4444))-ROW($C$1), ROWS($J$7:J4273))),"")</f>
        <v/>
      </c>
    </row>
    <row r="4270" spans="3:7" x14ac:dyDescent="0.25">
      <c r="C4270" s="340" t="s">
        <v>4606</v>
      </c>
      <c r="D4270" s="340" t="s">
        <v>3938</v>
      </c>
      <c r="E4270" s="340" t="str">
        <f t="shared" si="67"/>
        <v>PLEASANTVILLEPLEASANTVILLE HIGH SCHOOL</v>
      </c>
      <c r="F4270" s="369" t="s">
        <v>8870</v>
      </c>
      <c r="G4270" s="342" t="str">
        <f>IFERROR(INDEX($D$2:$D$4444,_xlfn.AGGREGATE(15,3,(($C$2:$C$4444=$G$1)/($C$2:$C$4444=$G$1)*ROW($C$2:$C$4444))-ROW($C$1), ROWS($J$7:J4274))),"")</f>
        <v/>
      </c>
    </row>
    <row r="4271" spans="3:7" x14ac:dyDescent="0.25">
      <c r="C4271" s="340" t="s">
        <v>4606</v>
      </c>
      <c r="D4271" s="340" t="s">
        <v>3939</v>
      </c>
      <c r="E4271" s="340" t="str">
        <f t="shared" si="67"/>
        <v>PLEASANTVILLEPLEASANTVILLE MIDDLE SCHOOL</v>
      </c>
      <c r="F4271" s="369" t="s">
        <v>8871</v>
      </c>
      <c r="G4271" s="342" t="str">
        <f>IFERROR(INDEX($D$2:$D$4444,_xlfn.AGGREGATE(15,3,(($C$2:$C$4444=$G$1)/($C$2:$C$4444=$G$1)*ROW($C$2:$C$4444))-ROW($C$1), ROWS($J$7:J4275))),"")</f>
        <v/>
      </c>
    </row>
    <row r="4272" spans="3:7" x14ac:dyDescent="0.25">
      <c r="C4272" s="340" t="s">
        <v>4607</v>
      </c>
      <c r="D4272" s="340" t="s">
        <v>3940</v>
      </c>
      <c r="E4272" s="340" t="str">
        <f t="shared" si="67"/>
        <v>MOUNT VERNONCOLUMBUS SCHOOL AT THE FRANKO BUILDING</v>
      </c>
      <c r="F4272" s="369" t="s">
        <v>8872</v>
      </c>
      <c r="G4272" s="342" t="str">
        <f>IFERROR(INDEX($D$2:$D$4444,_xlfn.AGGREGATE(15,3,(($C$2:$C$4444=$G$1)/($C$2:$C$4444=$G$1)*ROW($C$2:$C$4444))-ROW($C$1), ROWS($J$7:J4276))),"")</f>
        <v/>
      </c>
    </row>
    <row r="4273" spans="3:7" x14ac:dyDescent="0.25">
      <c r="C4273" s="340" t="s">
        <v>4607</v>
      </c>
      <c r="D4273" s="340" t="s">
        <v>3941</v>
      </c>
      <c r="E4273" s="340" t="str">
        <f t="shared" si="67"/>
        <v>MOUNT VERNONEDWARD WILLIAMS SCHOOL</v>
      </c>
      <c r="F4273" s="369" t="s">
        <v>8873</v>
      </c>
      <c r="G4273" s="342" t="str">
        <f>IFERROR(INDEX($D$2:$D$4444,_xlfn.AGGREGATE(15,3,(($C$2:$C$4444=$G$1)/($C$2:$C$4444=$G$1)*ROW($C$2:$C$4444))-ROW($C$1), ROWS($J$7:J4277))),"")</f>
        <v/>
      </c>
    </row>
    <row r="4274" spans="3:7" x14ac:dyDescent="0.25">
      <c r="C4274" s="340" t="s">
        <v>4607</v>
      </c>
      <c r="D4274" s="340" t="s">
        <v>3942</v>
      </c>
      <c r="E4274" s="340" t="str">
        <f t="shared" si="67"/>
        <v>MOUNT VERNONHAMILTON SCHOOL</v>
      </c>
      <c r="F4274" s="369" t="s">
        <v>8874</v>
      </c>
      <c r="G4274" s="342" t="str">
        <f>IFERROR(INDEX($D$2:$D$4444,_xlfn.AGGREGATE(15,3,(($C$2:$C$4444=$G$1)/($C$2:$C$4444=$G$1)*ROW($C$2:$C$4444))-ROW($C$1), ROWS($J$7:J4278))),"")</f>
        <v/>
      </c>
    </row>
    <row r="4275" spans="3:7" x14ac:dyDescent="0.25">
      <c r="C4275" s="340" t="s">
        <v>4607</v>
      </c>
      <c r="D4275" s="340" t="s">
        <v>3943</v>
      </c>
      <c r="E4275" s="340" t="str">
        <f t="shared" si="67"/>
        <v>MOUNT VERNONHOLMES SCHOOL</v>
      </c>
      <c r="F4275" s="369" t="s">
        <v>8875</v>
      </c>
      <c r="G4275" s="342" t="str">
        <f>IFERROR(INDEX($D$2:$D$4444,_xlfn.AGGREGATE(15,3,(($C$2:$C$4444=$G$1)/($C$2:$C$4444=$G$1)*ROW($C$2:$C$4444))-ROW($C$1), ROWS($J$7:J4279))),"")</f>
        <v/>
      </c>
    </row>
    <row r="4276" spans="3:7" x14ac:dyDescent="0.25">
      <c r="C4276" s="340" t="s">
        <v>4607</v>
      </c>
      <c r="D4276" s="340" t="s">
        <v>3269</v>
      </c>
      <c r="E4276" s="340" t="str">
        <f t="shared" si="67"/>
        <v>MOUNT VERNONLINCOLN SCHOOL</v>
      </c>
      <c r="F4276" s="369" t="s">
        <v>8876</v>
      </c>
      <c r="G4276" s="342" t="str">
        <f>IFERROR(INDEX($D$2:$D$4444,_xlfn.AGGREGATE(15,3,(($C$2:$C$4444=$G$1)/($C$2:$C$4444=$G$1)*ROW($C$2:$C$4444))-ROW($C$1), ROWS($J$7:J4280))),"")</f>
        <v/>
      </c>
    </row>
    <row r="4277" spans="3:7" x14ac:dyDescent="0.25">
      <c r="C4277" s="340" t="s">
        <v>4607</v>
      </c>
      <c r="D4277" s="340" t="s">
        <v>9521</v>
      </c>
      <c r="E4277" s="340" t="str">
        <f t="shared" si="67"/>
        <v>MOUNT VERNONREBECCA TURNER ELEMTNARY SCHOOL</v>
      </c>
      <c r="F4277" s="369" t="s">
        <v>8877</v>
      </c>
      <c r="G4277" s="342" t="str">
        <f>IFERROR(INDEX($D$2:$D$4444,_xlfn.AGGREGATE(15,3,(($C$2:$C$4444=$G$1)/($C$2:$C$4444=$G$1)*ROW($C$2:$C$4444))-ROW($C$1), ROWS($J$7:J4281))),"")</f>
        <v/>
      </c>
    </row>
    <row r="4278" spans="3:7" x14ac:dyDescent="0.25">
      <c r="C4278" s="340" t="s">
        <v>4607</v>
      </c>
      <c r="D4278" s="340" t="s">
        <v>3944</v>
      </c>
      <c r="E4278" s="340" t="str">
        <f t="shared" si="67"/>
        <v>MOUNT VERNONCECIL H PARKER SCHOOL</v>
      </c>
      <c r="F4278" s="369" t="s">
        <v>8878</v>
      </c>
      <c r="G4278" s="342" t="str">
        <f>IFERROR(INDEX($D$2:$D$4444,_xlfn.AGGREGATE(15,3,(($C$2:$C$4444=$G$1)/($C$2:$C$4444=$G$1)*ROW($C$2:$C$4444))-ROW($C$1), ROWS($J$7:J4282))),"")</f>
        <v/>
      </c>
    </row>
    <row r="4279" spans="3:7" x14ac:dyDescent="0.25">
      <c r="C4279" s="340" t="s">
        <v>4607</v>
      </c>
      <c r="D4279" s="340" t="s">
        <v>3945</v>
      </c>
      <c r="E4279" s="340" t="str">
        <f t="shared" si="67"/>
        <v>MOUNT VERNONPENNINGTON SCHOOL</v>
      </c>
      <c r="F4279" s="369" t="s">
        <v>8879</v>
      </c>
      <c r="G4279" s="342" t="str">
        <f>IFERROR(INDEX($D$2:$D$4444,_xlfn.AGGREGATE(15,3,(($C$2:$C$4444=$G$1)/($C$2:$C$4444=$G$1)*ROW($C$2:$C$4444))-ROW($C$1), ROWS($J$7:J4283))),"")</f>
        <v/>
      </c>
    </row>
    <row r="4280" spans="3:7" x14ac:dyDescent="0.25">
      <c r="C4280" s="340" t="s">
        <v>4607</v>
      </c>
      <c r="D4280" s="340" t="s">
        <v>3946</v>
      </c>
      <c r="E4280" s="340" t="str">
        <f t="shared" si="67"/>
        <v>MOUNT VERNONGRAHAM SCHOOL</v>
      </c>
      <c r="F4280" s="369" t="s">
        <v>8880</v>
      </c>
      <c r="G4280" s="342" t="str">
        <f>IFERROR(INDEX($D$2:$D$4444,_xlfn.AGGREGATE(15,3,(($C$2:$C$4444=$G$1)/($C$2:$C$4444=$G$1)*ROW($C$2:$C$4444))-ROW($C$1), ROWS($J$7:J4284))),"")</f>
        <v/>
      </c>
    </row>
    <row r="4281" spans="3:7" x14ac:dyDescent="0.25">
      <c r="C4281" s="340" t="s">
        <v>4607</v>
      </c>
      <c r="D4281" s="340" t="s">
        <v>3947</v>
      </c>
      <c r="E4281" s="340" t="str">
        <f t="shared" si="67"/>
        <v>MOUNT VERNONTRAPHAGEN SCHOOL</v>
      </c>
      <c r="F4281" s="369" t="s">
        <v>8881</v>
      </c>
      <c r="G4281" s="342" t="str">
        <f>IFERROR(INDEX($D$2:$D$4444,_xlfn.AGGREGATE(15,3,(($C$2:$C$4444=$G$1)/($C$2:$C$4444=$G$1)*ROW($C$2:$C$4444))-ROW($C$1), ROWS($J$7:J4285))),"")</f>
        <v/>
      </c>
    </row>
    <row r="4282" spans="3:7" x14ac:dyDescent="0.25">
      <c r="C4282" s="340" t="s">
        <v>4607</v>
      </c>
      <c r="D4282" s="340" t="s">
        <v>3948</v>
      </c>
      <c r="E4282" s="340" t="str">
        <f t="shared" si="67"/>
        <v>MOUNT VERNONMOUNT VERNON HIGH SCHOOL</v>
      </c>
      <c r="F4282" s="369" t="s">
        <v>8882</v>
      </c>
      <c r="G4282" s="342" t="str">
        <f>IFERROR(INDEX($D$2:$D$4444,_xlfn.AGGREGATE(15,3,(($C$2:$C$4444=$G$1)/($C$2:$C$4444=$G$1)*ROW($C$2:$C$4444))-ROW($C$1), ROWS($J$7:J4286))),"")</f>
        <v/>
      </c>
    </row>
    <row r="4283" spans="3:7" x14ac:dyDescent="0.25">
      <c r="C4283" s="340" t="s">
        <v>4607</v>
      </c>
      <c r="D4283" s="340" t="s">
        <v>3949</v>
      </c>
      <c r="E4283" s="340" t="str">
        <f t="shared" si="67"/>
        <v>MOUNT VERNONGRIMES SCHOOL</v>
      </c>
      <c r="F4283" s="369" t="s">
        <v>8883</v>
      </c>
      <c r="G4283" s="342" t="str">
        <f>IFERROR(INDEX($D$2:$D$4444,_xlfn.AGGREGATE(15,3,(($C$2:$C$4444=$G$1)/($C$2:$C$4444=$G$1)*ROW($C$2:$C$4444))-ROW($C$1), ROWS($J$7:J4287))),"")</f>
        <v/>
      </c>
    </row>
    <row r="4284" spans="3:7" x14ac:dyDescent="0.25">
      <c r="C4284" s="340" t="s">
        <v>4607</v>
      </c>
      <c r="D4284" s="340" t="s">
        <v>9522</v>
      </c>
      <c r="E4284" s="340" t="str">
        <f t="shared" si="67"/>
        <v>MOUNT VERNONBENJAMIN TURNER MIDDLE SCHOOL</v>
      </c>
      <c r="F4284" s="369" t="s">
        <v>8884</v>
      </c>
      <c r="G4284" s="342" t="str">
        <f>IFERROR(INDEX($D$2:$D$4444,_xlfn.AGGREGATE(15,3,(($C$2:$C$4444=$G$1)/($C$2:$C$4444=$G$1)*ROW($C$2:$C$4444))-ROW($C$1), ROWS($J$7:J4288))),"")</f>
        <v/>
      </c>
    </row>
    <row r="4285" spans="3:7" x14ac:dyDescent="0.25">
      <c r="C4285" s="340" t="s">
        <v>4607</v>
      </c>
      <c r="D4285" s="340" t="s">
        <v>9520</v>
      </c>
      <c r="E4285" s="340" t="str">
        <f t="shared" si="67"/>
        <v>MOUNT VERNONNELLIE THORNTON SCHOOL OF PERFORMING ARTS</v>
      </c>
      <c r="F4285" s="369" t="s">
        <v>8885</v>
      </c>
      <c r="G4285" s="342" t="str">
        <f>IFERROR(INDEX($D$2:$D$4444,_xlfn.AGGREGATE(15,3,(($C$2:$C$4444=$G$1)/($C$2:$C$4444=$G$1)*ROW($C$2:$C$4444))-ROW($C$1), ROWS($J$7:J4289))),"")</f>
        <v/>
      </c>
    </row>
    <row r="4286" spans="3:7" x14ac:dyDescent="0.25">
      <c r="C4286" s="340" t="s">
        <v>4607</v>
      </c>
      <c r="D4286" s="340" t="s">
        <v>9518</v>
      </c>
      <c r="E4286" s="340" t="str">
        <f t="shared" si="67"/>
        <v>MOUNT VERNONMOUNT VERNON STEAM ACADEMY</v>
      </c>
      <c r="F4286" s="369" t="s">
        <v>9519</v>
      </c>
      <c r="G4286" s="342" t="str">
        <f>IFERROR(INDEX($D$2:$D$4444,_xlfn.AGGREGATE(15,3,(($C$2:$C$4444=$G$1)/($C$2:$C$4444=$G$1)*ROW($C$2:$C$4444))-ROW($C$1), ROWS($J$7:J4290))),"")</f>
        <v/>
      </c>
    </row>
    <row r="4287" spans="3:7" x14ac:dyDescent="0.25">
      <c r="C4287" s="340" t="s">
        <v>4608</v>
      </c>
      <c r="D4287" s="340" t="s">
        <v>3950</v>
      </c>
      <c r="E4287" s="340" t="str">
        <f t="shared" si="67"/>
        <v>CHAPPAQUADOUGLAS G GRAFFLIN SCHOOL</v>
      </c>
      <c r="F4287" s="369" t="s">
        <v>8886</v>
      </c>
      <c r="G4287" s="342" t="str">
        <f>IFERROR(INDEX($D$2:$D$4444,_xlfn.AGGREGATE(15,3,(($C$2:$C$4444=$G$1)/($C$2:$C$4444=$G$1)*ROW($C$2:$C$4444))-ROW($C$1), ROWS($J$7:J4291))),"")</f>
        <v/>
      </c>
    </row>
    <row r="4288" spans="3:7" x14ac:dyDescent="0.25">
      <c r="C4288" s="340" t="s">
        <v>4608</v>
      </c>
      <c r="D4288" s="340" t="s">
        <v>3951</v>
      </c>
      <c r="E4288" s="340" t="str">
        <f t="shared" si="67"/>
        <v>CHAPPAQUAROARING BROOK SCHOOL</v>
      </c>
      <c r="F4288" s="369" t="s">
        <v>8887</v>
      </c>
      <c r="G4288" s="342" t="str">
        <f>IFERROR(INDEX($D$2:$D$4444,_xlfn.AGGREGATE(15,3,(($C$2:$C$4444=$G$1)/($C$2:$C$4444=$G$1)*ROW($C$2:$C$4444))-ROW($C$1), ROWS($J$7:J4292))),"")</f>
        <v/>
      </c>
    </row>
    <row r="4289" spans="3:7" x14ac:dyDescent="0.25">
      <c r="C4289" s="340" t="s">
        <v>4608</v>
      </c>
      <c r="D4289" s="340" t="s">
        <v>3952</v>
      </c>
      <c r="E4289" s="340" t="str">
        <f t="shared" si="67"/>
        <v>CHAPPAQUAROBERT E BELL SCHOOL</v>
      </c>
      <c r="F4289" s="369" t="s">
        <v>8888</v>
      </c>
      <c r="G4289" s="342" t="str">
        <f>IFERROR(INDEX($D$2:$D$4444,_xlfn.AGGREGATE(15,3,(($C$2:$C$4444=$G$1)/($C$2:$C$4444=$G$1)*ROW($C$2:$C$4444))-ROW($C$1), ROWS($J$7:J4293))),"")</f>
        <v/>
      </c>
    </row>
    <row r="4290" spans="3:7" x14ac:dyDescent="0.25">
      <c r="C4290" s="340" t="s">
        <v>4608</v>
      </c>
      <c r="D4290" s="340" t="s">
        <v>3953</v>
      </c>
      <c r="E4290" s="340" t="str">
        <f t="shared" si="67"/>
        <v>CHAPPAQUAHORACE GREELEY HIGH SCHOOL</v>
      </c>
      <c r="F4290" s="369" t="s">
        <v>8889</v>
      </c>
      <c r="G4290" s="342" t="str">
        <f>IFERROR(INDEX($D$2:$D$4444,_xlfn.AGGREGATE(15,3,(($C$2:$C$4444=$G$1)/($C$2:$C$4444=$G$1)*ROW($C$2:$C$4444))-ROW($C$1), ROWS($J$7:J4294))),"")</f>
        <v/>
      </c>
    </row>
    <row r="4291" spans="3:7" x14ac:dyDescent="0.25">
      <c r="C4291" s="340" t="s">
        <v>4608</v>
      </c>
      <c r="D4291" s="340" t="s">
        <v>3954</v>
      </c>
      <c r="E4291" s="340" t="str">
        <f t="shared" ref="E4291:E4354" si="68">C4291&amp;D4291</f>
        <v>CHAPPAQUAWESTORCHARD SCHOOL</v>
      </c>
      <c r="F4291" s="369" t="s">
        <v>8890</v>
      </c>
      <c r="G4291" s="342" t="str">
        <f>IFERROR(INDEX($D$2:$D$4444,_xlfn.AGGREGATE(15,3,(($C$2:$C$4444=$G$1)/($C$2:$C$4444=$G$1)*ROW($C$2:$C$4444))-ROW($C$1), ROWS($J$7:J4295))),"")</f>
        <v/>
      </c>
    </row>
    <row r="4292" spans="3:7" x14ac:dyDescent="0.25">
      <c r="C4292" s="340" t="s">
        <v>4608</v>
      </c>
      <c r="D4292" s="340" t="s">
        <v>3955</v>
      </c>
      <c r="E4292" s="340" t="str">
        <f t="shared" si="68"/>
        <v>CHAPPAQUASEVEN BRIDGES MIDDLE SCHOOL</v>
      </c>
      <c r="F4292" s="369" t="s">
        <v>8891</v>
      </c>
      <c r="G4292" s="342" t="str">
        <f>IFERROR(INDEX($D$2:$D$4444,_xlfn.AGGREGATE(15,3,(($C$2:$C$4444=$G$1)/($C$2:$C$4444=$G$1)*ROW($C$2:$C$4444))-ROW($C$1), ROWS($J$7:J4296))),"")</f>
        <v/>
      </c>
    </row>
    <row r="4293" spans="3:7" x14ac:dyDescent="0.25">
      <c r="C4293" s="340" t="s">
        <v>4609</v>
      </c>
      <c r="D4293" s="340" t="s">
        <v>3956</v>
      </c>
      <c r="E4293" s="340" t="str">
        <f t="shared" si="68"/>
        <v>NEW ROCHELLEHENRY BARNARD SCHOOL</v>
      </c>
      <c r="F4293" s="369" t="s">
        <v>8892</v>
      </c>
      <c r="G4293" s="342" t="str">
        <f>IFERROR(INDEX($D$2:$D$4444,_xlfn.AGGREGATE(15,3,(($C$2:$C$4444=$G$1)/($C$2:$C$4444=$G$1)*ROW($C$2:$C$4444))-ROW($C$1), ROWS($J$7:J4297))),"")</f>
        <v/>
      </c>
    </row>
    <row r="4294" spans="3:7" x14ac:dyDescent="0.25">
      <c r="C4294" s="340" t="s">
        <v>4609</v>
      </c>
      <c r="D4294" s="340" t="s">
        <v>3925</v>
      </c>
      <c r="E4294" s="340" t="str">
        <f t="shared" si="68"/>
        <v>NEW ROCHELLECOLUMBUS ELEMENTARY SCHOOL</v>
      </c>
      <c r="F4294" s="369" t="s">
        <v>8893</v>
      </c>
      <c r="G4294" s="342" t="str">
        <f>IFERROR(INDEX($D$2:$D$4444,_xlfn.AGGREGATE(15,3,(($C$2:$C$4444=$G$1)/($C$2:$C$4444=$G$1)*ROW($C$2:$C$4444))-ROW($C$1), ROWS($J$7:J4298))),"")</f>
        <v/>
      </c>
    </row>
    <row r="4295" spans="3:7" x14ac:dyDescent="0.25">
      <c r="C4295" s="340" t="s">
        <v>4609</v>
      </c>
      <c r="D4295" s="340" t="s">
        <v>3957</v>
      </c>
      <c r="E4295" s="340" t="str">
        <f t="shared" si="68"/>
        <v>NEW ROCHELLEGEORGE M DAVIS ELEMENTARY SCHOOL</v>
      </c>
      <c r="F4295" s="369" t="s">
        <v>8894</v>
      </c>
      <c r="G4295" s="342" t="str">
        <f>IFERROR(INDEX($D$2:$D$4444,_xlfn.AGGREGATE(15,3,(($C$2:$C$4444=$G$1)/($C$2:$C$4444=$G$1)*ROW($C$2:$C$4444))-ROW($C$1), ROWS($J$7:J4299))),"")</f>
        <v/>
      </c>
    </row>
    <row r="4296" spans="3:7" x14ac:dyDescent="0.25">
      <c r="C4296" s="340" t="s">
        <v>4609</v>
      </c>
      <c r="D4296" s="340" t="s">
        <v>3195</v>
      </c>
      <c r="E4296" s="340" t="str">
        <f t="shared" si="68"/>
        <v>NEW ROCHELLEJEFFERSON ELEMENTARY SCHOOL</v>
      </c>
      <c r="F4296" s="369" t="s">
        <v>8895</v>
      </c>
      <c r="G4296" s="342" t="str">
        <f>IFERROR(INDEX($D$2:$D$4444,_xlfn.AGGREGATE(15,3,(($C$2:$C$4444=$G$1)/($C$2:$C$4444=$G$1)*ROW($C$2:$C$4444))-ROW($C$1), ROWS($J$7:J4300))),"")</f>
        <v/>
      </c>
    </row>
    <row r="4297" spans="3:7" x14ac:dyDescent="0.25">
      <c r="C4297" s="340" t="s">
        <v>4609</v>
      </c>
      <c r="D4297" s="340" t="s">
        <v>3958</v>
      </c>
      <c r="E4297" s="340" t="str">
        <f t="shared" si="68"/>
        <v>NEW ROCHELLETRINITY ELEMENTARY SCHOOL</v>
      </c>
      <c r="F4297" s="369" t="s">
        <v>8896</v>
      </c>
      <c r="G4297" s="342" t="str">
        <f>IFERROR(INDEX($D$2:$D$4444,_xlfn.AGGREGATE(15,3,(($C$2:$C$4444=$G$1)/($C$2:$C$4444=$G$1)*ROW($C$2:$C$4444))-ROW($C$1), ROWS($J$7:J4301))),"")</f>
        <v/>
      </c>
    </row>
    <row r="4298" spans="3:7" x14ac:dyDescent="0.25">
      <c r="C4298" s="340" t="s">
        <v>4609</v>
      </c>
      <c r="D4298" s="340" t="s">
        <v>3959</v>
      </c>
      <c r="E4298" s="340" t="str">
        <f t="shared" si="68"/>
        <v>NEW ROCHELLEWILLIAM B WARD ELEMENTARY SCHOOL</v>
      </c>
      <c r="F4298" s="369" t="s">
        <v>8897</v>
      </c>
      <c r="G4298" s="342" t="str">
        <f>IFERROR(INDEX($D$2:$D$4444,_xlfn.AGGREGATE(15,3,(($C$2:$C$4444=$G$1)/($C$2:$C$4444=$G$1)*ROW($C$2:$C$4444))-ROW($C$1), ROWS($J$7:J4302))),"")</f>
        <v/>
      </c>
    </row>
    <row r="4299" spans="3:7" x14ac:dyDescent="0.25">
      <c r="C4299" s="340" t="s">
        <v>4609</v>
      </c>
      <c r="D4299" s="340" t="s">
        <v>3960</v>
      </c>
      <c r="E4299" s="340" t="str">
        <f t="shared" si="68"/>
        <v>NEW ROCHELLEDANIEL WEBSTER ELEMENTARY SCHOOL</v>
      </c>
      <c r="F4299" s="369" t="s">
        <v>8898</v>
      </c>
      <c r="G4299" s="342" t="str">
        <f>IFERROR(INDEX($D$2:$D$4444,_xlfn.AGGREGATE(15,3,(($C$2:$C$4444=$G$1)/($C$2:$C$4444=$G$1)*ROW($C$2:$C$4444))-ROW($C$1), ROWS($J$7:J4303))),"")</f>
        <v/>
      </c>
    </row>
    <row r="4300" spans="3:7" x14ac:dyDescent="0.25">
      <c r="C4300" s="340" t="s">
        <v>4609</v>
      </c>
      <c r="D4300" s="340" t="s">
        <v>3961</v>
      </c>
      <c r="E4300" s="340" t="str">
        <f t="shared" si="68"/>
        <v>NEW ROCHELLEALBERT LEONARD MIDDLE SCHOOL</v>
      </c>
      <c r="F4300" s="369" t="s">
        <v>8899</v>
      </c>
      <c r="G4300" s="342" t="str">
        <f>IFERROR(INDEX($D$2:$D$4444,_xlfn.AGGREGATE(15,3,(($C$2:$C$4444=$G$1)/($C$2:$C$4444=$G$1)*ROW($C$2:$C$4444))-ROW($C$1), ROWS($J$7:J4304))),"")</f>
        <v/>
      </c>
    </row>
    <row r="4301" spans="3:7" x14ac:dyDescent="0.25">
      <c r="C4301" s="340" t="s">
        <v>4609</v>
      </c>
      <c r="D4301" s="340" t="s">
        <v>3962</v>
      </c>
      <c r="E4301" s="340" t="str">
        <f t="shared" si="68"/>
        <v>NEW ROCHELLEISAAC E YOUNG MIDDLE SCHOOL</v>
      </c>
      <c r="F4301" s="369" t="s">
        <v>8900</v>
      </c>
      <c r="G4301" s="342" t="str">
        <f>IFERROR(INDEX($D$2:$D$4444,_xlfn.AGGREGATE(15,3,(($C$2:$C$4444=$G$1)/($C$2:$C$4444=$G$1)*ROW($C$2:$C$4444))-ROW($C$1), ROWS($J$7:J4305))),"")</f>
        <v/>
      </c>
    </row>
    <row r="4302" spans="3:7" x14ac:dyDescent="0.25">
      <c r="C4302" s="340" t="s">
        <v>4609</v>
      </c>
      <c r="D4302" s="340" t="s">
        <v>3963</v>
      </c>
      <c r="E4302" s="340" t="str">
        <f t="shared" si="68"/>
        <v>NEW ROCHELLENEW ROCHELLE HIGH SCHOOL</v>
      </c>
      <c r="F4302" s="369" t="s">
        <v>8901</v>
      </c>
      <c r="G4302" s="342" t="str">
        <f>IFERROR(INDEX($D$2:$D$4444,_xlfn.AGGREGATE(15,3,(($C$2:$C$4444=$G$1)/($C$2:$C$4444=$G$1)*ROW($C$2:$C$4444))-ROW($C$1), ROWS($J$7:J4306))),"")</f>
        <v/>
      </c>
    </row>
    <row r="4303" spans="3:7" x14ac:dyDescent="0.25">
      <c r="C4303" s="340" t="s">
        <v>4610</v>
      </c>
      <c r="D4303" s="340" t="s">
        <v>3964</v>
      </c>
      <c r="E4303" s="340" t="str">
        <f t="shared" si="68"/>
        <v>BYRAM HILLSCOMAN HILL SCHOOL</v>
      </c>
      <c r="F4303" s="369" t="s">
        <v>8902</v>
      </c>
      <c r="G4303" s="342" t="str">
        <f>IFERROR(INDEX($D$2:$D$4444,_xlfn.AGGREGATE(15,3,(($C$2:$C$4444=$G$1)/($C$2:$C$4444=$G$1)*ROW($C$2:$C$4444))-ROW($C$1), ROWS($J$7:J4307))),"")</f>
        <v/>
      </c>
    </row>
    <row r="4304" spans="3:7" x14ac:dyDescent="0.25">
      <c r="C4304" s="340" t="s">
        <v>4610</v>
      </c>
      <c r="D4304" s="340" t="s">
        <v>3965</v>
      </c>
      <c r="E4304" s="340" t="str">
        <f t="shared" si="68"/>
        <v>BYRAM HILLSWAMPUS SCHOOL</v>
      </c>
      <c r="F4304" s="369" t="s">
        <v>8903</v>
      </c>
      <c r="G4304" s="342" t="str">
        <f>IFERROR(INDEX($D$2:$D$4444,_xlfn.AGGREGATE(15,3,(($C$2:$C$4444=$G$1)/($C$2:$C$4444=$G$1)*ROW($C$2:$C$4444))-ROW($C$1), ROWS($J$7:J4308))),"")</f>
        <v/>
      </c>
    </row>
    <row r="4305" spans="3:7" x14ac:dyDescent="0.25">
      <c r="C4305" s="340" t="s">
        <v>4610</v>
      </c>
      <c r="D4305" s="340" t="s">
        <v>3966</v>
      </c>
      <c r="E4305" s="340" t="str">
        <f t="shared" si="68"/>
        <v>BYRAM HILLSBYRAM HILLS HIGH SCHOOL</v>
      </c>
      <c r="F4305" s="369" t="s">
        <v>8904</v>
      </c>
      <c r="G4305" s="342" t="str">
        <f>IFERROR(INDEX($D$2:$D$4444,_xlfn.AGGREGATE(15,3,(($C$2:$C$4444=$G$1)/($C$2:$C$4444=$G$1)*ROW($C$2:$C$4444))-ROW($C$1), ROWS($J$7:J4309))),"")</f>
        <v/>
      </c>
    </row>
    <row r="4306" spans="3:7" x14ac:dyDescent="0.25">
      <c r="C4306" s="340" t="s">
        <v>4610</v>
      </c>
      <c r="D4306" s="340" t="s">
        <v>3967</v>
      </c>
      <c r="E4306" s="340" t="str">
        <f t="shared" si="68"/>
        <v>BYRAM HILLSH C CRITTENDEN MIDDLE SCHOOL</v>
      </c>
      <c r="F4306" s="369" t="s">
        <v>8905</v>
      </c>
      <c r="G4306" s="342" t="str">
        <f>IFERROR(INDEX($D$2:$D$4444,_xlfn.AGGREGATE(15,3,(($C$2:$C$4444=$G$1)/($C$2:$C$4444=$G$1)*ROW($C$2:$C$4444))-ROW($C$1), ROWS($J$7:J4310))),"")</f>
        <v/>
      </c>
    </row>
    <row r="4307" spans="3:7" x14ac:dyDescent="0.25">
      <c r="C4307" s="340" t="s">
        <v>4611</v>
      </c>
      <c r="D4307" s="340" t="s">
        <v>3968</v>
      </c>
      <c r="E4307" s="340" t="str">
        <f t="shared" si="68"/>
        <v>NORTH SALEMPEQUENAKONCK ELEMENTARY SCHOOL</v>
      </c>
      <c r="F4307" s="369" t="s">
        <v>8906</v>
      </c>
      <c r="G4307" s="342" t="str">
        <f>IFERROR(INDEX($D$2:$D$4444,_xlfn.AGGREGATE(15,3,(($C$2:$C$4444=$G$1)/($C$2:$C$4444=$G$1)*ROW($C$2:$C$4444))-ROW($C$1), ROWS($J$7:J4311))),"")</f>
        <v/>
      </c>
    </row>
    <row r="4308" spans="3:7" x14ac:dyDescent="0.25">
      <c r="C4308" s="340" t="s">
        <v>4611</v>
      </c>
      <c r="D4308" s="340" t="s">
        <v>3969</v>
      </c>
      <c r="E4308" s="340" t="str">
        <f t="shared" si="68"/>
        <v>NORTH SALEMNORTH SALEM MIDDLE SCHOOL/HIGH SCHOOL</v>
      </c>
      <c r="F4308" s="369" t="s">
        <v>8907</v>
      </c>
      <c r="G4308" s="342" t="str">
        <f>IFERROR(INDEX($D$2:$D$4444,_xlfn.AGGREGATE(15,3,(($C$2:$C$4444=$G$1)/($C$2:$C$4444=$G$1)*ROW($C$2:$C$4444))-ROW($C$1), ROWS($J$7:J4312))),"")</f>
        <v/>
      </c>
    </row>
    <row r="4309" spans="3:7" x14ac:dyDescent="0.25">
      <c r="C4309" s="340" t="s">
        <v>4612</v>
      </c>
      <c r="D4309" s="340" t="s">
        <v>3970</v>
      </c>
      <c r="E4309" s="340" t="str">
        <f t="shared" si="68"/>
        <v>OSSININGBROOKSIDE SCHOOL</v>
      </c>
      <c r="F4309" s="369" t="s">
        <v>8908</v>
      </c>
      <c r="G4309" s="342" t="str">
        <f>IFERROR(INDEX($D$2:$D$4444,_xlfn.AGGREGATE(15,3,(($C$2:$C$4444=$G$1)/($C$2:$C$4444=$G$1)*ROW($C$2:$C$4444))-ROW($C$1), ROWS($J$7:J4313))),"")</f>
        <v/>
      </c>
    </row>
    <row r="4310" spans="3:7" x14ac:dyDescent="0.25">
      <c r="C4310" s="340" t="s">
        <v>4612</v>
      </c>
      <c r="D4310" s="340" t="s">
        <v>3971</v>
      </c>
      <c r="E4310" s="340" t="str">
        <f t="shared" si="68"/>
        <v>OSSININGCLAREMONT SCHOOL</v>
      </c>
      <c r="F4310" s="369" t="s">
        <v>8909</v>
      </c>
      <c r="G4310" s="342" t="str">
        <f>IFERROR(INDEX($D$2:$D$4444,_xlfn.AGGREGATE(15,3,(($C$2:$C$4444=$G$1)/($C$2:$C$4444=$G$1)*ROW($C$2:$C$4444))-ROW($C$1), ROWS($J$7:J4314))),"")</f>
        <v/>
      </c>
    </row>
    <row r="4311" spans="3:7" x14ac:dyDescent="0.25">
      <c r="C4311" s="340" t="s">
        <v>4612</v>
      </c>
      <c r="D4311" s="340" t="s">
        <v>3972</v>
      </c>
      <c r="E4311" s="340" t="str">
        <f t="shared" si="68"/>
        <v>OSSININGPARK SCHOOL</v>
      </c>
      <c r="F4311" s="369" t="s">
        <v>8910</v>
      </c>
      <c r="G4311" s="342" t="str">
        <f>IFERROR(INDEX($D$2:$D$4444,_xlfn.AGGREGATE(15,3,(($C$2:$C$4444=$G$1)/($C$2:$C$4444=$G$1)*ROW($C$2:$C$4444))-ROW($C$1), ROWS($J$7:J4315))),"")</f>
        <v/>
      </c>
    </row>
    <row r="4312" spans="3:7" x14ac:dyDescent="0.25">
      <c r="C4312" s="340" t="s">
        <v>4612</v>
      </c>
      <c r="D4312" s="340" t="s">
        <v>3973</v>
      </c>
      <c r="E4312" s="340" t="str">
        <f t="shared" si="68"/>
        <v>OSSININGROOSEVELT SCHOOL</v>
      </c>
      <c r="F4312" s="369" t="s">
        <v>8911</v>
      </c>
      <c r="G4312" s="342" t="str">
        <f>IFERROR(INDEX($D$2:$D$4444,_xlfn.AGGREGATE(15,3,(($C$2:$C$4444=$G$1)/($C$2:$C$4444=$G$1)*ROW($C$2:$C$4444))-ROW($C$1), ROWS($J$7:J4316))),"")</f>
        <v/>
      </c>
    </row>
    <row r="4313" spans="3:7" x14ac:dyDescent="0.25">
      <c r="C4313" s="340" t="s">
        <v>4612</v>
      </c>
      <c r="D4313" s="340" t="s">
        <v>3974</v>
      </c>
      <c r="E4313" s="340" t="str">
        <f t="shared" si="68"/>
        <v>OSSININGANNE M DORNER MIDDLE SCHOOL</v>
      </c>
      <c r="F4313" s="369" t="s">
        <v>8912</v>
      </c>
      <c r="G4313" s="342" t="str">
        <f>IFERROR(INDEX($D$2:$D$4444,_xlfn.AGGREGATE(15,3,(($C$2:$C$4444=$G$1)/($C$2:$C$4444=$G$1)*ROW($C$2:$C$4444))-ROW($C$1), ROWS($J$7:J4317))),"")</f>
        <v/>
      </c>
    </row>
    <row r="4314" spans="3:7" x14ac:dyDescent="0.25">
      <c r="C4314" s="340" t="s">
        <v>4612</v>
      </c>
      <c r="D4314" s="340" t="s">
        <v>3975</v>
      </c>
      <c r="E4314" s="340" t="str">
        <f t="shared" si="68"/>
        <v>OSSININGOSSINING HIGH SCHOOL</v>
      </c>
      <c r="F4314" s="369" t="s">
        <v>8913</v>
      </c>
      <c r="G4314" s="342" t="str">
        <f>IFERROR(INDEX($D$2:$D$4444,_xlfn.AGGREGATE(15,3,(($C$2:$C$4444=$G$1)/($C$2:$C$4444=$G$1)*ROW($C$2:$C$4444))-ROW($C$1), ROWS($J$7:J4318))),"")</f>
        <v/>
      </c>
    </row>
    <row r="4315" spans="3:7" x14ac:dyDescent="0.25">
      <c r="C4315" s="340" t="s">
        <v>170</v>
      </c>
      <c r="D4315" s="340" t="s">
        <v>3976</v>
      </c>
      <c r="E4315" s="340" t="str">
        <f t="shared" si="68"/>
        <v>BRIARCLIFF MANTODD ELEMENTARY SCHOOL</v>
      </c>
      <c r="F4315" s="369" t="s">
        <v>8914</v>
      </c>
      <c r="G4315" s="342" t="str">
        <f>IFERROR(INDEX($D$2:$D$4444,_xlfn.AGGREGATE(15,3,(($C$2:$C$4444=$G$1)/($C$2:$C$4444=$G$1)*ROW($C$2:$C$4444))-ROW($C$1), ROWS($J$7:J4319))),"")</f>
        <v/>
      </c>
    </row>
    <row r="4316" spans="3:7" x14ac:dyDescent="0.25">
      <c r="C4316" s="340" t="s">
        <v>170</v>
      </c>
      <c r="D4316" s="340" t="s">
        <v>3977</v>
      </c>
      <c r="E4316" s="340" t="str">
        <f t="shared" si="68"/>
        <v>BRIARCLIFF MANBRIARCLIFF HIGH SCHOOL</v>
      </c>
      <c r="F4316" s="369" t="s">
        <v>8915</v>
      </c>
      <c r="G4316" s="342" t="str">
        <f>IFERROR(INDEX($D$2:$D$4444,_xlfn.AGGREGATE(15,3,(($C$2:$C$4444=$G$1)/($C$2:$C$4444=$G$1)*ROW($C$2:$C$4444))-ROW($C$1), ROWS($J$7:J4320))),"")</f>
        <v/>
      </c>
    </row>
    <row r="4317" spans="3:7" x14ac:dyDescent="0.25">
      <c r="C4317" s="340" t="s">
        <v>170</v>
      </c>
      <c r="D4317" s="340" t="s">
        <v>3978</v>
      </c>
      <c r="E4317" s="340" t="str">
        <f t="shared" si="68"/>
        <v>BRIARCLIFF MANBRIARCLIFF MIDDLE SCHOOL</v>
      </c>
      <c r="F4317" s="369" t="s">
        <v>8916</v>
      </c>
      <c r="G4317" s="342" t="str">
        <f>IFERROR(INDEX($D$2:$D$4444,_xlfn.AGGREGATE(15,3,(($C$2:$C$4444=$G$1)/($C$2:$C$4444=$G$1)*ROW($C$2:$C$4444))-ROW($C$1), ROWS($J$7:J4321))),"")</f>
        <v/>
      </c>
    </row>
    <row r="4318" spans="3:7" x14ac:dyDescent="0.25">
      <c r="C4318" s="340" t="s">
        <v>4613</v>
      </c>
      <c r="D4318" s="340" t="s">
        <v>3979</v>
      </c>
      <c r="E4318" s="340" t="str">
        <f t="shared" si="68"/>
        <v>PEEKSKILLHILLCREST SCHOOL</v>
      </c>
      <c r="F4318" s="369" t="s">
        <v>8917</v>
      </c>
      <c r="G4318" s="342" t="str">
        <f>IFERROR(INDEX($D$2:$D$4444,_xlfn.AGGREGATE(15,3,(($C$2:$C$4444=$G$1)/($C$2:$C$4444=$G$1)*ROW($C$2:$C$4444))-ROW($C$1), ROWS($J$7:J4322))),"")</f>
        <v/>
      </c>
    </row>
    <row r="4319" spans="3:7" x14ac:dyDescent="0.25">
      <c r="C4319" s="340" t="s">
        <v>4613</v>
      </c>
      <c r="D4319" s="340" t="s">
        <v>3980</v>
      </c>
      <c r="E4319" s="340" t="str">
        <f t="shared" si="68"/>
        <v>PEEKSKILLOAKSIDE SCHOOL</v>
      </c>
      <c r="F4319" s="369" t="s">
        <v>8918</v>
      </c>
      <c r="G4319" s="342" t="str">
        <f>IFERROR(INDEX($D$2:$D$4444,_xlfn.AGGREGATE(15,3,(($C$2:$C$4444=$G$1)/($C$2:$C$4444=$G$1)*ROW($C$2:$C$4444))-ROW($C$1), ROWS($J$7:J4323))),"")</f>
        <v/>
      </c>
    </row>
    <row r="4320" spans="3:7" x14ac:dyDescent="0.25">
      <c r="C4320" s="340" t="s">
        <v>4613</v>
      </c>
      <c r="D4320" s="340" t="s">
        <v>3981</v>
      </c>
      <c r="E4320" s="340" t="str">
        <f t="shared" si="68"/>
        <v>PEEKSKILLURIAH HILL SCHOOL</v>
      </c>
      <c r="F4320" s="369" t="s">
        <v>8919</v>
      </c>
      <c r="G4320" s="342" t="str">
        <f>IFERROR(INDEX($D$2:$D$4444,_xlfn.AGGREGATE(15,3,(($C$2:$C$4444=$G$1)/($C$2:$C$4444=$G$1)*ROW($C$2:$C$4444))-ROW($C$1), ROWS($J$7:J4324))),"")</f>
        <v/>
      </c>
    </row>
    <row r="4321" spans="3:7" x14ac:dyDescent="0.25">
      <c r="C4321" s="340" t="s">
        <v>4613</v>
      </c>
      <c r="D4321" s="340" t="s">
        <v>3982</v>
      </c>
      <c r="E4321" s="340" t="str">
        <f t="shared" si="68"/>
        <v>PEEKSKILLWOODSIDE SCHOOL</v>
      </c>
      <c r="F4321" s="369" t="s">
        <v>8920</v>
      </c>
      <c r="G4321" s="342" t="str">
        <f>IFERROR(INDEX($D$2:$D$4444,_xlfn.AGGREGATE(15,3,(($C$2:$C$4444=$G$1)/($C$2:$C$4444=$G$1)*ROW($C$2:$C$4444))-ROW($C$1), ROWS($J$7:J4325))),"")</f>
        <v/>
      </c>
    </row>
    <row r="4322" spans="3:7" x14ac:dyDescent="0.25">
      <c r="C4322" s="340" t="s">
        <v>4613</v>
      </c>
      <c r="D4322" s="340" t="s">
        <v>3983</v>
      </c>
      <c r="E4322" s="340" t="str">
        <f t="shared" si="68"/>
        <v>PEEKSKILLPEEKSKILL HIGH SCHOOL</v>
      </c>
      <c r="F4322" s="369" t="s">
        <v>8921</v>
      </c>
      <c r="G4322" s="342" t="str">
        <f>IFERROR(INDEX($D$2:$D$4444,_xlfn.AGGREGATE(15,3,(($C$2:$C$4444=$G$1)/($C$2:$C$4444=$G$1)*ROW($C$2:$C$4444))-ROW($C$1), ROWS($J$7:J4326))),"")</f>
        <v/>
      </c>
    </row>
    <row r="4323" spans="3:7" x14ac:dyDescent="0.25">
      <c r="C4323" s="340" t="s">
        <v>4613</v>
      </c>
      <c r="D4323" s="340" t="s">
        <v>3984</v>
      </c>
      <c r="E4323" s="340" t="str">
        <f t="shared" si="68"/>
        <v>PEEKSKILLPEEKSKILL MIDDLE SCHOOL</v>
      </c>
      <c r="F4323" s="369" t="s">
        <v>8922</v>
      </c>
      <c r="G4323" s="342" t="str">
        <f>IFERROR(INDEX($D$2:$D$4444,_xlfn.AGGREGATE(15,3,(($C$2:$C$4444=$G$1)/($C$2:$C$4444=$G$1)*ROW($C$2:$C$4444))-ROW($C$1), ROWS($J$7:J4327))),"")</f>
        <v/>
      </c>
    </row>
    <row r="4324" spans="3:7" x14ac:dyDescent="0.25">
      <c r="C4324" s="340" t="s">
        <v>4614</v>
      </c>
      <c r="D4324" s="340" t="s">
        <v>3985</v>
      </c>
      <c r="E4324" s="340" t="str">
        <f t="shared" si="68"/>
        <v>PELHAMCOLONIAL SCHOOL</v>
      </c>
      <c r="F4324" s="369" t="s">
        <v>8923</v>
      </c>
      <c r="G4324" s="342" t="str">
        <f>IFERROR(INDEX($D$2:$D$4444,_xlfn.AGGREGATE(15,3,(($C$2:$C$4444=$G$1)/($C$2:$C$4444=$G$1)*ROW($C$2:$C$4444))-ROW($C$1), ROWS($J$7:J4328))),"")</f>
        <v/>
      </c>
    </row>
    <row r="4325" spans="3:7" x14ac:dyDescent="0.25">
      <c r="C4325" s="340" t="s">
        <v>4614</v>
      </c>
      <c r="D4325" s="340" t="s">
        <v>3986</v>
      </c>
      <c r="E4325" s="340" t="str">
        <f t="shared" si="68"/>
        <v>PELHAMHUTCHINSON SCHOOL</v>
      </c>
      <c r="F4325" s="369" t="s">
        <v>8924</v>
      </c>
      <c r="G4325" s="342" t="str">
        <f>IFERROR(INDEX($D$2:$D$4444,_xlfn.AGGREGATE(15,3,(($C$2:$C$4444=$G$1)/($C$2:$C$4444=$G$1)*ROW($C$2:$C$4444))-ROW($C$1), ROWS($J$7:J4329))),"")</f>
        <v/>
      </c>
    </row>
    <row r="4326" spans="3:7" x14ac:dyDescent="0.25">
      <c r="C4326" s="340" t="s">
        <v>4614</v>
      </c>
      <c r="D4326" s="340" t="s">
        <v>3987</v>
      </c>
      <c r="E4326" s="340" t="str">
        <f t="shared" si="68"/>
        <v>PELHAMPROSPECT HILL SCHOOL</v>
      </c>
      <c r="F4326" s="369" t="s">
        <v>8925</v>
      </c>
      <c r="G4326" s="342" t="str">
        <f>IFERROR(INDEX($D$2:$D$4444,_xlfn.AGGREGATE(15,3,(($C$2:$C$4444=$G$1)/($C$2:$C$4444=$G$1)*ROW($C$2:$C$4444))-ROW($C$1), ROWS($J$7:J4330))),"")</f>
        <v/>
      </c>
    </row>
    <row r="4327" spans="3:7" x14ac:dyDescent="0.25">
      <c r="C4327" s="340" t="s">
        <v>4614</v>
      </c>
      <c r="D4327" s="340" t="s">
        <v>3988</v>
      </c>
      <c r="E4327" s="340" t="str">
        <f t="shared" si="68"/>
        <v>PELHAMSIWANOY SCHOOL</v>
      </c>
      <c r="F4327" s="369" t="s">
        <v>8926</v>
      </c>
      <c r="G4327" s="342" t="str">
        <f>IFERROR(INDEX($D$2:$D$4444,_xlfn.AGGREGATE(15,3,(($C$2:$C$4444=$G$1)/($C$2:$C$4444=$G$1)*ROW($C$2:$C$4444))-ROW($C$1), ROWS($J$7:J4331))),"")</f>
        <v/>
      </c>
    </row>
    <row r="4328" spans="3:7" x14ac:dyDescent="0.25">
      <c r="C4328" s="340" t="s">
        <v>4614</v>
      </c>
      <c r="D4328" s="340" t="s">
        <v>3989</v>
      </c>
      <c r="E4328" s="340" t="str">
        <f t="shared" si="68"/>
        <v>PELHAMPELHAM MEMORIAL HIGH SCHOOL</v>
      </c>
      <c r="F4328" s="369" t="s">
        <v>8927</v>
      </c>
      <c r="G4328" s="342" t="str">
        <f>IFERROR(INDEX($D$2:$D$4444,_xlfn.AGGREGATE(15,3,(($C$2:$C$4444=$G$1)/($C$2:$C$4444=$G$1)*ROW($C$2:$C$4444))-ROW($C$1), ROWS($J$7:J4332))),"")</f>
        <v/>
      </c>
    </row>
    <row r="4329" spans="3:7" x14ac:dyDescent="0.25">
      <c r="C4329" s="340" t="s">
        <v>4614</v>
      </c>
      <c r="D4329" s="340" t="s">
        <v>3990</v>
      </c>
      <c r="E4329" s="340" t="str">
        <f t="shared" si="68"/>
        <v>PELHAMPELHAM MIDDLE SCHOOL</v>
      </c>
      <c r="F4329" s="369" t="s">
        <v>8928</v>
      </c>
      <c r="G4329" s="342" t="str">
        <f>IFERROR(INDEX($D$2:$D$4444,_xlfn.AGGREGATE(15,3,(($C$2:$C$4444=$G$1)/($C$2:$C$4444=$G$1)*ROW($C$2:$C$4444))-ROW($C$1), ROWS($J$7:J4333))),"")</f>
        <v/>
      </c>
    </row>
    <row r="4330" spans="3:7" x14ac:dyDescent="0.25">
      <c r="C4330" s="340" t="s">
        <v>4615</v>
      </c>
      <c r="D4330" s="340" t="s">
        <v>3991</v>
      </c>
      <c r="E4330" s="340" t="str">
        <f t="shared" si="68"/>
        <v>RYEMIDLAND SCHOOL</v>
      </c>
      <c r="F4330" s="369" t="s">
        <v>8929</v>
      </c>
      <c r="G4330" s="342" t="str">
        <f>IFERROR(INDEX($D$2:$D$4444,_xlfn.AGGREGATE(15,3,(($C$2:$C$4444=$G$1)/($C$2:$C$4444=$G$1)*ROW($C$2:$C$4444))-ROW($C$1), ROWS($J$7:J4334))),"")</f>
        <v/>
      </c>
    </row>
    <row r="4331" spans="3:7" x14ac:dyDescent="0.25">
      <c r="C4331" s="340" t="s">
        <v>4615</v>
      </c>
      <c r="D4331" s="340" t="s">
        <v>3992</v>
      </c>
      <c r="E4331" s="340" t="str">
        <f t="shared" si="68"/>
        <v>RYEMILTON SCHOOL</v>
      </c>
      <c r="F4331" s="369" t="s">
        <v>8930</v>
      </c>
      <c r="G4331" s="342" t="str">
        <f>IFERROR(INDEX($D$2:$D$4444,_xlfn.AGGREGATE(15,3,(($C$2:$C$4444=$G$1)/($C$2:$C$4444=$G$1)*ROW($C$2:$C$4444))-ROW($C$1), ROWS($J$7:J4335))),"")</f>
        <v/>
      </c>
    </row>
    <row r="4332" spans="3:7" x14ac:dyDescent="0.25">
      <c r="C4332" s="340" t="s">
        <v>4615</v>
      </c>
      <c r="D4332" s="340" t="s">
        <v>3993</v>
      </c>
      <c r="E4332" s="340" t="str">
        <f t="shared" si="68"/>
        <v>RYEOSBORN SCHOOL</v>
      </c>
      <c r="F4332" s="369" t="s">
        <v>8931</v>
      </c>
      <c r="G4332" s="342" t="str">
        <f>IFERROR(INDEX($D$2:$D$4444,_xlfn.AGGREGATE(15,3,(($C$2:$C$4444=$G$1)/($C$2:$C$4444=$G$1)*ROW($C$2:$C$4444))-ROW($C$1), ROWS($J$7:J4336))),"")</f>
        <v/>
      </c>
    </row>
    <row r="4333" spans="3:7" x14ac:dyDescent="0.25">
      <c r="C4333" s="340" t="s">
        <v>4615</v>
      </c>
      <c r="D4333" s="340" t="s">
        <v>3994</v>
      </c>
      <c r="E4333" s="340" t="str">
        <f t="shared" si="68"/>
        <v>RYERYE HIGH SCHOOL</v>
      </c>
      <c r="F4333" s="369" t="s">
        <v>8932</v>
      </c>
      <c r="G4333" s="342" t="str">
        <f>IFERROR(INDEX($D$2:$D$4444,_xlfn.AGGREGATE(15,3,(($C$2:$C$4444=$G$1)/($C$2:$C$4444=$G$1)*ROW($C$2:$C$4444))-ROW($C$1), ROWS($J$7:J4337))),"")</f>
        <v/>
      </c>
    </row>
    <row r="4334" spans="3:7" x14ac:dyDescent="0.25">
      <c r="C4334" s="340" t="s">
        <v>4615</v>
      </c>
      <c r="D4334" s="340" t="s">
        <v>3995</v>
      </c>
      <c r="E4334" s="340" t="str">
        <f t="shared" si="68"/>
        <v>RYERYE MIDDLE SCHOOL</v>
      </c>
      <c r="F4334" s="369" t="s">
        <v>8933</v>
      </c>
      <c r="G4334" s="342" t="str">
        <f>IFERROR(INDEX($D$2:$D$4444,_xlfn.AGGREGATE(15,3,(($C$2:$C$4444=$G$1)/($C$2:$C$4444=$G$1)*ROW($C$2:$C$4444))-ROW($C$1), ROWS($J$7:J4338))),"")</f>
        <v/>
      </c>
    </row>
    <row r="4335" spans="3:7" x14ac:dyDescent="0.25">
      <c r="C4335" s="340" t="s">
        <v>4616</v>
      </c>
      <c r="D4335" s="340" t="s">
        <v>3996</v>
      </c>
      <c r="E4335" s="340" t="str">
        <f t="shared" si="68"/>
        <v>RYE NECKF E BELLOWS ELEMENTARY SCHOOL</v>
      </c>
      <c r="F4335" s="369" t="s">
        <v>8934</v>
      </c>
      <c r="G4335" s="342" t="str">
        <f>IFERROR(INDEX($D$2:$D$4444,_xlfn.AGGREGATE(15,3,(($C$2:$C$4444=$G$1)/($C$2:$C$4444=$G$1)*ROW($C$2:$C$4444))-ROW($C$1), ROWS($J$7:J4339))),"")</f>
        <v/>
      </c>
    </row>
    <row r="4336" spans="3:7" x14ac:dyDescent="0.25">
      <c r="C4336" s="340" t="s">
        <v>4616</v>
      </c>
      <c r="D4336" s="340" t="s">
        <v>3997</v>
      </c>
      <c r="E4336" s="340" t="str">
        <f t="shared" si="68"/>
        <v>RYE NECKRYE NECK SENIOR HIGH SCHOOL</v>
      </c>
      <c r="F4336" s="369" t="s">
        <v>8935</v>
      </c>
      <c r="G4336" s="342" t="str">
        <f>IFERROR(INDEX($D$2:$D$4444,_xlfn.AGGREGATE(15,3,(($C$2:$C$4444=$G$1)/($C$2:$C$4444=$G$1)*ROW($C$2:$C$4444))-ROW($C$1), ROWS($J$7:J4340))),"")</f>
        <v/>
      </c>
    </row>
    <row r="4337" spans="3:7" x14ac:dyDescent="0.25">
      <c r="C4337" s="340" t="s">
        <v>4616</v>
      </c>
      <c r="D4337" s="340" t="s">
        <v>3998</v>
      </c>
      <c r="E4337" s="340" t="str">
        <f t="shared" si="68"/>
        <v>RYE NECKRYE NECK MIDDLE SCHOOL</v>
      </c>
      <c r="F4337" s="369" t="s">
        <v>8936</v>
      </c>
      <c r="G4337" s="342" t="str">
        <f>IFERROR(INDEX($D$2:$D$4444,_xlfn.AGGREGATE(15,3,(($C$2:$C$4444=$G$1)/($C$2:$C$4444=$G$1)*ROW($C$2:$C$4444))-ROW($C$1), ROWS($J$7:J4341))),"")</f>
        <v/>
      </c>
    </row>
    <row r="4338" spans="3:7" x14ac:dyDescent="0.25">
      <c r="C4338" s="340" t="s">
        <v>4616</v>
      </c>
      <c r="D4338" s="340" t="s">
        <v>3999</v>
      </c>
      <c r="E4338" s="340" t="str">
        <f t="shared" si="68"/>
        <v>RYE NECKDANIEL WARREN ELEMENTARY SCHOOL</v>
      </c>
      <c r="F4338" s="369" t="s">
        <v>8937</v>
      </c>
      <c r="G4338" s="342" t="str">
        <f>IFERROR(INDEX($D$2:$D$4444,_xlfn.AGGREGATE(15,3,(($C$2:$C$4444=$G$1)/($C$2:$C$4444=$G$1)*ROW($C$2:$C$4444))-ROW($C$1), ROWS($J$7:J4342))),"")</f>
        <v/>
      </c>
    </row>
    <row r="4339" spans="3:7" x14ac:dyDescent="0.25">
      <c r="C4339" s="340" t="s">
        <v>4617</v>
      </c>
      <c r="D4339" s="340" t="s">
        <v>3082</v>
      </c>
      <c r="E4339" s="340" t="str">
        <f t="shared" si="68"/>
        <v>PORT CHESTERJOHN F KENNEDY ELEMENTARY SCHOOL</v>
      </c>
      <c r="F4339" s="369" t="s">
        <v>8938</v>
      </c>
      <c r="G4339" s="342" t="str">
        <f>IFERROR(INDEX($D$2:$D$4444,_xlfn.AGGREGATE(15,3,(($C$2:$C$4444=$G$1)/($C$2:$C$4444=$G$1)*ROW($C$2:$C$4444))-ROW($C$1), ROWS($J$7:J4343))),"")</f>
        <v/>
      </c>
    </row>
    <row r="4340" spans="3:7" x14ac:dyDescent="0.25">
      <c r="C4340" s="340" t="s">
        <v>4617</v>
      </c>
      <c r="D4340" s="340" t="s">
        <v>4000</v>
      </c>
      <c r="E4340" s="340" t="str">
        <f t="shared" si="68"/>
        <v>PORT CHESTERKING STREET SCHOOL</v>
      </c>
      <c r="F4340" s="369" t="s">
        <v>8939</v>
      </c>
      <c r="G4340" s="342" t="str">
        <f>IFERROR(INDEX($D$2:$D$4444,_xlfn.AGGREGATE(15,3,(($C$2:$C$4444=$G$1)/($C$2:$C$4444=$G$1)*ROW($C$2:$C$4444))-ROW($C$1), ROWS($J$7:J4344))),"")</f>
        <v/>
      </c>
    </row>
    <row r="4341" spans="3:7" x14ac:dyDescent="0.25">
      <c r="C4341" s="340" t="s">
        <v>4617</v>
      </c>
      <c r="D4341" s="340" t="s">
        <v>1156</v>
      </c>
      <c r="E4341" s="340" t="str">
        <f t="shared" si="68"/>
        <v>PORT CHESTERPARK AVENUE SCHOOL</v>
      </c>
      <c r="F4341" s="369" t="s">
        <v>8940</v>
      </c>
      <c r="G4341" s="342" t="str">
        <f>IFERROR(INDEX($D$2:$D$4444,_xlfn.AGGREGATE(15,3,(($C$2:$C$4444=$G$1)/($C$2:$C$4444=$G$1)*ROW($C$2:$C$4444))-ROW($C$1), ROWS($J$7:J4345))),"")</f>
        <v/>
      </c>
    </row>
    <row r="4342" spans="3:7" x14ac:dyDescent="0.25">
      <c r="C4342" s="340" t="s">
        <v>4617</v>
      </c>
      <c r="D4342" s="340" t="s">
        <v>4001</v>
      </c>
      <c r="E4342" s="340" t="str">
        <f t="shared" si="68"/>
        <v>PORT CHESTERTHOMAS A EDISON SCHOOL</v>
      </c>
      <c r="F4342" s="369" t="s">
        <v>8941</v>
      </c>
      <c r="G4342" s="342" t="str">
        <f>IFERROR(INDEX($D$2:$D$4444,_xlfn.AGGREGATE(15,3,(($C$2:$C$4444=$G$1)/($C$2:$C$4444=$G$1)*ROW($C$2:$C$4444))-ROW($C$1), ROWS($J$7:J4346))),"")</f>
        <v/>
      </c>
    </row>
    <row r="4343" spans="3:7" x14ac:dyDescent="0.25">
      <c r="C4343" s="340" t="s">
        <v>4617</v>
      </c>
      <c r="D4343" s="340" t="s">
        <v>4002</v>
      </c>
      <c r="E4343" s="340" t="str">
        <f t="shared" si="68"/>
        <v>PORT CHESTERPORT CHESTER SENIOR HIGH SCHOOL</v>
      </c>
      <c r="F4343" s="369" t="s">
        <v>8942</v>
      </c>
      <c r="G4343" s="342" t="str">
        <f>IFERROR(INDEX($D$2:$D$4444,_xlfn.AGGREGATE(15,3,(($C$2:$C$4444=$G$1)/($C$2:$C$4444=$G$1)*ROW($C$2:$C$4444))-ROW($C$1), ROWS($J$7:J4347))),"")</f>
        <v/>
      </c>
    </row>
    <row r="4344" spans="3:7" x14ac:dyDescent="0.25">
      <c r="C4344" s="340" t="s">
        <v>4617</v>
      </c>
      <c r="D4344" s="340" t="s">
        <v>4003</v>
      </c>
      <c r="E4344" s="340" t="str">
        <f t="shared" si="68"/>
        <v>PORT CHESTERPORT CHESTER MIDDLE SCHOOL</v>
      </c>
      <c r="F4344" s="369" t="s">
        <v>8943</v>
      </c>
      <c r="G4344" s="342" t="str">
        <f>IFERROR(INDEX($D$2:$D$4444,_xlfn.AGGREGATE(15,3,(($C$2:$C$4444=$G$1)/($C$2:$C$4444=$G$1)*ROW($C$2:$C$4444))-ROW($C$1), ROWS($J$7:J4348))),"")</f>
        <v/>
      </c>
    </row>
    <row r="4345" spans="3:7" x14ac:dyDescent="0.25">
      <c r="C4345" s="340" t="s">
        <v>171</v>
      </c>
      <c r="D4345" s="340" t="s">
        <v>4004</v>
      </c>
      <c r="E4345" s="340" t="str">
        <f t="shared" si="68"/>
        <v>BLIND BROOK-RYBRUNO M PONTERIO RIDGE STREET SCHOOL</v>
      </c>
      <c r="F4345" s="369" t="s">
        <v>8944</v>
      </c>
      <c r="G4345" s="342" t="str">
        <f>IFERROR(INDEX($D$2:$D$4444,_xlfn.AGGREGATE(15,3,(($C$2:$C$4444=$G$1)/($C$2:$C$4444=$G$1)*ROW($C$2:$C$4444))-ROW($C$1), ROWS($J$7:J4349))),"")</f>
        <v/>
      </c>
    </row>
    <row r="4346" spans="3:7" x14ac:dyDescent="0.25">
      <c r="C4346" s="340" t="s">
        <v>171</v>
      </c>
      <c r="D4346" s="340" t="s">
        <v>4005</v>
      </c>
      <c r="E4346" s="340" t="str">
        <f t="shared" si="68"/>
        <v>BLIND BROOK-RYBLIND BROOK HIGH SCHOOL</v>
      </c>
      <c r="F4346" s="369" t="s">
        <v>8945</v>
      </c>
      <c r="G4346" s="342" t="str">
        <f>IFERROR(INDEX($D$2:$D$4444,_xlfn.AGGREGATE(15,3,(($C$2:$C$4444=$G$1)/($C$2:$C$4444=$G$1)*ROW($C$2:$C$4444))-ROW($C$1), ROWS($J$7:J4350))),"")</f>
        <v/>
      </c>
    </row>
    <row r="4347" spans="3:7" x14ac:dyDescent="0.25">
      <c r="C4347" s="340" t="s">
        <v>171</v>
      </c>
      <c r="D4347" s="340" t="s">
        <v>4006</v>
      </c>
      <c r="E4347" s="340" t="str">
        <f t="shared" si="68"/>
        <v>BLIND BROOK-RYBLIND BROOK-RYE MIDDLE SCHOOL</v>
      </c>
      <c r="F4347" s="369" t="s">
        <v>8946</v>
      </c>
      <c r="G4347" s="342" t="str">
        <f>IFERROR(INDEX($D$2:$D$4444,_xlfn.AGGREGATE(15,3,(($C$2:$C$4444=$G$1)/($C$2:$C$4444=$G$1)*ROW($C$2:$C$4444))-ROW($C$1), ROWS($J$7:J4351))),"")</f>
        <v/>
      </c>
    </row>
    <row r="4348" spans="3:7" x14ac:dyDescent="0.25">
      <c r="C4348" s="340" t="s">
        <v>4618</v>
      </c>
      <c r="D4348" s="340" t="s">
        <v>4007</v>
      </c>
      <c r="E4348" s="340" t="str">
        <f t="shared" si="68"/>
        <v>SCARSDALEEDGEWOOD SCHOOL</v>
      </c>
      <c r="F4348" s="369" t="s">
        <v>8947</v>
      </c>
      <c r="G4348" s="342" t="str">
        <f>IFERROR(INDEX($D$2:$D$4444,_xlfn.AGGREGATE(15,3,(($C$2:$C$4444=$G$1)/($C$2:$C$4444=$G$1)*ROW($C$2:$C$4444))-ROW($C$1), ROWS($J$7:J4352))),"")</f>
        <v/>
      </c>
    </row>
    <row r="4349" spans="3:7" x14ac:dyDescent="0.25">
      <c r="C4349" s="340" t="s">
        <v>4618</v>
      </c>
      <c r="D4349" s="340" t="s">
        <v>4008</v>
      </c>
      <c r="E4349" s="340" t="str">
        <f t="shared" si="68"/>
        <v>SCARSDALEFOX MEADOW SCHOOL</v>
      </c>
      <c r="F4349" s="369" t="s">
        <v>8948</v>
      </c>
      <c r="G4349" s="342" t="str">
        <f>IFERROR(INDEX($D$2:$D$4444,_xlfn.AGGREGATE(15,3,(($C$2:$C$4444=$G$1)/($C$2:$C$4444=$G$1)*ROW($C$2:$C$4444))-ROW($C$1), ROWS($J$7:J4353))),"")</f>
        <v/>
      </c>
    </row>
    <row r="4350" spans="3:7" x14ac:dyDescent="0.25">
      <c r="C4350" s="340" t="s">
        <v>4618</v>
      </c>
      <c r="D4350" s="340" t="s">
        <v>4009</v>
      </c>
      <c r="E4350" s="340" t="str">
        <f t="shared" si="68"/>
        <v>SCARSDALEGREENACRES SCHOOL</v>
      </c>
      <c r="F4350" s="369" t="s">
        <v>8949</v>
      </c>
      <c r="G4350" s="342" t="str">
        <f>IFERROR(INDEX($D$2:$D$4444,_xlfn.AGGREGATE(15,3,(($C$2:$C$4444=$G$1)/($C$2:$C$4444=$G$1)*ROW($C$2:$C$4444))-ROW($C$1), ROWS($J$7:J4354))),"")</f>
        <v/>
      </c>
    </row>
    <row r="4351" spans="3:7" x14ac:dyDescent="0.25">
      <c r="C4351" s="340" t="s">
        <v>4618</v>
      </c>
      <c r="D4351" s="340" t="s">
        <v>4010</v>
      </c>
      <c r="E4351" s="340" t="str">
        <f t="shared" si="68"/>
        <v>SCARSDALEHEATHCOTE SCHOOL</v>
      </c>
      <c r="F4351" s="369" t="s">
        <v>8950</v>
      </c>
      <c r="G4351" s="342" t="str">
        <f>IFERROR(INDEX($D$2:$D$4444,_xlfn.AGGREGATE(15,3,(($C$2:$C$4444=$G$1)/($C$2:$C$4444=$G$1)*ROW($C$2:$C$4444))-ROW($C$1), ROWS($J$7:J4355))),"")</f>
        <v/>
      </c>
    </row>
    <row r="4352" spans="3:7" x14ac:dyDescent="0.25">
      <c r="C4352" s="340" t="s">
        <v>4618</v>
      </c>
      <c r="D4352" s="340" t="s">
        <v>4011</v>
      </c>
      <c r="E4352" s="340" t="str">
        <f t="shared" si="68"/>
        <v>SCARSDALEQUAKER RIDGE SCHOOL</v>
      </c>
      <c r="F4352" s="369" t="s">
        <v>8951</v>
      </c>
      <c r="G4352" s="342" t="str">
        <f>IFERROR(INDEX($D$2:$D$4444,_xlfn.AGGREGATE(15,3,(($C$2:$C$4444=$G$1)/($C$2:$C$4444=$G$1)*ROW($C$2:$C$4444))-ROW($C$1), ROWS($J$7:J4356))),"")</f>
        <v/>
      </c>
    </row>
    <row r="4353" spans="3:7" x14ac:dyDescent="0.25">
      <c r="C4353" s="340" t="s">
        <v>4618</v>
      </c>
      <c r="D4353" s="340" t="s">
        <v>4012</v>
      </c>
      <c r="E4353" s="340" t="str">
        <f t="shared" si="68"/>
        <v>SCARSDALESCARSDALE SENIOR HIGH SCHOOL</v>
      </c>
      <c r="F4353" s="369" t="s">
        <v>8952</v>
      </c>
      <c r="G4353" s="342" t="str">
        <f>IFERROR(INDEX($D$2:$D$4444,_xlfn.AGGREGATE(15,3,(($C$2:$C$4444=$G$1)/($C$2:$C$4444=$G$1)*ROW($C$2:$C$4444))-ROW($C$1), ROWS($J$7:J4357))),"")</f>
        <v/>
      </c>
    </row>
    <row r="4354" spans="3:7" x14ac:dyDescent="0.25">
      <c r="C4354" s="340" t="s">
        <v>4618</v>
      </c>
      <c r="D4354" s="340" t="s">
        <v>4013</v>
      </c>
      <c r="E4354" s="340" t="str">
        <f t="shared" si="68"/>
        <v>SCARSDALESCARSDALE MIDDLE SCHOOL</v>
      </c>
      <c r="F4354" s="369" t="s">
        <v>8953</v>
      </c>
      <c r="G4354" s="342" t="str">
        <f>IFERROR(INDEX($D$2:$D$4444,_xlfn.AGGREGATE(15,3,(($C$2:$C$4444=$G$1)/($C$2:$C$4444=$G$1)*ROW($C$2:$C$4444))-ROW($C$1), ROWS($J$7:J4358))),"")</f>
        <v/>
      </c>
    </row>
    <row r="4355" spans="3:7" x14ac:dyDescent="0.25">
      <c r="C4355" s="340" t="s">
        <v>4619</v>
      </c>
      <c r="D4355" s="340" t="s">
        <v>4014</v>
      </c>
      <c r="E4355" s="340" t="str">
        <f t="shared" ref="E4355:E4418" si="69">C4355&amp;D4355</f>
        <v>SOMERSSOMERS SENIOR HIGH SCHOOL</v>
      </c>
      <c r="F4355" s="369" t="s">
        <v>8954</v>
      </c>
      <c r="G4355" s="342" t="str">
        <f>IFERROR(INDEX($D$2:$D$4444,_xlfn.AGGREGATE(15,3,(($C$2:$C$4444=$G$1)/($C$2:$C$4444=$G$1)*ROW($C$2:$C$4444))-ROW($C$1), ROWS($J$7:J4359))),"")</f>
        <v/>
      </c>
    </row>
    <row r="4356" spans="3:7" x14ac:dyDescent="0.25">
      <c r="C4356" s="340" t="s">
        <v>4619</v>
      </c>
      <c r="D4356" s="340" t="s">
        <v>4015</v>
      </c>
      <c r="E4356" s="340" t="str">
        <f t="shared" si="69"/>
        <v>SOMERSPRIMROSE SCHOOL</v>
      </c>
      <c r="F4356" s="369" t="s">
        <v>8955</v>
      </c>
      <c r="G4356" s="342" t="str">
        <f>IFERROR(INDEX($D$2:$D$4444,_xlfn.AGGREGATE(15,3,(($C$2:$C$4444=$G$1)/($C$2:$C$4444=$G$1)*ROW($C$2:$C$4444))-ROW($C$1), ROWS($J$7:J4360))),"")</f>
        <v/>
      </c>
    </row>
    <row r="4357" spans="3:7" x14ac:dyDescent="0.25">
      <c r="C4357" s="340" t="s">
        <v>4619</v>
      </c>
      <c r="D4357" s="340" t="s">
        <v>4016</v>
      </c>
      <c r="E4357" s="340" t="str">
        <f t="shared" si="69"/>
        <v>SOMERSSOMERS INTERMEDIATE SCHOOL</v>
      </c>
      <c r="F4357" s="369" t="s">
        <v>8956</v>
      </c>
      <c r="G4357" s="342" t="str">
        <f>IFERROR(INDEX($D$2:$D$4444,_xlfn.AGGREGATE(15,3,(($C$2:$C$4444=$G$1)/($C$2:$C$4444=$G$1)*ROW($C$2:$C$4444))-ROW($C$1), ROWS($J$7:J4361))),"")</f>
        <v/>
      </c>
    </row>
    <row r="4358" spans="3:7" x14ac:dyDescent="0.25">
      <c r="C4358" s="340" t="s">
        <v>4619</v>
      </c>
      <c r="D4358" s="340" t="s">
        <v>4017</v>
      </c>
      <c r="E4358" s="340" t="str">
        <f t="shared" si="69"/>
        <v>SOMERSSOMERS MIDDLE SCHOOL</v>
      </c>
      <c r="F4358" s="369" t="s">
        <v>8957</v>
      </c>
      <c r="G4358" s="342" t="str">
        <f>IFERROR(INDEX($D$2:$D$4444,_xlfn.AGGREGATE(15,3,(($C$2:$C$4444=$G$1)/($C$2:$C$4444=$G$1)*ROW($C$2:$C$4444))-ROW($C$1), ROWS($J$7:J4362))),"")</f>
        <v/>
      </c>
    </row>
    <row r="4359" spans="3:7" x14ac:dyDescent="0.25">
      <c r="C4359" s="340" t="s">
        <v>4620</v>
      </c>
      <c r="D4359" s="340" t="s">
        <v>4018</v>
      </c>
      <c r="E4359" s="340" t="str">
        <f t="shared" si="69"/>
        <v>WHITE PLAINSCHURCH STREET SCHOOL</v>
      </c>
      <c r="F4359" s="369" t="s">
        <v>8958</v>
      </c>
      <c r="G4359" s="342" t="str">
        <f>IFERROR(INDEX($D$2:$D$4444,_xlfn.AGGREGATE(15,3,(($C$2:$C$4444=$G$1)/($C$2:$C$4444=$G$1)*ROW($C$2:$C$4444))-ROW($C$1), ROWS($J$7:J4363))),"")</f>
        <v/>
      </c>
    </row>
    <row r="4360" spans="3:7" x14ac:dyDescent="0.25">
      <c r="C4360" s="340" t="s">
        <v>4620</v>
      </c>
      <c r="D4360" s="340" t="s">
        <v>1267</v>
      </c>
      <c r="E4360" s="340" t="str">
        <f t="shared" si="69"/>
        <v>WHITE PLAINSGEORGE WASHINGTON SCHOOL</v>
      </c>
      <c r="F4360" s="369" t="s">
        <v>8959</v>
      </c>
      <c r="G4360" s="342" t="str">
        <f>IFERROR(INDEX($D$2:$D$4444,_xlfn.AGGREGATE(15,3,(($C$2:$C$4444=$G$1)/($C$2:$C$4444=$G$1)*ROW($C$2:$C$4444))-ROW($C$1), ROWS($J$7:J4364))),"")</f>
        <v/>
      </c>
    </row>
    <row r="4361" spans="3:7" x14ac:dyDescent="0.25">
      <c r="C4361" s="340" t="s">
        <v>4620</v>
      </c>
      <c r="D4361" s="340" t="s">
        <v>3920</v>
      </c>
      <c r="E4361" s="340" t="str">
        <f t="shared" si="69"/>
        <v>WHITE PLAINSMAMARONECK AVENUE SCHOOL</v>
      </c>
      <c r="F4361" s="369" t="s">
        <v>8960</v>
      </c>
      <c r="G4361" s="342" t="str">
        <f>IFERROR(INDEX($D$2:$D$4444,_xlfn.AGGREGATE(15,3,(($C$2:$C$4444=$G$1)/($C$2:$C$4444=$G$1)*ROW($C$2:$C$4444))-ROW($C$1), ROWS($J$7:J4365))),"")</f>
        <v/>
      </c>
    </row>
    <row r="4362" spans="3:7" x14ac:dyDescent="0.25">
      <c r="C4362" s="340" t="s">
        <v>4620</v>
      </c>
      <c r="D4362" s="340" t="s">
        <v>4019</v>
      </c>
      <c r="E4362" s="340" t="str">
        <f t="shared" si="69"/>
        <v>WHITE PLAINSPOST ROAD SCHOOL</v>
      </c>
      <c r="F4362" s="369" t="s">
        <v>8961</v>
      </c>
      <c r="G4362" s="342" t="str">
        <f>IFERROR(INDEX($D$2:$D$4444,_xlfn.AGGREGATE(15,3,(($C$2:$C$4444=$G$1)/($C$2:$C$4444=$G$1)*ROW($C$2:$C$4444))-ROW($C$1), ROWS($J$7:J4366))),"")</f>
        <v/>
      </c>
    </row>
    <row r="4363" spans="3:7" x14ac:dyDescent="0.25">
      <c r="C4363" s="340" t="s">
        <v>4620</v>
      </c>
      <c r="D4363" s="340" t="s">
        <v>4020</v>
      </c>
      <c r="E4363" s="340" t="str">
        <f t="shared" si="69"/>
        <v>WHITE PLAINSRIDGEWAY SCHOOL</v>
      </c>
      <c r="F4363" s="369" t="s">
        <v>8962</v>
      </c>
      <c r="G4363" s="342" t="str">
        <f>IFERROR(INDEX($D$2:$D$4444,_xlfn.AGGREGATE(15,3,(($C$2:$C$4444=$G$1)/($C$2:$C$4444=$G$1)*ROW($C$2:$C$4444))-ROW($C$1), ROWS($J$7:J4367))),"")</f>
        <v/>
      </c>
    </row>
    <row r="4364" spans="3:7" x14ac:dyDescent="0.25">
      <c r="C4364" s="340" t="s">
        <v>4620</v>
      </c>
      <c r="D4364" s="340" t="s">
        <v>4021</v>
      </c>
      <c r="E4364" s="340" t="str">
        <f t="shared" si="69"/>
        <v>WHITE PLAINSWHITE PLAINS SENIOR HIGH SCHOOL</v>
      </c>
      <c r="F4364" s="369" t="s">
        <v>8963</v>
      </c>
      <c r="G4364" s="342" t="str">
        <f>IFERROR(INDEX($D$2:$D$4444,_xlfn.AGGREGATE(15,3,(($C$2:$C$4444=$G$1)/($C$2:$C$4444=$G$1)*ROW($C$2:$C$4444))-ROW($C$1), ROWS($J$7:J4368))),"")</f>
        <v/>
      </c>
    </row>
    <row r="4365" spans="3:7" x14ac:dyDescent="0.25">
      <c r="C4365" s="340" t="s">
        <v>4620</v>
      </c>
      <c r="D4365" s="340" t="s">
        <v>4022</v>
      </c>
      <c r="E4365" s="340" t="str">
        <f t="shared" si="69"/>
        <v>WHITE PLAINSWHITE PLAINS MIDDLE SCHOOL</v>
      </c>
      <c r="F4365" s="369" t="s">
        <v>8964</v>
      </c>
      <c r="G4365" s="342" t="str">
        <f>IFERROR(INDEX($D$2:$D$4444,_xlfn.AGGREGATE(15,3,(($C$2:$C$4444=$G$1)/($C$2:$C$4444=$G$1)*ROW($C$2:$C$4444))-ROW($C$1), ROWS($J$7:J4369))),"")</f>
        <v/>
      </c>
    </row>
    <row r="4366" spans="3:7" x14ac:dyDescent="0.25">
      <c r="C4366" s="340" t="s">
        <v>4621</v>
      </c>
      <c r="D4366" s="340" t="s">
        <v>4023</v>
      </c>
      <c r="E4366" s="340" t="str">
        <f t="shared" si="69"/>
        <v>YONKERSROBERT C DODSON SCHOOL</v>
      </c>
      <c r="F4366" s="369" t="s">
        <v>8965</v>
      </c>
      <c r="G4366" s="342" t="str">
        <f>IFERROR(INDEX($D$2:$D$4444,_xlfn.AGGREGATE(15,3,(($C$2:$C$4444=$G$1)/($C$2:$C$4444=$G$1)*ROW($C$2:$C$4444))-ROW($C$1), ROWS($J$7:J4370))),"")</f>
        <v/>
      </c>
    </row>
    <row r="4367" spans="3:7" x14ac:dyDescent="0.25">
      <c r="C4367" s="340" t="s">
        <v>4621</v>
      </c>
      <c r="D4367" s="340" t="s">
        <v>4024</v>
      </c>
      <c r="E4367" s="340" t="str">
        <f t="shared" si="69"/>
        <v>YONKERSFAMILY SCHOOL 32</v>
      </c>
      <c r="F4367" s="369" t="s">
        <v>8966</v>
      </c>
      <c r="G4367" s="342" t="str">
        <f>IFERROR(INDEX($D$2:$D$4444,_xlfn.AGGREGATE(15,3,(($C$2:$C$4444=$G$1)/($C$2:$C$4444=$G$1)*ROW($C$2:$C$4444))-ROW($C$1), ROWS($J$7:J4371))),"")</f>
        <v/>
      </c>
    </row>
    <row r="4368" spans="3:7" x14ac:dyDescent="0.25">
      <c r="C4368" s="340" t="s">
        <v>4621</v>
      </c>
      <c r="D4368" s="340" t="s">
        <v>4025</v>
      </c>
      <c r="E4368" s="340" t="str">
        <f t="shared" si="69"/>
        <v>YONKERSMONTESSORI SCHOOL 31</v>
      </c>
      <c r="F4368" s="369" t="s">
        <v>8967</v>
      </c>
      <c r="G4368" s="342" t="str">
        <f>IFERROR(INDEX($D$2:$D$4444,_xlfn.AGGREGATE(15,3,(($C$2:$C$4444=$G$1)/($C$2:$C$4444=$G$1)*ROW($C$2:$C$4444))-ROW($C$1), ROWS($J$7:J4372))),"")</f>
        <v/>
      </c>
    </row>
    <row r="4369" spans="3:7" x14ac:dyDescent="0.25">
      <c r="C4369" s="340" t="s">
        <v>4621</v>
      </c>
      <c r="D4369" s="340" t="s">
        <v>365</v>
      </c>
      <c r="E4369" s="340" t="str">
        <f t="shared" si="69"/>
        <v>YONKERSSCHOOL 5</v>
      </c>
      <c r="F4369" s="369" t="s">
        <v>8968</v>
      </c>
      <c r="G4369" s="342" t="str">
        <f>IFERROR(INDEX($D$2:$D$4444,_xlfn.AGGREGATE(15,3,(($C$2:$C$4444=$G$1)/($C$2:$C$4444=$G$1)*ROW($C$2:$C$4444))-ROW($C$1), ROWS($J$7:J4373))),"")</f>
        <v/>
      </c>
    </row>
    <row r="4370" spans="3:7" x14ac:dyDescent="0.25">
      <c r="C4370" s="340" t="s">
        <v>4621</v>
      </c>
      <c r="D4370" s="340" t="s">
        <v>9523</v>
      </c>
      <c r="E4370" s="340" t="str">
        <f t="shared" si="69"/>
        <v>YONKERSWILLIAM BOYCE THOMPSON SCHOOL</v>
      </c>
      <c r="F4370" s="369" t="s">
        <v>8969</v>
      </c>
      <c r="G4370" s="342" t="str">
        <f>IFERROR(INDEX($D$2:$D$4444,_xlfn.AGGREGATE(15,3,(($C$2:$C$4444=$G$1)/($C$2:$C$4444=$G$1)*ROW($C$2:$C$4444))-ROW($C$1), ROWS($J$7:J4374))),"")</f>
        <v/>
      </c>
    </row>
    <row r="4371" spans="3:7" x14ac:dyDescent="0.25">
      <c r="C4371" s="340" t="s">
        <v>4621</v>
      </c>
      <c r="D4371" s="340" t="s">
        <v>4026</v>
      </c>
      <c r="E4371" s="340" t="str">
        <f t="shared" si="69"/>
        <v>YONKERSPATRICIA A DICHIARO SCHOOL</v>
      </c>
      <c r="F4371" s="369" t="s">
        <v>8970</v>
      </c>
      <c r="G4371" s="342" t="str">
        <f>IFERROR(INDEX($D$2:$D$4444,_xlfn.AGGREGATE(15,3,(($C$2:$C$4444=$G$1)/($C$2:$C$4444=$G$1)*ROW($C$2:$C$4444))-ROW($C$1), ROWS($J$7:J4375))),"")</f>
        <v/>
      </c>
    </row>
    <row r="4372" spans="3:7" x14ac:dyDescent="0.25">
      <c r="C4372" s="340" t="s">
        <v>4621</v>
      </c>
      <c r="D4372" s="340" t="s">
        <v>4027</v>
      </c>
      <c r="E4372" s="340" t="str">
        <f t="shared" si="69"/>
        <v>YONKERSSCHOOL 9</v>
      </c>
      <c r="F4372" s="369" t="s">
        <v>8971</v>
      </c>
      <c r="G4372" s="342" t="str">
        <f>IFERROR(INDEX($D$2:$D$4444,_xlfn.AGGREGATE(15,3,(($C$2:$C$4444=$G$1)/($C$2:$C$4444=$G$1)*ROW($C$2:$C$4444))-ROW($C$1), ROWS($J$7:J4376))),"")</f>
        <v/>
      </c>
    </row>
    <row r="4373" spans="3:7" x14ac:dyDescent="0.25">
      <c r="C4373" s="340" t="s">
        <v>4621</v>
      </c>
      <c r="D4373" s="340" t="s">
        <v>4028</v>
      </c>
      <c r="E4373" s="340" t="str">
        <f t="shared" si="69"/>
        <v>YONKERSSCHOOL 13</v>
      </c>
      <c r="F4373" s="369" t="s">
        <v>8972</v>
      </c>
      <c r="G4373" s="342" t="str">
        <f>IFERROR(INDEX($D$2:$D$4444,_xlfn.AGGREGATE(15,3,(($C$2:$C$4444=$G$1)/($C$2:$C$4444=$G$1)*ROW($C$2:$C$4444))-ROW($C$1), ROWS($J$7:J4377))),"")</f>
        <v/>
      </c>
    </row>
    <row r="4374" spans="3:7" x14ac:dyDescent="0.25">
      <c r="C4374" s="340" t="s">
        <v>4621</v>
      </c>
      <c r="D4374" s="340" t="s">
        <v>9524</v>
      </c>
      <c r="E4374" s="340" t="str">
        <f t="shared" si="69"/>
        <v>YONKERSROSEMARIE ANN SIRAGUSA SCHOOL</v>
      </c>
      <c r="F4374" s="369" t="s">
        <v>8973</v>
      </c>
      <c r="G4374" s="342" t="str">
        <f>IFERROR(INDEX($D$2:$D$4444,_xlfn.AGGREGATE(15,3,(($C$2:$C$4444=$G$1)/($C$2:$C$4444=$G$1)*ROW($C$2:$C$4444))-ROW($C$1), ROWS($J$7:J4378))),"")</f>
        <v/>
      </c>
    </row>
    <row r="4375" spans="3:7" x14ac:dyDescent="0.25">
      <c r="C4375" s="340" t="s">
        <v>4621</v>
      </c>
      <c r="D4375" s="340" t="s">
        <v>4029</v>
      </c>
      <c r="E4375" s="340" t="str">
        <f t="shared" si="69"/>
        <v>YONKERSPAIDEIA SCHOOL 15</v>
      </c>
      <c r="F4375" s="369" t="s">
        <v>8974</v>
      </c>
      <c r="G4375" s="342" t="str">
        <f>IFERROR(INDEX($D$2:$D$4444,_xlfn.AGGREGATE(15,3,(($C$2:$C$4444=$G$1)/($C$2:$C$4444=$G$1)*ROW($C$2:$C$4444))-ROW($C$1), ROWS($J$7:J4379))),"")</f>
        <v/>
      </c>
    </row>
    <row r="4376" spans="3:7" x14ac:dyDescent="0.25">
      <c r="C4376" s="340" t="s">
        <v>4621</v>
      </c>
      <c r="D4376" s="340" t="s">
        <v>4030</v>
      </c>
      <c r="E4376" s="340" t="str">
        <f t="shared" si="69"/>
        <v>YONKERSSCHOOL 16</v>
      </c>
      <c r="F4376" s="369" t="s">
        <v>8975</v>
      </c>
      <c r="G4376" s="342" t="str">
        <f>IFERROR(INDEX($D$2:$D$4444,_xlfn.AGGREGATE(15,3,(($C$2:$C$4444=$G$1)/($C$2:$C$4444=$G$1)*ROW($C$2:$C$4444))-ROW($C$1), ROWS($J$7:J4380))),"")</f>
        <v/>
      </c>
    </row>
    <row r="4377" spans="3:7" x14ac:dyDescent="0.25">
      <c r="C4377" s="340" t="s">
        <v>4621</v>
      </c>
      <c r="D4377" s="340" t="s">
        <v>4031</v>
      </c>
      <c r="E4377" s="340" t="str">
        <f t="shared" si="69"/>
        <v>YONKERSSCHOOL 17</v>
      </c>
      <c r="F4377" s="369" t="s">
        <v>8976</v>
      </c>
      <c r="G4377" s="342" t="str">
        <f>IFERROR(INDEX($D$2:$D$4444,_xlfn.AGGREGATE(15,3,(($C$2:$C$4444=$G$1)/($C$2:$C$4444=$G$1)*ROW($C$2:$C$4444))-ROW($C$1), ROWS($J$7:J4381))),"")</f>
        <v/>
      </c>
    </row>
    <row r="4378" spans="3:7" x14ac:dyDescent="0.25">
      <c r="C4378" s="340" t="s">
        <v>4621</v>
      </c>
      <c r="D4378" s="340" t="s">
        <v>4032</v>
      </c>
      <c r="E4378" s="340" t="str">
        <f t="shared" si="69"/>
        <v>YONKERSSCHOLASTIC ACADEMY FOR ACADEMIC EXCELLENCE</v>
      </c>
      <c r="F4378" s="369" t="s">
        <v>8977</v>
      </c>
      <c r="G4378" s="342" t="str">
        <f>IFERROR(INDEX($D$2:$D$4444,_xlfn.AGGREGATE(15,3,(($C$2:$C$4444=$G$1)/($C$2:$C$4444=$G$1)*ROW($C$2:$C$4444))-ROW($C$1), ROWS($J$7:J4382))),"")</f>
        <v/>
      </c>
    </row>
    <row r="4379" spans="3:7" x14ac:dyDescent="0.25">
      <c r="C4379" s="340" t="s">
        <v>4621</v>
      </c>
      <c r="D4379" s="340" t="s">
        <v>4033</v>
      </c>
      <c r="E4379" s="340" t="str">
        <f t="shared" si="69"/>
        <v>YONKERSEUGENIO MARIA DE HOSTOS MICROSOCIETY SCHOOL</v>
      </c>
      <c r="F4379" s="369" t="s">
        <v>8978</v>
      </c>
      <c r="G4379" s="342" t="str">
        <f>IFERROR(INDEX($D$2:$D$4444,_xlfn.AGGREGATE(15,3,(($C$2:$C$4444=$G$1)/($C$2:$C$4444=$G$1)*ROW($C$2:$C$4444))-ROW($C$1), ROWS($J$7:J4383))),"")</f>
        <v/>
      </c>
    </row>
    <row r="4380" spans="3:7" x14ac:dyDescent="0.25">
      <c r="C4380" s="340" t="s">
        <v>4621</v>
      </c>
      <c r="D4380" s="340" t="s">
        <v>4034</v>
      </c>
      <c r="E4380" s="340" t="str">
        <f t="shared" si="69"/>
        <v>YONKERSSCHOOL 21</v>
      </c>
      <c r="F4380" s="369" t="s">
        <v>8979</v>
      </c>
      <c r="G4380" s="342" t="str">
        <f>IFERROR(INDEX($D$2:$D$4444,_xlfn.AGGREGATE(15,3,(($C$2:$C$4444=$G$1)/($C$2:$C$4444=$G$1)*ROW($C$2:$C$4444))-ROW($C$1), ROWS($J$7:J4384))),"")</f>
        <v/>
      </c>
    </row>
    <row r="4381" spans="3:7" x14ac:dyDescent="0.25">
      <c r="C4381" s="340" t="s">
        <v>4621</v>
      </c>
      <c r="D4381" s="340" t="s">
        <v>4035</v>
      </c>
      <c r="E4381" s="340" t="str">
        <f t="shared" si="69"/>
        <v>YONKERSSCHOOL 22</v>
      </c>
      <c r="F4381" s="369" t="s">
        <v>8980</v>
      </c>
      <c r="G4381" s="342" t="str">
        <f>IFERROR(INDEX($D$2:$D$4444,_xlfn.AGGREGATE(15,3,(($C$2:$C$4444=$G$1)/($C$2:$C$4444=$G$1)*ROW($C$2:$C$4444))-ROW($C$1), ROWS($J$7:J4385))),"")</f>
        <v/>
      </c>
    </row>
    <row r="4382" spans="3:7" x14ac:dyDescent="0.25">
      <c r="C4382" s="340" t="s">
        <v>4621</v>
      </c>
      <c r="D4382" s="340" t="s">
        <v>4036</v>
      </c>
      <c r="E4382" s="340" t="str">
        <f t="shared" si="69"/>
        <v>YONKERSSCHOOL 23</v>
      </c>
      <c r="F4382" s="369" t="s">
        <v>8981</v>
      </c>
      <c r="G4382" s="342" t="str">
        <f>IFERROR(INDEX($D$2:$D$4444,_xlfn.AGGREGATE(15,3,(($C$2:$C$4444=$G$1)/($C$2:$C$4444=$G$1)*ROW($C$2:$C$4444))-ROW($C$1), ROWS($J$7:J4386))),"")</f>
        <v/>
      </c>
    </row>
    <row r="4383" spans="3:7" x14ac:dyDescent="0.25">
      <c r="C4383" s="340" t="s">
        <v>4621</v>
      </c>
      <c r="D4383" s="340" t="s">
        <v>4037</v>
      </c>
      <c r="E4383" s="340" t="str">
        <f t="shared" si="69"/>
        <v>YONKERSPAIDEIA SCHOOL 24</v>
      </c>
      <c r="F4383" s="369" t="s">
        <v>8982</v>
      </c>
      <c r="G4383" s="342" t="str">
        <f>IFERROR(INDEX($D$2:$D$4444,_xlfn.AGGREGATE(15,3,(($C$2:$C$4444=$G$1)/($C$2:$C$4444=$G$1)*ROW($C$2:$C$4444))-ROW($C$1), ROWS($J$7:J4387))),"")</f>
        <v/>
      </c>
    </row>
    <row r="4384" spans="3:7" x14ac:dyDescent="0.25">
      <c r="C4384" s="340" t="s">
        <v>4621</v>
      </c>
      <c r="D4384" s="340" t="s">
        <v>4038</v>
      </c>
      <c r="E4384" s="340" t="str">
        <f t="shared" si="69"/>
        <v>YONKERSMUSEUM SCHOOL 25</v>
      </c>
      <c r="F4384" s="369" t="s">
        <v>8983</v>
      </c>
      <c r="G4384" s="342" t="str">
        <f>IFERROR(INDEX($D$2:$D$4444,_xlfn.AGGREGATE(15,3,(($C$2:$C$4444=$G$1)/($C$2:$C$4444=$G$1)*ROW($C$2:$C$4444))-ROW($C$1), ROWS($J$7:J4388))),"")</f>
        <v/>
      </c>
    </row>
    <row r="4385" spans="3:7" x14ac:dyDescent="0.25">
      <c r="C4385" s="340" t="s">
        <v>4621</v>
      </c>
      <c r="D4385" s="340" t="s">
        <v>4039</v>
      </c>
      <c r="E4385" s="340" t="str">
        <f t="shared" si="69"/>
        <v>YONKERSCASIMIR PULASKI SCHOOL</v>
      </c>
      <c r="F4385" s="369" t="s">
        <v>8984</v>
      </c>
      <c r="G4385" s="342" t="str">
        <f>IFERROR(INDEX($D$2:$D$4444,_xlfn.AGGREGATE(15,3,(($C$2:$C$4444=$G$1)/($C$2:$C$4444=$G$1)*ROW($C$2:$C$4444))-ROW($C$1), ROWS($J$7:J4389))),"")</f>
        <v/>
      </c>
    </row>
    <row r="4386" spans="3:7" x14ac:dyDescent="0.25">
      <c r="C4386" s="340" t="s">
        <v>4621</v>
      </c>
      <c r="D4386" s="340" t="s">
        <v>4040</v>
      </c>
      <c r="E4386" s="340" t="str">
        <f t="shared" si="69"/>
        <v>YONKERSMONTESSORI SCHOOL 27</v>
      </c>
      <c r="F4386" s="369" t="s">
        <v>8985</v>
      </c>
      <c r="G4386" s="342" t="str">
        <f>IFERROR(INDEX($D$2:$D$4444,_xlfn.AGGREGATE(15,3,(($C$2:$C$4444=$G$1)/($C$2:$C$4444=$G$1)*ROW($C$2:$C$4444))-ROW($C$1), ROWS($J$7:J4390))),"")</f>
        <v/>
      </c>
    </row>
    <row r="4387" spans="3:7" x14ac:dyDescent="0.25">
      <c r="C4387" s="340" t="s">
        <v>4621</v>
      </c>
      <c r="D4387" s="340" t="s">
        <v>4041</v>
      </c>
      <c r="E4387" s="340" t="str">
        <f t="shared" si="69"/>
        <v>YONKERSKAHLIL GIBRAN SCHOOL</v>
      </c>
      <c r="F4387" s="369" t="s">
        <v>8986</v>
      </c>
      <c r="G4387" s="342" t="str">
        <f>IFERROR(INDEX($D$2:$D$4444,_xlfn.AGGREGATE(15,3,(($C$2:$C$4444=$G$1)/($C$2:$C$4444=$G$1)*ROW($C$2:$C$4444))-ROW($C$1), ROWS($J$7:J4391))),"")</f>
        <v/>
      </c>
    </row>
    <row r="4388" spans="3:7" x14ac:dyDescent="0.25">
      <c r="C4388" s="340" t="s">
        <v>4621</v>
      </c>
      <c r="D4388" s="340" t="s">
        <v>4042</v>
      </c>
      <c r="E4388" s="340" t="str">
        <f t="shared" si="69"/>
        <v>YONKERSSCHOOL 29</v>
      </c>
      <c r="F4388" s="369" t="s">
        <v>8987</v>
      </c>
      <c r="G4388" s="342" t="str">
        <f>IFERROR(INDEX($D$2:$D$4444,_xlfn.AGGREGATE(15,3,(($C$2:$C$4444=$G$1)/($C$2:$C$4444=$G$1)*ROW($C$2:$C$4444))-ROW($C$1), ROWS($J$7:J4392))),"")</f>
        <v/>
      </c>
    </row>
    <row r="4389" spans="3:7" x14ac:dyDescent="0.25">
      <c r="C4389" s="340" t="s">
        <v>4621</v>
      </c>
      <c r="D4389" s="340" t="s">
        <v>4043</v>
      </c>
      <c r="E4389" s="340" t="str">
        <f t="shared" si="69"/>
        <v>YONKERSSCHOOL 30</v>
      </c>
      <c r="F4389" s="369" t="s">
        <v>8988</v>
      </c>
      <c r="G4389" s="342" t="str">
        <f>IFERROR(INDEX($D$2:$D$4444,_xlfn.AGGREGATE(15,3,(($C$2:$C$4444=$G$1)/($C$2:$C$4444=$G$1)*ROW($C$2:$C$4444))-ROW($C$1), ROWS($J$7:J4393))),"")</f>
        <v/>
      </c>
    </row>
    <row r="4390" spans="3:7" x14ac:dyDescent="0.25">
      <c r="C4390" s="340" t="s">
        <v>4621</v>
      </c>
      <c r="D4390" s="340" t="s">
        <v>4044</v>
      </c>
      <c r="E4390" s="340" t="str">
        <f t="shared" si="69"/>
        <v>YONKERSENRICO FERMI SCHOOL FOR THE PERFORMING ARTS</v>
      </c>
      <c r="F4390" s="369" t="s">
        <v>8989</v>
      </c>
      <c r="G4390" s="342" t="str">
        <f>IFERROR(INDEX($D$2:$D$4444,_xlfn.AGGREGATE(15,3,(($C$2:$C$4444=$G$1)/($C$2:$C$4444=$G$1)*ROW($C$2:$C$4444))-ROW($C$1), ROWS($J$7:J4394))),"")</f>
        <v/>
      </c>
    </row>
    <row r="4391" spans="3:7" x14ac:dyDescent="0.25">
      <c r="C4391" s="340" t="s">
        <v>4621</v>
      </c>
      <c r="D4391" s="340" t="s">
        <v>4045</v>
      </c>
      <c r="E4391" s="340" t="str">
        <f t="shared" si="69"/>
        <v>YONKERSCROSS HILL ACADEMY</v>
      </c>
      <c r="F4391" s="369" t="s">
        <v>8990</v>
      </c>
      <c r="G4391" s="342" t="str">
        <f>IFERROR(INDEX($D$2:$D$4444,_xlfn.AGGREGATE(15,3,(($C$2:$C$4444=$G$1)/($C$2:$C$4444=$G$1)*ROW($C$2:$C$4444))-ROW($C$1), ROWS($J$7:J4395))),"")</f>
        <v/>
      </c>
    </row>
    <row r="4392" spans="3:7" x14ac:dyDescent="0.25">
      <c r="C4392" s="340" t="s">
        <v>4621</v>
      </c>
      <c r="D4392" s="340" t="s">
        <v>4046</v>
      </c>
      <c r="E4392" s="340" t="str">
        <f t="shared" si="69"/>
        <v>YONKERSGORTON HIGH SCHOOL</v>
      </c>
      <c r="F4392" s="369" t="s">
        <v>8991</v>
      </c>
      <c r="G4392" s="342" t="str">
        <f>IFERROR(INDEX($D$2:$D$4444,_xlfn.AGGREGATE(15,3,(($C$2:$C$4444=$G$1)/($C$2:$C$4444=$G$1)*ROW($C$2:$C$4444))-ROW($C$1), ROWS($J$7:J4396))),"")</f>
        <v/>
      </c>
    </row>
    <row r="4393" spans="3:7" x14ac:dyDescent="0.25">
      <c r="C4393" s="340" t="s">
        <v>4621</v>
      </c>
      <c r="D4393" s="340" t="s">
        <v>4047</v>
      </c>
      <c r="E4393" s="340" t="str">
        <f t="shared" si="69"/>
        <v>YONKERSLINCOLN HIGH SCHOOL</v>
      </c>
      <c r="F4393" s="369" t="s">
        <v>8992</v>
      </c>
      <c r="G4393" s="342" t="str">
        <f>IFERROR(INDEX($D$2:$D$4444,_xlfn.AGGREGATE(15,3,(($C$2:$C$4444=$G$1)/($C$2:$C$4444=$G$1)*ROW($C$2:$C$4444))-ROW($C$1), ROWS($J$7:J4397))),"")</f>
        <v/>
      </c>
    </row>
    <row r="4394" spans="3:7" x14ac:dyDescent="0.25">
      <c r="C4394" s="340" t="s">
        <v>4621</v>
      </c>
      <c r="D4394" s="340" t="s">
        <v>4048</v>
      </c>
      <c r="E4394" s="340" t="str">
        <f t="shared" si="69"/>
        <v>YONKERSSAUNDERS TRADES &amp; TECHNICAL HIGH SCHOOL</v>
      </c>
      <c r="F4394" s="369" t="s">
        <v>8993</v>
      </c>
      <c r="G4394" s="342" t="str">
        <f>IFERROR(INDEX($D$2:$D$4444,_xlfn.AGGREGATE(15,3,(($C$2:$C$4444=$G$1)/($C$2:$C$4444=$G$1)*ROW($C$2:$C$4444))-ROW($C$1), ROWS($J$7:J4398))),"")</f>
        <v/>
      </c>
    </row>
    <row r="4395" spans="3:7" x14ac:dyDescent="0.25">
      <c r="C4395" s="340" t="s">
        <v>4621</v>
      </c>
      <c r="D4395" s="340" t="s">
        <v>4049</v>
      </c>
      <c r="E4395" s="340" t="str">
        <f t="shared" si="69"/>
        <v>YONKERSROOSEVELT HIGH SCHOOL - EARLY COLLEGE STUDIES</v>
      </c>
      <c r="F4395" s="369" t="s">
        <v>8994</v>
      </c>
      <c r="G4395" s="342" t="str">
        <f>IFERROR(INDEX($D$2:$D$4444,_xlfn.AGGREGATE(15,3,(($C$2:$C$4444=$G$1)/($C$2:$C$4444=$G$1)*ROW($C$2:$C$4444))-ROW($C$1), ROWS($J$7:J4399))),"")</f>
        <v/>
      </c>
    </row>
    <row r="4396" spans="3:7" x14ac:dyDescent="0.25">
      <c r="C4396" s="340" t="s">
        <v>4621</v>
      </c>
      <c r="D4396" s="340" t="s">
        <v>4050</v>
      </c>
      <c r="E4396" s="340" t="str">
        <f t="shared" si="69"/>
        <v>YONKERSYONKERS MONTESSORI ACADEMY</v>
      </c>
      <c r="F4396" s="369" t="s">
        <v>8995</v>
      </c>
      <c r="G4396" s="342" t="str">
        <f>IFERROR(INDEX($D$2:$D$4444,_xlfn.AGGREGATE(15,3,(($C$2:$C$4444=$G$1)/($C$2:$C$4444=$G$1)*ROW($C$2:$C$4444))-ROW($C$1), ROWS($J$7:J4400))),"")</f>
        <v/>
      </c>
    </row>
    <row r="4397" spans="3:7" x14ac:dyDescent="0.25">
      <c r="C4397" s="340" t="s">
        <v>4621</v>
      </c>
      <c r="D4397" s="340" t="s">
        <v>9525</v>
      </c>
      <c r="E4397" s="340" t="str">
        <f t="shared" si="69"/>
        <v>YONKERSCESAR E CHAVEZ SCHOOL</v>
      </c>
      <c r="F4397" s="369" t="s">
        <v>8996</v>
      </c>
      <c r="G4397" s="342" t="str">
        <f>IFERROR(INDEX($D$2:$D$4444,_xlfn.AGGREGATE(15,3,(($C$2:$C$4444=$G$1)/($C$2:$C$4444=$G$1)*ROW($C$2:$C$4444))-ROW($C$1), ROWS($J$7:J4401))),"")</f>
        <v/>
      </c>
    </row>
    <row r="4398" spans="3:7" x14ac:dyDescent="0.25">
      <c r="C4398" s="340" t="s">
        <v>4621</v>
      </c>
      <c r="D4398" s="340" t="s">
        <v>4051</v>
      </c>
      <c r="E4398" s="340" t="str">
        <f t="shared" si="69"/>
        <v>YONKERSMLK JR HIGH TECH &amp; COMPUTER MAGNET SCHOOL</v>
      </c>
      <c r="F4398" s="369" t="s">
        <v>8997</v>
      </c>
      <c r="G4398" s="342" t="str">
        <f>IFERROR(INDEX($D$2:$D$4444,_xlfn.AGGREGATE(15,3,(($C$2:$C$4444=$G$1)/($C$2:$C$4444=$G$1)*ROW($C$2:$C$4444))-ROW($C$1), ROWS($J$7:J4402))),"")</f>
        <v/>
      </c>
    </row>
    <row r="4399" spans="3:7" x14ac:dyDescent="0.25">
      <c r="C4399" s="340" t="s">
        <v>4621</v>
      </c>
      <c r="D4399" s="340" t="s">
        <v>4052</v>
      </c>
      <c r="E4399" s="340" t="str">
        <f t="shared" si="69"/>
        <v>YONKERSPEARLS HAWTHORNE SCHOOL</v>
      </c>
      <c r="F4399" s="369" t="s">
        <v>8998</v>
      </c>
      <c r="G4399" s="342" t="str">
        <f>IFERROR(INDEX($D$2:$D$4444,_xlfn.AGGREGATE(15,3,(($C$2:$C$4444=$G$1)/($C$2:$C$4444=$G$1)*ROW($C$2:$C$4444))-ROW($C$1), ROWS($J$7:J4403))),"")</f>
        <v/>
      </c>
    </row>
    <row r="4400" spans="3:7" x14ac:dyDescent="0.25">
      <c r="C4400" s="340" t="s">
        <v>4621</v>
      </c>
      <c r="D4400" s="340" t="s">
        <v>4053</v>
      </c>
      <c r="E4400" s="340" t="str">
        <f t="shared" si="69"/>
        <v>YONKERSYONKERS HIGH SCHOOL</v>
      </c>
      <c r="F4400" s="369" t="s">
        <v>8999</v>
      </c>
      <c r="G4400" s="342" t="str">
        <f>IFERROR(INDEX($D$2:$D$4444,_xlfn.AGGREGATE(15,3,(($C$2:$C$4444=$G$1)/($C$2:$C$4444=$G$1)*ROW($C$2:$C$4444))-ROW($C$1), ROWS($J$7:J4404))),"")</f>
        <v/>
      </c>
    </row>
    <row r="4401" spans="3:7" x14ac:dyDescent="0.25">
      <c r="C4401" s="340" t="s">
        <v>4621</v>
      </c>
      <c r="D4401" s="340" t="s">
        <v>4054</v>
      </c>
      <c r="E4401" s="340" t="str">
        <f t="shared" si="69"/>
        <v>YONKERSRIVERSIDE HIGH SCHOOL</v>
      </c>
      <c r="F4401" s="369" t="s">
        <v>9000</v>
      </c>
      <c r="G4401" s="342" t="str">
        <f>IFERROR(INDEX($D$2:$D$4444,_xlfn.AGGREGATE(15,3,(($C$2:$C$4444=$G$1)/($C$2:$C$4444=$G$1)*ROW($C$2:$C$4444))-ROW($C$1), ROWS($J$7:J4405))),"")</f>
        <v/>
      </c>
    </row>
    <row r="4402" spans="3:7" x14ac:dyDescent="0.25">
      <c r="C4402" s="340" t="s">
        <v>4621</v>
      </c>
      <c r="D4402" s="340" t="s">
        <v>4055</v>
      </c>
      <c r="E4402" s="340" t="str">
        <f t="shared" si="69"/>
        <v>YONKERSYONKERS MIDDLE SCHOOL</v>
      </c>
      <c r="F4402" s="369" t="s">
        <v>9001</v>
      </c>
      <c r="G4402" s="342" t="str">
        <f>IFERROR(INDEX($D$2:$D$4444,_xlfn.AGGREGATE(15,3,(($C$2:$C$4444=$G$1)/($C$2:$C$4444=$G$1)*ROW($C$2:$C$4444))-ROW($C$1), ROWS($J$7:J4406))),"")</f>
        <v/>
      </c>
    </row>
    <row r="4403" spans="3:7" x14ac:dyDescent="0.25">
      <c r="C4403" s="340" t="s">
        <v>4621</v>
      </c>
      <c r="D4403" s="340" t="s">
        <v>4056</v>
      </c>
      <c r="E4403" s="340" t="str">
        <f t="shared" si="69"/>
        <v>YONKERSPALISADE PREPARATORY SCHOOL</v>
      </c>
      <c r="F4403" s="369" t="s">
        <v>9002</v>
      </c>
      <c r="G4403" s="342" t="str">
        <f>IFERROR(INDEX($D$2:$D$4444,_xlfn.AGGREGATE(15,3,(($C$2:$C$4444=$G$1)/($C$2:$C$4444=$G$1)*ROW($C$2:$C$4444))-ROW($C$1), ROWS($J$7:J4407))),"")</f>
        <v/>
      </c>
    </row>
    <row r="4404" spans="3:7" x14ac:dyDescent="0.25">
      <c r="C4404" s="340" t="s">
        <v>4621</v>
      </c>
      <c r="D4404" s="340" t="s">
        <v>4057</v>
      </c>
      <c r="E4404" s="340" t="str">
        <f t="shared" si="69"/>
        <v>YONKERSTHOMAS CORNELL ACADEMY</v>
      </c>
      <c r="F4404" s="369" t="s">
        <v>9003</v>
      </c>
      <c r="G4404" s="342" t="str">
        <f>IFERROR(INDEX($D$2:$D$4444,_xlfn.AGGREGATE(15,3,(($C$2:$C$4444=$G$1)/($C$2:$C$4444=$G$1)*ROW($C$2:$C$4444))-ROW($C$1), ROWS($J$7:J4408))),"")</f>
        <v/>
      </c>
    </row>
    <row r="4405" spans="3:7" x14ac:dyDescent="0.25">
      <c r="C4405" s="340" t="s">
        <v>4621</v>
      </c>
      <c r="D4405" s="340" t="s">
        <v>4058</v>
      </c>
      <c r="E4405" s="340" t="str">
        <f t="shared" si="69"/>
        <v>YONKERSYONKERS EARLY CHILDHOOD ACADEMY</v>
      </c>
      <c r="F4405" s="369" t="s">
        <v>9004</v>
      </c>
      <c r="G4405" s="342" t="str">
        <f>IFERROR(INDEX($D$2:$D$4444,_xlfn.AGGREGATE(15,3,(($C$2:$C$4444=$G$1)/($C$2:$C$4444=$G$1)*ROW($C$2:$C$4444))-ROW($C$1), ROWS($J$7:J4409))),"")</f>
        <v/>
      </c>
    </row>
    <row r="4406" spans="3:7" x14ac:dyDescent="0.25">
      <c r="C4406" s="340" t="s">
        <v>4622</v>
      </c>
      <c r="D4406" s="340" t="s">
        <v>2770</v>
      </c>
      <c r="E4406" s="340" t="str">
        <f t="shared" si="69"/>
        <v>LAKELANDTHOMAS JEFFERSON ELEMENTARY SCHOOL</v>
      </c>
      <c r="F4406" s="369" t="s">
        <v>9005</v>
      </c>
      <c r="G4406" s="342" t="str">
        <f>IFERROR(INDEX($D$2:$D$4444,_xlfn.AGGREGATE(15,3,(($C$2:$C$4444=$G$1)/($C$2:$C$4444=$G$1)*ROW($C$2:$C$4444))-ROW($C$1), ROWS($J$7:J4410))),"")</f>
        <v/>
      </c>
    </row>
    <row r="4407" spans="3:7" x14ac:dyDescent="0.25">
      <c r="C4407" s="340" t="s">
        <v>4622</v>
      </c>
      <c r="D4407" s="340" t="s">
        <v>4059</v>
      </c>
      <c r="E4407" s="340" t="str">
        <f t="shared" si="69"/>
        <v>LAKELANDGEORGE WASHINGTON ELEMENTARY SCHOOL</v>
      </c>
      <c r="F4407" s="369" t="s">
        <v>9006</v>
      </c>
      <c r="G4407" s="342" t="str">
        <f>IFERROR(INDEX($D$2:$D$4444,_xlfn.AGGREGATE(15,3,(($C$2:$C$4444=$G$1)/($C$2:$C$4444=$G$1)*ROW($C$2:$C$4444))-ROW($C$1), ROWS($J$7:J4411))),"")</f>
        <v/>
      </c>
    </row>
    <row r="4408" spans="3:7" x14ac:dyDescent="0.25">
      <c r="C4408" s="340" t="s">
        <v>4622</v>
      </c>
      <c r="D4408" s="340" t="s">
        <v>4060</v>
      </c>
      <c r="E4408" s="340" t="str">
        <f t="shared" si="69"/>
        <v>LAKELANDLINCOLN TITUS ELEMENTARY SCHOOL</v>
      </c>
      <c r="F4408" s="369" t="s">
        <v>9007</v>
      </c>
      <c r="G4408" s="342" t="str">
        <f>IFERROR(INDEX($D$2:$D$4444,_xlfn.AGGREGATE(15,3,(($C$2:$C$4444=$G$1)/($C$2:$C$4444=$G$1)*ROW($C$2:$C$4444))-ROW($C$1), ROWS($J$7:J4412))),"")</f>
        <v/>
      </c>
    </row>
    <row r="4409" spans="3:7" x14ac:dyDescent="0.25">
      <c r="C4409" s="340" t="s">
        <v>4622</v>
      </c>
      <c r="D4409" s="340" t="s">
        <v>4061</v>
      </c>
      <c r="E4409" s="340" t="str">
        <f t="shared" si="69"/>
        <v>LAKELANDVAN CORTLANDTVILLE SCHOOL</v>
      </c>
      <c r="F4409" s="369" t="s">
        <v>9008</v>
      </c>
      <c r="G4409" s="342" t="str">
        <f>IFERROR(INDEX($D$2:$D$4444,_xlfn.AGGREGATE(15,3,(($C$2:$C$4444=$G$1)/($C$2:$C$4444=$G$1)*ROW($C$2:$C$4444))-ROW($C$1), ROWS($J$7:J4413))),"")</f>
        <v/>
      </c>
    </row>
    <row r="4410" spans="3:7" x14ac:dyDescent="0.25">
      <c r="C4410" s="340" t="s">
        <v>4622</v>
      </c>
      <c r="D4410" s="340" t="s">
        <v>4062</v>
      </c>
      <c r="E4410" s="340" t="str">
        <f t="shared" si="69"/>
        <v>LAKELANDLAKELAND HIGH SCHOOL</v>
      </c>
      <c r="F4410" s="369" t="s">
        <v>9009</v>
      </c>
      <c r="G4410" s="342" t="str">
        <f>IFERROR(INDEX($D$2:$D$4444,_xlfn.AGGREGATE(15,3,(($C$2:$C$4444=$G$1)/($C$2:$C$4444=$G$1)*ROW($C$2:$C$4444))-ROW($C$1), ROWS($J$7:J4414))),"")</f>
        <v/>
      </c>
    </row>
    <row r="4411" spans="3:7" x14ac:dyDescent="0.25">
      <c r="C4411" s="340" t="s">
        <v>4622</v>
      </c>
      <c r="D4411" s="340" t="s">
        <v>4063</v>
      </c>
      <c r="E4411" s="340" t="str">
        <f t="shared" si="69"/>
        <v>LAKELANDLAKELAND-COPPER BEECH MIDDLE SCHOOL</v>
      </c>
      <c r="F4411" s="369" t="s">
        <v>9010</v>
      </c>
      <c r="G4411" s="342" t="str">
        <f>IFERROR(INDEX($D$2:$D$4444,_xlfn.AGGREGATE(15,3,(($C$2:$C$4444=$G$1)/($C$2:$C$4444=$G$1)*ROW($C$2:$C$4444))-ROW($C$1), ROWS($J$7:J4415))),"")</f>
        <v/>
      </c>
    </row>
    <row r="4412" spans="3:7" x14ac:dyDescent="0.25">
      <c r="C4412" s="340" t="s">
        <v>4622</v>
      </c>
      <c r="D4412" s="340" t="s">
        <v>255</v>
      </c>
      <c r="E4412" s="340" t="str">
        <f t="shared" si="69"/>
        <v>LAKELANDBENJAMIN FRANKLIN ELEMENTARY SCHOOL</v>
      </c>
      <c r="F4412" s="369" t="s">
        <v>9011</v>
      </c>
      <c r="G4412" s="342" t="str">
        <f>IFERROR(INDEX($D$2:$D$4444,_xlfn.AGGREGATE(15,3,(($C$2:$C$4444=$G$1)/($C$2:$C$4444=$G$1)*ROW($C$2:$C$4444))-ROW($C$1), ROWS($J$7:J4416))),"")</f>
        <v/>
      </c>
    </row>
    <row r="4413" spans="3:7" x14ac:dyDescent="0.25">
      <c r="C4413" s="340" t="s">
        <v>4622</v>
      </c>
      <c r="D4413" s="340" t="s">
        <v>4064</v>
      </c>
      <c r="E4413" s="340" t="str">
        <f t="shared" si="69"/>
        <v>LAKELANDWALTER PANAS HIGH SCHOOL</v>
      </c>
      <c r="F4413" s="369" t="s">
        <v>9012</v>
      </c>
      <c r="G4413" s="342" t="str">
        <f>IFERROR(INDEX($D$2:$D$4444,_xlfn.AGGREGATE(15,3,(($C$2:$C$4444=$G$1)/($C$2:$C$4444=$G$1)*ROW($C$2:$C$4444))-ROW($C$1), ROWS($J$7:J4417))),"")</f>
        <v/>
      </c>
    </row>
    <row r="4414" spans="3:7" x14ac:dyDescent="0.25">
      <c r="C4414" s="340" t="s">
        <v>4623</v>
      </c>
      <c r="D4414" s="340" t="s">
        <v>4065</v>
      </c>
      <c r="E4414" s="340" t="str">
        <f t="shared" si="69"/>
        <v>YORKTOWNYORKTOWN HIGH SCHOOL</v>
      </c>
      <c r="F4414" s="369" t="s">
        <v>9013</v>
      </c>
      <c r="G4414" s="342" t="str">
        <f>IFERROR(INDEX($D$2:$D$4444,_xlfn.AGGREGATE(15,3,(($C$2:$C$4444=$G$1)/($C$2:$C$4444=$G$1)*ROW($C$2:$C$4444))-ROW($C$1), ROWS($J$7:J4418))),"")</f>
        <v/>
      </c>
    </row>
    <row r="4415" spans="3:7" x14ac:dyDescent="0.25">
      <c r="C4415" s="340" t="s">
        <v>4623</v>
      </c>
      <c r="D4415" s="340" t="s">
        <v>4066</v>
      </c>
      <c r="E4415" s="340" t="str">
        <f t="shared" si="69"/>
        <v>YORKTOWNMILDRED E STRANG MIDDLE SCHOOL</v>
      </c>
      <c r="F4415" s="369" t="s">
        <v>9014</v>
      </c>
      <c r="G4415" s="342" t="str">
        <f>IFERROR(INDEX($D$2:$D$4444,_xlfn.AGGREGATE(15,3,(($C$2:$C$4444=$G$1)/($C$2:$C$4444=$G$1)*ROW($C$2:$C$4444))-ROW($C$1), ROWS($J$7:J4419))),"")</f>
        <v/>
      </c>
    </row>
    <row r="4416" spans="3:7" x14ac:dyDescent="0.25">
      <c r="C4416" s="340" t="s">
        <v>4623</v>
      </c>
      <c r="D4416" s="340" t="s">
        <v>3970</v>
      </c>
      <c r="E4416" s="340" t="str">
        <f t="shared" si="69"/>
        <v>YORKTOWNBROOKSIDE SCHOOL</v>
      </c>
      <c r="F4416" s="369" t="s">
        <v>9015</v>
      </c>
      <c r="G4416" s="342" t="str">
        <f>IFERROR(INDEX($D$2:$D$4444,_xlfn.AGGREGATE(15,3,(($C$2:$C$4444=$G$1)/($C$2:$C$4444=$G$1)*ROW($C$2:$C$4444))-ROW($C$1), ROWS($J$7:J4420))),"")</f>
        <v/>
      </c>
    </row>
    <row r="4417" spans="3:7" x14ac:dyDescent="0.25">
      <c r="C4417" s="340" t="s">
        <v>4623</v>
      </c>
      <c r="D4417" s="340" t="s">
        <v>4067</v>
      </c>
      <c r="E4417" s="340" t="str">
        <f t="shared" si="69"/>
        <v>YORKTOWNCROMPOND SCHOOL</v>
      </c>
      <c r="F4417" s="369" t="s">
        <v>9016</v>
      </c>
      <c r="G4417" s="342" t="str">
        <f>IFERROR(INDEX($D$2:$D$4444,_xlfn.AGGREGATE(15,3,(($C$2:$C$4444=$G$1)/($C$2:$C$4444=$G$1)*ROW($C$2:$C$4444))-ROW($C$1), ROWS($J$7:J4421))),"")</f>
        <v/>
      </c>
    </row>
    <row r="4418" spans="3:7" x14ac:dyDescent="0.25">
      <c r="C4418" s="340" t="s">
        <v>4623</v>
      </c>
      <c r="D4418" s="340" t="s">
        <v>4068</v>
      </c>
      <c r="E4418" s="340" t="str">
        <f t="shared" si="69"/>
        <v>YORKTOWNMOHANSIC SCHOOL</v>
      </c>
      <c r="F4418" s="369" t="s">
        <v>9017</v>
      </c>
      <c r="G4418" s="342" t="str">
        <f>IFERROR(INDEX($D$2:$D$4444,_xlfn.AGGREGATE(15,3,(($C$2:$C$4444=$G$1)/($C$2:$C$4444=$G$1)*ROW($C$2:$C$4444))-ROW($C$1), ROWS($J$7:J4422))),"")</f>
        <v/>
      </c>
    </row>
    <row r="4419" spans="3:7" x14ac:dyDescent="0.25">
      <c r="C4419" s="340" t="s">
        <v>4624</v>
      </c>
      <c r="D4419" s="340" t="s">
        <v>4069</v>
      </c>
      <c r="E4419" s="340" t="str">
        <f t="shared" ref="E4419:E4446" si="70">C4419&amp;D4419</f>
        <v>ATTICAATTICA SENIOR HIGH SCHOOL</v>
      </c>
      <c r="F4419" s="369" t="s">
        <v>9018</v>
      </c>
      <c r="G4419" s="342" t="str">
        <f>IFERROR(INDEX($D$2:$D$4444,_xlfn.AGGREGATE(15,3,(($C$2:$C$4444=$G$1)/($C$2:$C$4444=$G$1)*ROW($C$2:$C$4444))-ROW($C$1), ROWS($J$7:J4423))),"")</f>
        <v/>
      </c>
    </row>
    <row r="4420" spans="3:7" x14ac:dyDescent="0.25">
      <c r="C4420" s="340" t="s">
        <v>4624</v>
      </c>
      <c r="D4420" s="340" t="s">
        <v>4070</v>
      </c>
      <c r="E4420" s="340" t="str">
        <f t="shared" si="70"/>
        <v>ATTICAATTICA ELEMENTARY SCHOOL</v>
      </c>
      <c r="F4420" s="369" t="s">
        <v>9019</v>
      </c>
      <c r="G4420" s="342" t="str">
        <f>IFERROR(INDEX($D$2:$D$4444,_xlfn.AGGREGATE(15,3,(($C$2:$C$4444=$G$1)/($C$2:$C$4444=$G$1)*ROW($C$2:$C$4444))-ROW($C$1), ROWS($J$7:J4424))),"")</f>
        <v/>
      </c>
    </row>
    <row r="4421" spans="3:7" x14ac:dyDescent="0.25">
      <c r="C4421" s="340" t="s">
        <v>4624</v>
      </c>
      <c r="D4421" s="340" t="s">
        <v>4071</v>
      </c>
      <c r="E4421" s="340" t="str">
        <f t="shared" si="70"/>
        <v>ATTICAATTICA JUNIOR HIGH SCHOOL</v>
      </c>
      <c r="F4421" s="369" t="s">
        <v>9020</v>
      </c>
      <c r="G4421" s="342" t="str">
        <f>IFERROR(INDEX($D$2:$D$4444,_xlfn.AGGREGATE(15,3,(($C$2:$C$4444=$G$1)/($C$2:$C$4444=$G$1)*ROW($C$2:$C$4444))-ROW($C$1), ROWS($J$7:J4425))),"")</f>
        <v/>
      </c>
    </row>
    <row r="4422" spans="3:7" x14ac:dyDescent="0.25">
      <c r="C4422" s="340" t="s">
        <v>4625</v>
      </c>
      <c r="D4422" s="340" t="s">
        <v>4072</v>
      </c>
      <c r="E4422" s="340" t="str">
        <f t="shared" si="70"/>
        <v>LETCHWORTHLETCHWORTH SENIOR HIGH SCHOOL</v>
      </c>
      <c r="F4422" s="369" t="s">
        <v>9021</v>
      </c>
      <c r="G4422" s="342" t="str">
        <f>IFERROR(INDEX($D$2:$D$4444,_xlfn.AGGREGATE(15,3,(($C$2:$C$4444=$G$1)/($C$2:$C$4444=$G$1)*ROW($C$2:$C$4444))-ROW($C$1), ROWS($J$7:J4426))),"")</f>
        <v/>
      </c>
    </row>
    <row r="4423" spans="3:7" x14ac:dyDescent="0.25">
      <c r="C4423" s="340" t="s">
        <v>4625</v>
      </c>
      <c r="D4423" s="340" t="s">
        <v>4073</v>
      </c>
      <c r="E4423" s="340" t="str">
        <f t="shared" si="70"/>
        <v>LETCHWORTHLETCHWORTH ELEMENTARY SCHOOL</v>
      </c>
      <c r="F4423" s="369" t="s">
        <v>9022</v>
      </c>
      <c r="G4423" s="342" t="str">
        <f>IFERROR(INDEX($D$2:$D$4444,_xlfn.AGGREGATE(15,3,(($C$2:$C$4444=$G$1)/($C$2:$C$4444=$G$1)*ROW($C$2:$C$4444))-ROW($C$1), ROWS($J$7:J4427))),"")</f>
        <v/>
      </c>
    </row>
    <row r="4424" spans="3:7" x14ac:dyDescent="0.25">
      <c r="C4424" s="340" t="s">
        <v>4625</v>
      </c>
      <c r="D4424" s="340" t="s">
        <v>4074</v>
      </c>
      <c r="E4424" s="340" t="str">
        <f t="shared" si="70"/>
        <v>LETCHWORTHLETCHWORTH MIDDLE SCHOOL</v>
      </c>
      <c r="F4424" s="369" t="s">
        <v>9023</v>
      </c>
      <c r="G4424" s="342" t="str">
        <f>IFERROR(INDEX($D$2:$D$4444,_xlfn.AGGREGATE(15,3,(($C$2:$C$4444=$G$1)/($C$2:$C$4444=$G$1)*ROW($C$2:$C$4444))-ROW($C$1), ROWS($J$7:J4428))),"")</f>
        <v/>
      </c>
    </row>
    <row r="4425" spans="3:7" x14ac:dyDescent="0.25">
      <c r="C4425" s="340" t="s">
        <v>4626</v>
      </c>
      <c r="D4425" s="340" t="s">
        <v>4075</v>
      </c>
      <c r="E4425" s="340" t="str">
        <f t="shared" si="70"/>
        <v>WYOMINGWYOMING CENTRAL SCHOOL</v>
      </c>
      <c r="F4425" s="369" t="s">
        <v>9024</v>
      </c>
      <c r="G4425" s="342" t="str">
        <f>IFERROR(INDEX($D$2:$D$4444,_xlfn.AGGREGATE(15,3,(($C$2:$C$4444=$G$1)/($C$2:$C$4444=$G$1)*ROW($C$2:$C$4444))-ROW($C$1), ROWS($J$7:J4429))),"")</f>
        <v/>
      </c>
    </row>
    <row r="4426" spans="3:7" x14ac:dyDescent="0.25">
      <c r="C4426" s="340" t="s">
        <v>4627</v>
      </c>
      <c r="D4426" s="340" t="s">
        <v>4076</v>
      </c>
      <c r="E4426" s="340" t="str">
        <f t="shared" si="70"/>
        <v>PERRYPERRY ELEMENTARY SCHOOL</v>
      </c>
      <c r="F4426" s="369" t="s">
        <v>9025</v>
      </c>
      <c r="G4426" s="342" t="str">
        <f>IFERROR(INDEX($D$2:$D$4444,_xlfn.AGGREGATE(15,3,(($C$2:$C$4444=$G$1)/($C$2:$C$4444=$G$1)*ROW($C$2:$C$4444))-ROW($C$1), ROWS($J$7:J4430))),"")</f>
        <v/>
      </c>
    </row>
    <row r="4427" spans="3:7" x14ac:dyDescent="0.25">
      <c r="C4427" s="340" t="s">
        <v>4627</v>
      </c>
      <c r="D4427" s="340" t="s">
        <v>4077</v>
      </c>
      <c r="E4427" s="340" t="str">
        <f t="shared" si="70"/>
        <v>PERRYPERRY JUNIOR-SENIOR HIGH SCHOOL</v>
      </c>
      <c r="F4427" s="369" t="s">
        <v>9026</v>
      </c>
      <c r="G4427" s="342" t="str">
        <f>IFERROR(INDEX($D$2:$D$4444,_xlfn.AGGREGATE(15,3,(($C$2:$C$4444=$G$1)/($C$2:$C$4444=$G$1)*ROW($C$2:$C$4444))-ROW($C$1), ROWS($J$7:J4431))),"")</f>
        <v/>
      </c>
    </row>
    <row r="4428" spans="3:7" x14ac:dyDescent="0.25">
      <c r="C4428" s="340" t="s">
        <v>4628</v>
      </c>
      <c r="D4428" s="340" t="s">
        <v>4078</v>
      </c>
      <c r="E4428" s="340" t="str">
        <f t="shared" si="70"/>
        <v>WARSAWWARSAW ELEMENTARY SCHOOL</v>
      </c>
      <c r="F4428" s="369" t="s">
        <v>9027</v>
      </c>
      <c r="G4428" s="342" t="str">
        <f>IFERROR(INDEX($D$2:$D$4444,_xlfn.AGGREGATE(15,3,(($C$2:$C$4444=$G$1)/($C$2:$C$4444=$G$1)*ROW($C$2:$C$4444))-ROW($C$1), ROWS($J$7:J4432))),"")</f>
        <v/>
      </c>
    </row>
    <row r="4429" spans="3:7" x14ac:dyDescent="0.25">
      <c r="C4429" s="340" t="s">
        <v>4628</v>
      </c>
      <c r="D4429" s="340" t="s">
        <v>4079</v>
      </c>
      <c r="E4429" s="340" t="str">
        <f t="shared" si="70"/>
        <v>WARSAWWARSAW MIDDLE/SENIOR HIGH SCHOOL</v>
      </c>
      <c r="F4429" s="369" t="s">
        <v>9028</v>
      </c>
      <c r="G4429" s="342" t="str">
        <f>IFERROR(INDEX($D$2:$D$4444,_xlfn.AGGREGATE(15,3,(($C$2:$C$4444=$G$1)/($C$2:$C$4444=$G$1)*ROW($C$2:$C$4444))-ROW($C$1), ROWS($J$7:J4433))),"")</f>
        <v/>
      </c>
    </row>
    <row r="4430" spans="3:7" x14ac:dyDescent="0.25">
      <c r="C4430" s="340" t="s">
        <v>4632</v>
      </c>
      <c r="D4430" s="340" t="s">
        <v>4080</v>
      </c>
      <c r="E4430" s="340" t="str">
        <f t="shared" si="70"/>
        <v>PENN  YANPENN YAN ACADEMY</v>
      </c>
      <c r="F4430" s="369" t="s">
        <v>9029</v>
      </c>
      <c r="G4430" s="342" t="str">
        <f>IFERROR(INDEX($D$2:$D$4444,_xlfn.AGGREGATE(15,3,(($C$2:$C$4444=$G$1)/($C$2:$C$4444=$G$1)*ROW($C$2:$C$4444))-ROW($C$1), ROWS($J$7:J4434))),"")</f>
        <v/>
      </c>
    </row>
    <row r="4431" spans="3:7" x14ac:dyDescent="0.25">
      <c r="C4431" s="340" t="s">
        <v>4632</v>
      </c>
      <c r="D4431" s="340" t="s">
        <v>4081</v>
      </c>
      <c r="E4431" s="340" t="str">
        <f t="shared" si="70"/>
        <v>PENN  YANPENN YAN MIDDLE SCHOOL</v>
      </c>
      <c r="F4431" s="369" t="s">
        <v>9030</v>
      </c>
      <c r="G4431" s="342" t="str">
        <f>IFERROR(INDEX($D$2:$D$4444,_xlfn.AGGREGATE(15,3,(($C$2:$C$4444=$G$1)/($C$2:$C$4444=$G$1)*ROW($C$2:$C$4444))-ROW($C$1), ROWS($J$7:J4435))),"")</f>
        <v/>
      </c>
    </row>
    <row r="4432" spans="3:7" x14ac:dyDescent="0.25">
      <c r="C4432" s="340" t="s">
        <v>4632</v>
      </c>
      <c r="D4432" s="340" t="s">
        <v>4082</v>
      </c>
      <c r="E4432" s="340" t="str">
        <f t="shared" si="70"/>
        <v>PENN  YANPENN YAN ELEMENTARY SCHOOL</v>
      </c>
      <c r="F4432" s="369" t="s">
        <v>9031</v>
      </c>
      <c r="G4432" s="342" t="str">
        <f>IFERROR(INDEX($D$2:$D$4444,_xlfn.AGGREGATE(15,3,(($C$2:$C$4444=$G$1)/($C$2:$C$4444=$G$1)*ROW($C$2:$C$4444))-ROW($C$1), ROWS($J$7:J4436))),"")</f>
        <v/>
      </c>
    </row>
    <row r="4433" spans="3:7" x14ac:dyDescent="0.25">
      <c r="C4433" s="340" t="s">
        <v>4629</v>
      </c>
      <c r="D4433" s="340" t="s">
        <v>4083</v>
      </c>
      <c r="E4433" s="340" t="str">
        <f t="shared" si="70"/>
        <v>DUNDEEDUNDEE JUNIOR-SENIOR HIGH SCHOOL</v>
      </c>
      <c r="F4433" s="369" t="s">
        <v>9032</v>
      </c>
      <c r="G4433" s="342" t="str">
        <f>IFERROR(INDEX($D$2:$D$4444,_xlfn.AGGREGATE(15,3,(($C$2:$C$4444=$G$1)/($C$2:$C$4444=$G$1)*ROW($C$2:$C$4444))-ROW($C$1), ROWS($J$7:J4437))),"")</f>
        <v/>
      </c>
    </row>
    <row r="4434" spans="3:7" x14ac:dyDescent="0.25">
      <c r="C4434" s="340" t="s">
        <v>4629</v>
      </c>
      <c r="D4434" s="340" t="s">
        <v>4084</v>
      </c>
      <c r="E4434" s="340" t="str">
        <f t="shared" si="70"/>
        <v>DUNDEEDUNDEE ELEMENTARY SCHOOL</v>
      </c>
      <c r="F4434" s="369" t="s">
        <v>9033</v>
      </c>
      <c r="G4434" s="342" t="str">
        <f>IFERROR(INDEX($D$2:$D$4444,_xlfn.AGGREGATE(15,3,(($C$2:$C$4444=$G$1)/($C$2:$C$4444=$G$1)*ROW($C$2:$C$4444))-ROW($C$1), ROWS($J$7:J4438))),"")</f>
        <v/>
      </c>
    </row>
    <row r="4435" spans="3:7" x14ac:dyDescent="0.25">
      <c r="E4435" s="340" t="str">
        <f t="shared" si="70"/>
        <v/>
      </c>
      <c r="F4435" s="369"/>
      <c r="G4435" s="342" t="str">
        <f>IFERROR(INDEX($D$2:$D$4444,_xlfn.AGGREGATE(15,3,(($C$2:$C$4444=$G$1)/($C$2:$C$4444=$G$1)*ROW($C$2:$C$4444))-ROW($C$1), ROWS($J$7:J4439))),"")</f>
        <v/>
      </c>
    </row>
    <row r="4436" spans="3:7" x14ac:dyDescent="0.25">
      <c r="E4436" s="340" t="str">
        <f t="shared" si="70"/>
        <v/>
      </c>
      <c r="F4436" s="369"/>
      <c r="G4436" s="342" t="str">
        <f>IFERROR(INDEX($D$2:$D$4444,_xlfn.AGGREGATE(15,3,(($C$2:$C$4444=$G$1)/($C$2:$C$4444=$G$1)*ROW($C$2:$C$4444))-ROW($C$1), ROWS($J$7:J4440))),"")</f>
        <v/>
      </c>
    </row>
    <row r="4437" spans="3:7" x14ac:dyDescent="0.25">
      <c r="E4437" s="340" t="str">
        <f t="shared" si="70"/>
        <v/>
      </c>
      <c r="F4437" s="369"/>
      <c r="G4437" s="342" t="str">
        <f>IFERROR(INDEX($D$2:$D$4444,_xlfn.AGGREGATE(15,3,(($C$2:$C$4444=$G$1)/($C$2:$C$4444=$G$1)*ROW($C$2:$C$4444))-ROW($C$1), ROWS($J$7:J4441))),"")</f>
        <v/>
      </c>
    </row>
    <row r="4438" spans="3:7" x14ac:dyDescent="0.25">
      <c r="E4438" s="340" t="str">
        <f t="shared" si="70"/>
        <v/>
      </c>
      <c r="F4438" s="369"/>
      <c r="G4438" s="342" t="str">
        <f>IFERROR(INDEX($D$2:$D$4444,_xlfn.AGGREGATE(15,3,(($C$2:$C$4444=$G$1)/($C$2:$C$4444=$G$1)*ROW($C$2:$C$4444))-ROW($C$1), ROWS($J$7:J4442))),"")</f>
        <v/>
      </c>
    </row>
    <row r="4439" spans="3:7" x14ac:dyDescent="0.25">
      <c r="E4439" s="340" t="str">
        <f t="shared" si="70"/>
        <v/>
      </c>
      <c r="F4439" s="369"/>
      <c r="G4439" s="342" t="str">
        <f>IFERROR(INDEX($D$2:$D$4444,_xlfn.AGGREGATE(15,3,(($C$2:$C$4444=$G$1)/($C$2:$C$4444=$G$1)*ROW($C$2:$C$4444))-ROW($C$1), ROWS($J$7:J4443))),"")</f>
        <v/>
      </c>
    </row>
    <row r="4440" spans="3:7" x14ac:dyDescent="0.25">
      <c r="E4440" s="340" t="str">
        <f t="shared" si="70"/>
        <v/>
      </c>
      <c r="F4440" s="369"/>
      <c r="G4440" s="342" t="str">
        <f>IFERROR(INDEX($D$2:$D$4444,_xlfn.AGGREGATE(15,3,(($C$2:$C$4444=$G$1)/($C$2:$C$4444=$G$1)*ROW($C$2:$C$4444))-ROW($C$1), ROWS($J$7:J4444))),"")</f>
        <v/>
      </c>
    </row>
    <row r="4441" spans="3:7" x14ac:dyDescent="0.25">
      <c r="E4441" s="340" t="str">
        <f t="shared" si="70"/>
        <v/>
      </c>
      <c r="F4441" s="369"/>
      <c r="G4441" s="342" t="str">
        <f>IFERROR(INDEX($D$2:$D$4444,_xlfn.AGGREGATE(15,3,(($C$2:$C$4444=$G$1)/($C$2:$C$4444=$G$1)*ROW($C$2:$C$4444))-ROW($C$1), ROWS($J$7:J4445))),"")</f>
        <v/>
      </c>
    </row>
    <row r="4442" spans="3:7" x14ac:dyDescent="0.25">
      <c r="E4442" s="340" t="str">
        <f t="shared" si="70"/>
        <v/>
      </c>
      <c r="F4442" s="369"/>
      <c r="G4442" s="342" t="str">
        <f>IFERROR(INDEX($D$2:$D$4444,_xlfn.AGGREGATE(15,3,(($C$2:$C$4444=$G$1)/($C$2:$C$4444=$G$1)*ROW($C$2:$C$4444))-ROW($C$1), ROWS($J$7:J4446))),"")</f>
        <v/>
      </c>
    </row>
    <row r="4443" spans="3:7" x14ac:dyDescent="0.25">
      <c r="E4443" s="340" t="str">
        <f t="shared" si="70"/>
        <v/>
      </c>
      <c r="F4443" s="369"/>
      <c r="G4443" s="342" t="str">
        <f>IFERROR(INDEX($D$2:$D$4444,_xlfn.AGGREGATE(15,3,(($C$2:$C$4444=$G$1)/($C$2:$C$4444=$G$1)*ROW($C$2:$C$4444))-ROW($C$1), ROWS($J$7:J4447))),"")</f>
        <v/>
      </c>
    </row>
    <row r="4444" spans="3:7" x14ac:dyDescent="0.25">
      <c r="E4444" s="340" t="str">
        <f t="shared" si="70"/>
        <v/>
      </c>
      <c r="F4444" s="369"/>
      <c r="G4444" s="342" t="str">
        <f>IFERROR(INDEX($D$2:$D$4444,_xlfn.AGGREGATE(15,3,(($C$2:$C$4444=$G$1)/($C$2:$C$4444=$G$1)*ROW($C$2:$C$4444))-ROW($C$1), ROWS($J$7:J4448))),"")</f>
        <v/>
      </c>
    </row>
    <row r="4445" spans="3:7" x14ac:dyDescent="0.25">
      <c r="E4445" s="340" t="str">
        <f t="shared" si="70"/>
        <v/>
      </c>
      <c r="G4445" s="342" t="str">
        <f>IFERROR(INDEX($D$2:$D$4444,_xlfn.AGGREGATE(15,3,(($C$2:$C$4444=$G$1)/($C$2:$C$4444=$G$1)*ROW($C$2:$C$4444))-ROW($C$1), ROWS($J$7:J4449))),"")</f>
        <v/>
      </c>
    </row>
    <row r="4446" spans="3:7" x14ac:dyDescent="0.25">
      <c r="E4446" s="340" t="str">
        <f t="shared" si="70"/>
        <v/>
      </c>
      <c r="G4446" s="342" t="str">
        <f>IFERROR(INDEX($D$2:$D$4444,_xlfn.AGGREGATE(15,3,(($C$2:$C$4444=$G$1)/($C$2:$C$4444=$G$1)*ROW($C$2:$C$4444))-ROW($C$1), ROWS($J$7:J4450))),"")</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2020-21 Blank Worksheet</vt:lpstr>
      <vt:lpstr>Districts and Schools 2020-21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School Year Model Calendar (Version 2.0)</dc:title>
  <dc:creator>Brian Cechnicki</dc:creator>
  <cp:lastModifiedBy>Windows User</cp:lastModifiedBy>
  <cp:lastPrinted>2019-12-11T14:31:47Z</cp:lastPrinted>
  <dcterms:created xsi:type="dcterms:W3CDTF">2018-04-26T16:42:46Z</dcterms:created>
  <dcterms:modified xsi:type="dcterms:W3CDTF">2020-03-09T13:38:45Z</dcterms:modified>
</cp:coreProperties>
</file>